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ath\Documents\Physics\problems\excel\"/>
    </mc:Choice>
  </mc:AlternateContent>
  <bookViews>
    <workbookView xWindow="0" yWindow="0" windowWidth="28800" windowHeight="12585" activeTab="1"/>
  </bookViews>
  <sheets>
    <sheet name="1-7" sheetId="1" r:id="rId1"/>
    <sheet name="8-1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2" l="1"/>
  <c r="P32" i="2"/>
  <c r="O32" i="2"/>
  <c r="N32" i="2"/>
  <c r="M32" i="2"/>
  <c r="R31" i="2"/>
  <c r="R30" i="2"/>
  <c r="R29" i="2"/>
  <c r="R28" i="2"/>
  <c r="R27" i="2"/>
  <c r="R26" i="2"/>
  <c r="I31" i="2"/>
  <c r="G30" i="2"/>
  <c r="F29" i="2"/>
  <c r="I28" i="2"/>
  <c r="G27" i="2"/>
  <c r="F26" i="2"/>
  <c r="E31" i="2"/>
  <c r="E26" i="2"/>
  <c r="I21" i="2"/>
  <c r="Q21" i="2" s="1"/>
  <c r="H21" i="2"/>
  <c r="P21" i="2" s="1"/>
  <c r="G21" i="2"/>
  <c r="O21" i="2" s="1"/>
  <c r="F21" i="2"/>
  <c r="N21" i="2" s="1"/>
  <c r="E21" i="2"/>
  <c r="M21" i="2" s="1"/>
  <c r="I20" i="2"/>
  <c r="Q20" i="2" s="1"/>
  <c r="H20" i="2"/>
  <c r="P20" i="2" s="1"/>
  <c r="G20" i="2"/>
  <c r="O20" i="2" s="1"/>
  <c r="F20" i="2"/>
  <c r="N20" i="2" s="1"/>
  <c r="E20" i="2"/>
  <c r="M20" i="2" s="1"/>
  <c r="I19" i="2"/>
  <c r="Q19" i="2" s="1"/>
  <c r="H19" i="2"/>
  <c r="P19" i="2" s="1"/>
  <c r="G19" i="2"/>
  <c r="O19" i="2" s="1"/>
  <c r="F19" i="2"/>
  <c r="N19" i="2" s="1"/>
  <c r="E19" i="2"/>
  <c r="M19" i="2" s="1"/>
  <c r="I18" i="2"/>
  <c r="Q18" i="2" s="1"/>
  <c r="H18" i="2"/>
  <c r="P18" i="2" s="1"/>
  <c r="G18" i="2"/>
  <c r="O18" i="2" s="1"/>
  <c r="F18" i="2"/>
  <c r="N18" i="2" s="1"/>
  <c r="E18" i="2"/>
  <c r="M18" i="2" s="1"/>
  <c r="I17" i="2"/>
  <c r="Q17" i="2" s="1"/>
  <c r="H17" i="2"/>
  <c r="P17" i="2" s="1"/>
  <c r="G17" i="2"/>
  <c r="O17" i="2" s="1"/>
  <c r="F17" i="2"/>
  <c r="N17" i="2" s="1"/>
  <c r="E17" i="2"/>
  <c r="M17" i="2" s="1"/>
  <c r="I16" i="2"/>
  <c r="Q16" i="2" s="1"/>
  <c r="H16" i="2"/>
  <c r="P16" i="2" s="1"/>
  <c r="G16" i="2"/>
  <c r="O16" i="2" s="1"/>
  <c r="F16" i="2"/>
  <c r="N16" i="2" s="1"/>
  <c r="E16" i="2"/>
  <c r="M16" i="2" s="1"/>
  <c r="Q12" i="2"/>
  <c r="I22" i="2" s="1"/>
  <c r="Q22" i="2" s="1"/>
  <c r="P12" i="2"/>
  <c r="H22" i="2" s="1"/>
  <c r="P22" i="2" s="1"/>
  <c r="O12" i="2"/>
  <c r="G22" i="2" s="1"/>
  <c r="O22" i="2" s="1"/>
  <c r="N12" i="2"/>
  <c r="F22" i="2" s="1"/>
  <c r="N22" i="2" s="1"/>
  <c r="M12" i="2"/>
  <c r="E22" i="2" s="1"/>
  <c r="M22" i="2" s="1"/>
  <c r="R11" i="2"/>
  <c r="J21" i="2" s="1"/>
  <c r="R21" i="2" s="1"/>
  <c r="R10" i="2"/>
  <c r="J20" i="2" s="1"/>
  <c r="R20" i="2" s="1"/>
  <c r="R9" i="2"/>
  <c r="R8" i="2"/>
  <c r="J18" i="2" s="1"/>
  <c r="R18" i="2" s="1"/>
  <c r="R7" i="2"/>
  <c r="J17" i="2" s="1"/>
  <c r="R17" i="2" s="1"/>
  <c r="R6" i="2"/>
  <c r="J16" i="2" s="1"/>
  <c r="R16" i="2" s="1"/>
  <c r="I12" i="2"/>
  <c r="H12" i="2"/>
  <c r="H31" i="2" s="1"/>
  <c r="G12" i="2"/>
  <c r="G31" i="2" s="1"/>
  <c r="F12" i="2"/>
  <c r="F30" i="2" s="1"/>
  <c r="E12" i="2"/>
  <c r="E30" i="2" s="1"/>
  <c r="J11" i="2"/>
  <c r="J10" i="2"/>
  <c r="J9" i="2"/>
  <c r="J19" i="2" s="1"/>
  <c r="R19" i="2" s="1"/>
  <c r="J8" i="2"/>
  <c r="J7" i="2"/>
  <c r="J6" i="2"/>
  <c r="R32" i="2" l="1"/>
  <c r="E27" i="2"/>
  <c r="G26" i="2"/>
  <c r="I27" i="2"/>
  <c r="G29" i="2"/>
  <c r="I30" i="2"/>
  <c r="E28" i="2"/>
  <c r="H26" i="2"/>
  <c r="F28" i="2"/>
  <c r="H29" i="2"/>
  <c r="F31" i="2"/>
  <c r="H27" i="2"/>
  <c r="H30" i="2"/>
  <c r="E29" i="2"/>
  <c r="I26" i="2"/>
  <c r="G28" i="2"/>
  <c r="I29" i="2"/>
  <c r="J29" i="2"/>
  <c r="H32" i="2"/>
  <c r="F27" i="2"/>
  <c r="H28" i="2"/>
  <c r="R12" i="2"/>
  <c r="J12" i="2"/>
  <c r="J28" i="2" s="1"/>
  <c r="P26" i="1"/>
  <c r="O26" i="1"/>
  <c r="N26" i="1"/>
  <c r="M26" i="1"/>
  <c r="L26" i="1"/>
  <c r="K26" i="1"/>
  <c r="P25" i="1"/>
  <c r="P24" i="1"/>
  <c r="P23" i="1"/>
  <c r="P22" i="1"/>
  <c r="P21" i="1"/>
  <c r="P20" i="1"/>
  <c r="P19" i="1"/>
  <c r="O25" i="1"/>
  <c r="O24" i="1"/>
  <c r="O23" i="1"/>
  <c r="O22" i="1"/>
  <c r="O21" i="1"/>
  <c r="O20" i="1"/>
  <c r="O19" i="1"/>
  <c r="N25" i="1"/>
  <c r="N24" i="1"/>
  <c r="N23" i="1"/>
  <c r="N22" i="1"/>
  <c r="N21" i="1"/>
  <c r="N20" i="1"/>
  <c r="N19" i="1"/>
  <c r="M25" i="1"/>
  <c r="M24" i="1"/>
  <c r="M23" i="1"/>
  <c r="M22" i="1"/>
  <c r="M21" i="1"/>
  <c r="M20" i="1"/>
  <c r="M19" i="1"/>
  <c r="L25" i="1"/>
  <c r="L24" i="1"/>
  <c r="L23" i="1"/>
  <c r="L22" i="1"/>
  <c r="L21" i="1"/>
  <c r="L20" i="1"/>
  <c r="L19" i="1"/>
  <c r="K25" i="1"/>
  <c r="K24" i="1"/>
  <c r="K23" i="1"/>
  <c r="K22" i="1"/>
  <c r="K21" i="1"/>
  <c r="K20" i="1"/>
  <c r="K19" i="1"/>
  <c r="S7" i="1"/>
  <c r="T7" i="1"/>
  <c r="U7" i="1"/>
  <c r="V7" i="1"/>
  <c r="W7" i="1"/>
  <c r="R8" i="1"/>
  <c r="R9" i="1" s="1"/>
  <c r="R10" i="1" s="1"/>
  <c r="R11" i="1" s="1"/>
  <c r="R12" i="1" s="1"/>
  <c r="R13" i="1" s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B20" i="1"/>
  <c r="B21" i="1" s="1"/>
  <c r="B9" i="1"/>
  <c r="B10" i="1" s="1"/>
  <c r="B11" i="1" s="1"/>
  <c r="B12" i="1" s="1"/>
  <c r="B13" i="1" s="1"/>
  <c r="P8" i="1"/>
  <c r="P7" i="1"/>
  <c r="J8" i="1"/>
  <c r="J9" i="1" s="1"/>
  <c r="O14" i="1"/>
  <c r="N14" i="1"/>
  <c r="M14" i="1"/>
  <c r="L14" i="1"/>
  <c r="K14" i="1"/>
  <c r="G14" i="1"/>
  <c r="W14" i="1" s="1"/>
  <c r="F14" i="1"/>
  <c r="V14" i="1" s="1"/>
  <c r="E14" i="1"/>
  <c r="U14" i="1" s="1"/>
  <c r="H13" i="1"/>
  <c r="H12" i="1"/>
  <c r="H11" i="1"/>
  <c r="H10" i="1"/>
  <c r="H9" i="1"/>
  <c r="H8" i="1"/>
  <c r="X8" i="1" s="1"/>
  <c r="H7" i="1"/>
  <c r="X7" i="1" s="1"/>
  <c r="D14" i="1"/>
  <c r="T14" i="1" s="1"/>
  <c r="C14" i="1"/>
  <c r="S14" i="1" s="1"/>
  <c r="J22" i="2" l="1"/>
  <c r="R22" i="2" s="1"/>
  <c r="J31" i="2"/>
  <c r="E32" i="2"/>
  <c r="J32" i="2"/>
  <c r="J26" i="2"/>
  <c r="G32" i="2"/>
  <c r="F32" i="2"/>
  <c r="I32" i="2"/>
  <c r="J30" i="2"/>
  <c r="J27" i="2"/>
  <c r="X9" i="1"/>
  <c r="D26" i="1"/>
  <c r="E26" i="1"/>
  <c r="H14" i="1"/>
  <c r="X14" i="1" s="1"/>
  <c r="P14" i="1"/>
  <c r="H19" i="1"/>
  <c r="F26" i="1"/>
  <c r="G26" i="1"/>
  <c r="C26" i="1"/>
  <c r="H26" i="1" s="1"/>
  <c r="B22" i="1"/>
  <c r="H21" i="1"/>
  <c r="H20" i="1"/>
  <c r="J10" i="1"/>
  <c r="P9" i="1"/>
  <c r="H22" i="1" l="1"/>
  <c r="B23" i="1"/>
  <c r="J11" i="1"/>
  <c r="P10" i="1"/>
  <c r="X10" i="1" s="1"/>
  <c r="B24" i="1" l="1"/>
  <c r="H23" i="1"/>
  <c r="J12" i="1"/>
  <c r="P11" i="1"/>
  <c r="X11" i="1" s="1"/>
  <c r="B25" i="1" l="1"/>
  <c r="H25" i="1" s="1"/>
  <c r="H24" i="1"/>
  <c r="J13" i="1"/>
  <c r="P13" i="1" s="1"/>
  <c r="X13" i="1" s="1"/>
  <c r="P12" i="1"/>
  <c r="X12" i="1" s="1"/>
</calcChain>
</file>

<file path=xl/sharedStrings.xml><?xml version="1.0" encoding="utf-8"?>
<sst xmlns="http://schemas.openxmlformats.org/spreadsheetml/2006/main" count="99" uniqueCount="18">
  <si>
    <t xml:space="preserve"> Chapter </t>
  </si>
  <si>
    <t xml:space="preserve"> Discussion </t>
  </si>
  <si>
    <t xml:space="preserve"> Exercises </t>
  </si>
  <si>
    <t xml:space="preserve"> Problems </t>
  </si>
  <si>
    <t xml:space="preserve"> Challenge </t>
  </si>
  <si>
    <t xml:space="preserve"> Passage </t>
  </si>
  <si>
    <t xml:space="preserve"> Total </t>
  </si>
  <si>
    <t>Total</t>
  </si>
  <si>
    <t>Total Problems Possible</t>
  </si>
  <si>
    <t>Percentage Completed</t>
  </si>
  <si>
    <t>Problems Completed</t>
  </si>
  <si>
    <t>Total Problems Remaining</t>
  </si>
  <si>
    <t>Distribution of Problems</t>
  </si>
  <si>
    <t>Done</t>
  </si>
  <si>
    <t>% Done</t>
  </si>
  <si>
    <t>% Remaining</t>
  </si>
  <si>
    <t>Distributions per Type</t>
  </si>
  <si>
    <t>Distribution over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</si>
</sst>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0"/>
      </left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9" fontId="0" fillId="3" borderId="7" xfId="1" applyNumberFormat="1" applyFont="1" applyFill="1" applyBorder="1" applyAlignment="1">
      <alignment horizontal="center"/>
    </xf>
    <xf numFmtId="9" fontId="0" fillId="4" borderId="7" xfId="1" applyNumberFormat="1" applyFon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0" fillId="3" borderId="8" xfId="1" applyFont="1" applyFill="1" applyBorder="1" applyAlignment="1">
      <alignment horizontal="center"/>
    </xf>
    <xf numFmtId="9" fontId="0" fillId="4" borderId="7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Discussions Percentage</a:t>
            </a:r>
            <a:r>
              <a:rPr lang="en-US" baseline="0"/>
              <a:t> Done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'1-7'!$R$7:$R$14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Total</c:v>
                </c:pt>
              </c:strCache>
            </c:strRef>
          </c:cat>
          <c:val>
            <c:numRef>
              <c:f>'1-7'!$S$7:$S$14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721080"/>
        <c:axId val="503720688"/>
      </c:barChart>
      <c:catAx>
        <c:axId val="5037210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20688"/>
        <c:crosses val="autoZero"/>
        <c:auto val="1"/>
        <c:lblAlgn val="ctr"/>
        <c:lblOffset val="100"/>
        <c:noMultiLvlLbl val="0"/>
      </c:catAx>
      <c:valAx>
        <c:axId val="5037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2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Percentage</a:t>
            </a:r>
            <a:r>
              <a:rPr lang="en-US" baseline="0"/>
              <a:t> Done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'1-7'!$R$7:$R$14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Total</c:v>
                </c:pt>
              </c:strCache>
            </c:strRef>
          </c:cat>
          <c:val>
            <c:numRef>
              <c:f>'1-7'!$T$7:$T$14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466096"/>
        <c:axId val="494467272"/>
      </c:barChart>
      <c:catAx>
        <c:axId val="4944660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67272"/>
        <c:crosses val="autoZero"/>
        <c:auto val="1"/>
        <c:lblAlgn val="ctr"/>
        <c:lblOffset val="100"/>
        <c:noMultiLvlLbl val="0"/>
      </c:catAx>
      <c:valAx>
        <c:axId val="4944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27</xdr:row>
      <xdr:rowOff>71437</xdr:rowOff>
    </xdr:from>
    <xdr:to>
      <xdr:col>9</xdr:col>
      <xdr:colOff>495300</xdr:colOff>
      <xdr:row>41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27</xdr:row>
      <xdr:rowOff>57150</xdr:rowOff>
    </xdr:from>
    <xdr:to>
      <xdr:col>17</xdr:col>
      <xdr:colOff>257175</xdr:colOff>
      <xdr:row>41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8:H26" totalsRowShown="0" headerRowDxfId="35" dataDxfId="34">
  <autoFilter ref="B18:H26"/>
  <tableColumns count="7">
    <tableColumn id="1" name=" Chapter " dataDxfId="33"/>
    <tableColumn id="2" name=" Discussion " dataDxfId="32"/>
    <tableColumn id="3" name=" Exercises " dataDxfId="31"/>
    <tableColumn id="4" name=" Problems " dataDxfId="30"/>
    <tableColumn id="5" name=" Challenge " dataDxfId="29"/>
    <tableColumn id="6" name=" Passage " dataDxfId="28"/>
    <tableColumn id="7" name=" Total " dataDxfId="27">
      <calculatedColumnFormula>SUM(B19:G19)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6:H14" totalsRowShown="0" headerRowDxfId="26" dataDxfId="25">
  <autoFilter ref="B6:H14"/>
  <tableColumns count="7">
    <tableColumn id="1" name=" Chapter " dataDxfId="24"/>
    <tableColumn id="2" name=" Discussion " dataDxfId="23"/>
    <tableColumn id="3" name=" Exercises " dataDxfId="22"/>
    <tableColumn id="4" name=" Problems " dataDxfId="21"/>
    <tableColumn id="5" name=" Challenge " dataDxfId="20"/>
    <tableColumn id="6" name=" Passage " dataDxfId="19"/>
    <tableColumn id="7" name=" Total " dataDxfId="18">
      <calculatedColumnFormula>SUM(C7:G7)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6:P14" totalsRowShown="0" headerRowDxfId="17" dataDxfId="16">
  <autoFilter ref="J6:P14"/>
  <tableColumns count="7">
    <tableColumn id="1" name=" Chapter " dataDxfId="15"/>
    <tableColumn id="2" name=" Discussion " dataDxfId="14"/>
    <tableColumn id="3" name=" Exercises " dataDxfId="13"/>
    <tableColumn id="4" name=" Problems " dataDxfId="12"/>
    <tableColumn id="5" name=" Challenge " dataDxfId="11"/>
    <tableColumn id="6" name=" Passage " dataDxfId="10"/>
    <tableColumn id="7" name=" Total " dataDxfId="9">
      <calculatedColumnFormula>SUM(J7:O7)</calculatedColumnFormula>
    </tableColumn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R6:X14" totalsRowShown="0" headerRowDxfId="8" dataDxfId="7" dataCellStyle="Percent">
  <autoFilter ref="R6:X14"/>
  <tableColumns count="7">
    <tableColumn id="1" name=" Chapter " dataDxfId="6"/>
    <tableColumn id="2" name=" Discussion " dataDxfId="5" dataCellStyle="Percent">
      <calculatedColumnFormula>C7/K7</calculatedColumnFormula>
    </tableColumn>
    <tableColumn id="3" name=" Exercises " dataDxfId="4" dataCellStyle="Percent">
      <calculatedColumnFormula>D7/L7</calculatedColumnFormula>
    </tableColumn>
    <tableColumn id="4" name=" Problems " dataDxfId="3" dataCellStyle="Percent">
      <calculatedColumnFormula>E7/M7</calculatedColumnFormula>
    </tableColumn>
    <tableColumn id="5" name=" Challenge " dataDxfId="2" dataCellStyle="Percent">
      <calculatedColumnFormula>F7/N7</calculatedColumnFormula>
    </tableColumn>
    <tableColumn id="6" name=" Passage " dataDxfId="1" dataCellStyle="Percent">
      <calculatedColumnFormula>G7/O7</calculatedColumnFormula>
    </tableColumn>
    <tableColumn id="7" name=" Total " dataDxfId="0" dataCellStyle="Percent">
      <calculatedColumnFormula>H7/P7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27"/>
  <sheetViews>
    <sheetView zoomScaleNormal="100" workbookViewId="0">
      <selection activeCell="D12" sqref="D12"/>
    </sheetView>
  </sheetViews>
  <sheetFormatPr defaultRowHeight="15" x14ac:dyDescent="0.25"/>
  <cols>
    <col min="2" max="2" width="13.42578125" customWidth="1"/>
    <col min="3" max="3" width="15.7109375" customWidth="1"/>
    <col min="4" max="4" width="14.5703125" customWidth="1"/>
    <col min="5" max="5" width="14.85546875" customWidth="1"/>
    <col min="6" max="6" width="15.28515625" customWidth="1"/>
    <col min="7" max="7" width="13.42578125" customWidth="1"/>
    <col min="8" max="8" width="10.85546875" customWidth="1"/>
    <col min="10" max="10" width="13.42578125" customWidth="1"/>
    <col min="11" max="11" width="15.7109375" customWidth="1"/>
    <col min="12" max="12" width="14.5703125" customWidth="1"/>
    <col min="13" max="13" width="14.85546875" customWidth="1"/>
    <col min="14" max="14" width="15.28515625" customWidth="1"/>
    <col min="15" max="15" width="13.42578125" customWidth="1"/>
    <col min="16" max="16" width="10.85546875" customWidth="1"/>
    <col min="18" max="18" width="13.42578125" customWidth="1"/>
    <col min="19" max="19" width="15.7109375" customWidth="1"/>
    <col min="20" max="20" width="14.5703125" customWidth="1"/>
    <col min="21" max="21" width="14.85546875" customWidth="1"/>
    <col min="22" max="22" width="15.28515625" customWidth="1"/>
    <col min="23" max="23" width="13.42578125" customWidth="1"/>
    <col min="24" max="24" width="10.85546875" customWidth="1"/>
  </cols>
  <sheetData>
    <row r="5" spans="2:24" x14ac:dyDescent="0.25">
      <c r="B5" s="10" t="s">
        <v>10</v>
      </c>
      <c r="C5" s="10"/>
      <c r="D5" s="10"/>
      <c r="E5" s="10"/>
      <c r="F5" s="10"/>
      <c r="G5" s="10"/>
      <c r="H5" s="10"/>
      <c r="J5" s="10" t="s">
        <v>8</v>
      </c>
      <c r="K5" s="10"/>
      <c r="L5" s="10"/>
      <c r="M5" s="10"/>
      <c r="N5" s="10"/>
      <c r="O5" s="10"/>
      <c r="P5" s="10"/>
      <c r="R5" s="10" t="s">
        <v>9</v>
      </c>
      <c r="S5" s="10"/>
      <c r="T5" s="10"/>
      <c r="U5" s="10"/>
      <c r="V5" s="10"/>
      <c r="W5" s="10"/>
      <c r="X5" s="10"/>
    </row>
    <row r="6" spans="2:24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J6" s="2" t="s">
        <v>0</v>
      </c>
      <c r="K6" s="2" t="s">
        <v>1</v>
      </c>
      <c r="L6" s="2" t="s">
        <v>2</v>
      </c>
      <c r="M6" s="2" t="s">
        <v>3</v>
      </c>
      <c r="N6" s="2" t="s">
        <v>4</v>
      </c>
      <c r="O6" s="2" t="s">
        <v>5</v>
      </c>
      <c r="P6" s="2" t="s">
        <v>6</v>
      </c>
      <c r="R6" s="2" t="s">
        <v>0</v>
      </c>
      <c r="S6" s="2" t="s">
        <v>1</v>
      </c>
      <c r="T6" s="2" t="s">
        <v>2</v>
      </c>
      <c r="U6" s="2" t="s">
        <v>3</v>
      </c>
      <c r="V6" s="2" t="s">
        <v>4</v>
      </c>
      <c r="W6" s="2" t="s">
        <v>5</v>
      </c>
      <c r="X6" s="2" t="s">
        <v>6</v>
      </c>
    </row>
    <row r="7" spans="2:24" x14ac:dyDescent="0.25">
      <c r="B7" s="2">
        <v>1</v>
      </c>
      <c r="C7" s="2">
        <v>26</v>
      </c>
      <c r="D7" s="2">
        <v>48</v>
      </c>
      <c r="E7" s="2">
        <v>0</v>
      </c>
      <c r="F7" s="2">
        <v>0</v>
      </c>
      <c r="G7" s="2">
        <v>0</v>
      </c>
      <c r="H7" s="2">
        <f>SUM(C7:G7)</f>
        <v>74</v>
      </c>
      <c r="J7" s="2">
        <v>1</v>
      </c>
      <c r="K7" s="2">
        <v>26</v>
      </c>
      <c r="L7" s="2">
        <v>48</v>
      </c>
      <c r="M7" s="2">
        <v>41</v>
      </c>
      <c r="N7" s="2">
        <v>2</v>
      </c>
      <c r="O7" s="2">
        <v>3</v>
      </c>
      <c r="P7" s="2">
        <f>SUM(J7:O7)</f>
        <v>121</v>
      </c>
      <c r="R7" s="2">
        <v>1</v>
      </c>
      <c r="S7" s="4">
        <f>C7/K7</f>
        <v>1</v>
      </c>
      <c r="T7" s="4">
        <f t="shared" ref="T7:X7" si="0">D7/L7</f>
        <v>1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0.61157024793388426</v>
      </c>
    </row>
    <row r="8" spans="2:24" x14ac:dyDescent="0.25">
      <c r="B8" s="2">
        <v>2</v>
      </c>
      <c r="C8" s="2">
        <v>22</v>
      </c>
      <c r="D8" s="2">
        <v>54</v>
      </c>
      <c r="E8" s="2">
        <v>0</v>
      </c>
      <c r="F8" s="2">
        <v>0</v>
      </c>
      <c r="G8" s="2">
        <v>0</v>
      </c>
      <c r="H8" s="2">
        <f t="shared" ref="H8:H13" si="1">SUM(C8:G8)</f>
        <v>76</v>
      </c>
      <c r="J8" s="2">
        <f>J7+1</f>
        <v>2</v>
      </c>
      <c r="K8" s="2">
        <v>22</v>
      </c>
      <c r="L8" s="2">
        <v>54</v>
      </c>
      <c r="M8" s="2">
        <v>32</v>
      </c>
      <c r="N8" s="2">
        <v>3</v>
      </c>
      <c r="O8" s="2">
        <v>3</v>
      </c>
      <c r="P8" s="2">
        <f t="shared" ref="P8:P14" si="2">SUM(J8:O8)</f>
        <v>116</v>
      </c>
      <c r="R8" s="2">
        <f>R7+1</f>
        <v>2</v>
      </c>
      <c r="S8" s="4">
        <f t="shared" ref="S8:S13" si="3">C8/K8</f>
        <v>1</v>
      </c>
      <c r="T8" s="4">
        <f t="shared" ref="T8:T13" si="4">D8/L8</f>
        <v>1</v>
      </c>
      <c r="U8" s="4">
        <f t="shared" ref="U8:U13" si="5">E8/M8</f>
        <v>0</v>
      </c>
      <c r="V8" s="4">
        <f t="shared" ref="V8:V13" si="6">F8/N8</f>
        <v>0</v>
      </c>
      <c r="W8" s="4">
        <f t="shared" ref="W8:W13" si="7">G8/O8</f>
        <v>0</v>
      </c>
      <c r="X8" s="4">
        <f t="shared" ref="X8:X13" si="8">H8/P8</f>
        <v>0.65517241379310343</v>
      </c>
    </row>
    <row r="9" spans="2:24" x14ac:dyDescent="0.25">
      <c r="B9" s="2">
        <f>B8+1</f>
        <v>3</v>
      </c>
      <c r="C9" s="2">
        <v>16</v>
      </c>
      <c r="D9" s="2">
        <v>38</v>
      </c>
      <c r="E9" s="2">
        <v>0</v>
      </c>
      <c r="F9" s="2">
        <v>0</v>
      </c>
      <c r="G9" s="2">
        <v>0</v>
      </c>
      <c r="H9" s="2">
        <f t="shared" si="1"/>
        <v>54</v>
      </c>
      <c r="J9" s="2">
        <f t="shared" ref="J9:J13" si="9">J8+1</f>
        <v>3</v>
      </c>
      <c r="K9" s="2">
        <v>16</v>
      </c>
      <c r="L9" s="2">
        <v>38</v>
      </c>
      <c r="M9" s="2">
        <v>40</v>
      </c>
      <c r="N9" s="2">
        <v>3</v>
      </c>
      <c r="O9" s="2">
        <v>3</v>
      </c>
      <c r="P9" s="2">
        <f t="shared" si="2"/>
        <v>103</v>
      </c>
      <c r="R9" s="2">
        <f t="shared" ref="R9:R13" si="10">R8+1</f>
        <v>3</v>
      </c>
      <c r="S9" s="4">
        <f t="shared" si="3"/>
        <v>1</v>
      </c>
      <c r="T9" s="4">
        <f t="shared" si="4"/>
        <v>1</v>
      </c>
      <c r="U9" s="4">
        <f t="shared" si="5"/>
        <v>0</v>
      </c>
      <c r="V9" s="4">
        <f t="shared" si="6"/>
        <v>0</v>
      </c>
      <c r="W9" s="4">
        <f t="shared" si="7"/>
        <v>0</v>
      </c>
      <c r="X9" s="4">
        <f t="shared" si="8"/>
        <v>0.52427184466019416</v>
      </c>
    </row>
    <row r="10" spans="2:24" x14ac:dyDescent="0.25">
      <c r="B10" s="2">
        <f t="shared" ref="B10:B13" si="11">B9+1</f>
        <v>4</v>
      </c>
      <c r="C10" s="2">
        <v>38</v>
      </c>
      <c r="D10" s="2">
        <v>29</v>
      </c>
      <c r="E10" s="2">
        <v>0</v>
      </c>
      <c r="F10" s="2">
        <v>0</v>
      </c>
      <c r="G10" s="2">
        <v>0</v>
      </c>
      <c r="H10" s="2">
        <f t="shared" si="1"/>
        <v>67</v>
      </c>
      <c r="J10" s="2">
        <f t="shared" si="9"/>
        <v>4</v>
      </c>
      <c r="K10" s="2">
        <v>38</v>
      </c>
      <c r="L10" s="2">
        <v>29</v>
      </c>
      <c r="M10" s="2">
        <v>26</v>
      </c>
      <c r="N10" s="2">
        <v>1</v>
      </c>
      <c r="O10" s="2">
        <v>4</v>
      </c>
      <c r="P10" s="2">
        <f t="shared" si="2"/>
        <v>102</v>
      </c>
      <c r="R10" s="2">
        <f t="shared" si="10"/>
        <v>4</v>
      </c>
      <c r="S10" s="4">
        <f t="shared" si="3"/>
        <v>1</v>
      </c>
      <c r="T10" s="4">
        <f t="shared" si="4"/>
        <v>1</v>
      </c>
      <c r="U10" s="4">
        <f t="shared" si="5"/>
        <v>0</v>
      </c>
      <c r="V10" s="4">
        <f t="shared" si="6"/>
        <v>0</v>
      </c>
      <c r="W10" s="4">
        <f t="shared" si="7"/>
        <v>0</v>
      </c>
      <c r="X10" s="4">
        <f t="shared" si="8"/>
        <v>0.65686274509803921</v>
      </c>
    </row>
    <row r="11" spans="2:24" x14ac:dyDescent="0.25">
      <c r="B11" s="2">
        <f t="shared" si="11"/>
        <v>5</v>
      </c>
      <c r="C11" s="2">
        <v>28</v>
      </c>
      <c r="D11" s="2">
        <v>59</v>
      </c>
      <c r="E11" s="2">
        <v>0</v>
      </c>
      <c r="F11" s="2">
        <v>0</v>
      </c>
      <c r="G11" s="2">
        <v>0</v>
      </c>
      <c r="H11" s="2">
        <f t="shared" si="1"/>
        <v>87</v>
      </c>
      <c r="J11" s="2">
        <f t="shared" si="9"/>
        <v>5</v>
      </c>
      <c r="K11" s="2">
        <v>28</v>
      </c>
      <c r="L11" s="2">
        <v>59</v>
      </c>
      <c r="M11" s="2">
        <v>52</v>
      </c>
      <c r="N11" s="2">
        <v>4</v>
      </c>
      <c r="O11" s="2">
        <v>3</v>
      </c>
      <c r="P11" s="2">
        <f t="shared" si="2"/>
        <v>151</v>
      </c>
      <c r="R11" s="2">
        <f t="shared" si="10"/>
        <v>5</v>
      </c>
      <c r="S11" s="4">
        <f t="shared" si="3"/>
        <v>1</v>
      </c>
      <c r="T11" s="4">
        <f t="shared" si="4"/>
        <v>1</v>
      </c>
      <c r="U11" s="4">
        <f t="shared" si="5"/>
        <v>0</v>
      </c>
      <c r="V11" s="4">
        <f t="shared" si="6"/>
        <v>0</v>
      </c>
      <c r="W11" s="4">
        <f t="shared" si="7"/>
        <v>0</v>
      </c>
      <c r="X11" s="4">
        <f t="shared" si="8"/>
        <v>0.57615894039735094</v>
      </c>
    </row>
    <row r="12" spans="2:24" x14ac:dyDescent="0.25">
      <c r="B12" s="2">
        <f t="shared" si="11"/>
        <v>6</v>
      </c>
      <c r="C12" s="2">
        <v>24</v>
      </c>
      <c r="D12" s="2">
        <v>61</v>
      </c>
      <c r="E12" s="2">
        <v>0</v>
      </c>
      <c r="F12" s="2">
        <v>0</v>
      </c>
      <c r="G12" s="2">
        <v>0</v>
      </c>
      <c r="H12" s="2">
        <f t="shared" si="1"/>
        <v>85</v>
      </c>
      <c r="J12" s="2">
        <f t="shared" si="9"/>
        <v>6</v>
      </c>
      <c r="K12" s="2">
        <v>24</v>
      </c>
      <c r="L12" s="2">
        <v>61</v>
      </c>
      <c r="M12" s="2">
        <v>31</v>
      </c>
      <c r="N12" s="2">
        <v>2</v>
      </c>
      <c r="O12" s="2">
        <v>3</v>
      </c>
      <c r="P12" s="2">
        <f t="shared" si="2"/>
        <v>127</v>
      </c>
      <c r="R12" s="2">
        <f t="shared" si="10"/>
        <v>6</v>
      </c>
      <c r="S12" s="4">
        <f t="shared" si="3"/>
        <v>1</v>
      </c>
      <c r="T12" s="4">
        <f t="shared" si="4"/>
        <v>1</v>
      </c>
      <c r="U12" s="4">
        <f t="shared" si="5"/>
        <v>0</v>
      </c>
      <c r="V12" s="4">
        <f t="shared" si="6"/>
        <v>0</v>
      </c>
      <c r="W12" s="4">
        <f t="shared" si="7"/>
        <v>0</v>
      </c>
      <c r="X12" s="4">
        <f t="shared" si="8"/>
        <v>0.6692913385826772</v>
      </c>
    </row>
    <row r="13" spans="2:24" x14ac:dyDescent="0.25">
      <c r="B13" s="2">
        <f t="shared" si="11"/>
        <v>7</v>
      </c>
      <c r="C13" s="2">
        <v>23</v>
      </c>
      <c r="D13" s="2">
        <v>36</v>
      </c>
      <c r="E13" s="2">
        <v>0</v>
      </c>
      <c r="F13" s="2">
        <v>0</v>
      </c>
      <c r="G13" s="2">
        <v>0</v>
      </c>
      <c r="H13" s="2">
        <f t="shared" si="1"/>
        <v>59</v>
      </c>
      <c r="J13" s="2">
        <f t="shared" si="9"/>
        <v>7</v>
      </c>
      <c r="K13" s="2">
        <v>23</v>
      </c>
      <c r="L13" s="2">
        <v>36</v>
      </c>
      <c r="M13" s="2">
        <v>43</v>
      </c>
      <c r="N13" s="2">
        <v>1</v>
      </c>
      <c r="O13" s="2">
        <v>4</v>
      </c>
      <c r="P13" s="2">
        <f t="shared" si="2"/>
        <v>114</v>
      </c>
      <c r="R13" s="2">
        <f t="shared" si="10"/>
        <v>7</v>
      </c>
      <c r="S13" s="4">
        <f t="shared" si="3"/>
        <v>1</v>
      </c>
      <c r="T13" s="4">
        <f t="shared" si="4"/>
        <v>1</v>
      </c>
      <c r="U13" s="4">
        <f t="shared" si="5"/>
        <v>0</v>
      </c>
      <c r="V13" s="4">
        <f t="shared" si="6"/>
        <v>0</v>
      </c>
      <c r="W13" s="4">
        <f t="shared" si="7"/>
        <v>0</v>
      </c>
      <c r="X13" s="4">
        <f t="shared" si="8"/>
        <v>0.51754385964912286</v>
      </c>
    </row>
    <row r="14" spans="2:24" x14ac:dyDescent="0.25">
      <c r="B14" s="2" t="s">
        <v>7</v>
      </c>
      <c r="C14" s="2">
        <f>SUM(C7:C13)</f>
        <v>177</v>
      </c>
      <c r="D14" s="2">
        <f>SUM(D7:D13)</f>
        <v>325</v>
      </c>
      <c r="E14" s="2">
        <f>SUM(E7:E13)</f>
        <v>0</v>
      </c>
      <c r="F14" s="2">
        <f>SUM(F7:F13)</f>
        <v>0</v>
      </c>
      <c r="G14" s="2">
        <f>SUM(G7:G13)</f>
        <v>0</v>
      </c>
      <c r="H14" s="2">
        <f>SUM(C14:G14)</f>
        <v>502</v>
      </c>
      <c r="J14" s="2" t="s">
        <v>7</v>
      </c>
      <c r="K14" s="2">
        <f>SUM(K7:K13)</f>
        <v>177</v>
      </c>
      <c r="L14" s="2">
        <f t="shared" ref="L14:O14" si="12">SUM(L7:L13)</f>
        <v>325</v>
      </c>
      <c r="M14" s="2">
        <f t="shared" si="12"/>
        <v>265</v>
      </c>
      <c r="N14" s="2">
        <f t="shared" si="12"/>
        <v>16</v>
      </c>
      <c r="O14" s="2">
        <f t="shared" si="12"/>
        <v>23</v>
      </c>
      <c r="P14" s="2">
        <f t="shared" si="2"/>
        <v>806</v>
      </c>
      <c r="R14" s="2" t="s">
        <v>7</v>
      </c>
      <c r="S14" s="4">
        <f t="shared" ref="S14" si="13">C14/K14</f>
        <v>1</v>
      </c>
      <c r="T14" s="4">
        <f t="shared" ref="T14" si="14">D14/L14</f>
        <v>1</v>
      </c>
      <c r="U14" s="4">
        <f t="shared" ref="U14" si="15">E14/M14</f>
        <v>0</v>
      </c>
      <c r="V14" s="4">
        <f t="shared" ref="V14" si="16">F14/N14</f>
        <v>0</v>
      </c>
      <c r="W14" s="4">
        <f t="shared" ref="W14" si="17">G14/O14</f>
        <v>0</v>
      </c>
      <c r="X14" s="4">
        <f t="shared" ref="X14" si="18">H14/P14</f>
        <v>0.62282878411910669</v>
      </c>
    </row>
    <row r="15" spans="2:24" x14ac:dyDescent="0.25">
      <c r="H15" s="1"/>
    </row>
    <row r="16" spans="2:24" x14ac:dyDescent="0.25">
      <c r="H16" s="1"/>
    </row>
    <row r="17" spans="2:16" x14ac:dyDescent="0.25">
      <c r="B17" s="10" t="s">
        <v>11</v>
      </c>
      <c r="C17" s="10"/>
      <c r="D17" s="10"/>
      <c r="E17" s="10"/>
      <c r="F17" s="10"/>
      <c r="G17" s="10"/>
      <c r="H17" s="10"/>
      <c r="J17" s="10" t="s">
        <v>12</v>
      </c>
      <c r="K17" s="10"/>
      <c r="L17" s="10"/>
      <c r="M17" s="10"/>
      <c r="N17" s="10"/>
      <c r="O17" s="10"/>
      <c r="P17" s="10"/>
    </row>
    <row r="18" spans="2:16" ht="15.75" thickBot="1" x14ac:dyDescent="0.3"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J18" s="5" t="s">
        <v>0</v>
      </c>
      <c r="K18" s="6" t="s">
        <v>1</v>
      </c>
      <c r="L18" s="6" t="s">
        <v>2</v>
      </c>
      <c r="M18" s="6" t="s">
        <v>3</v>
      </c>
      <c r="N18" s="6" t="s">
        <v>4</v>
      </c>
      <c r="O18" s="6" t="s">
        <v>5</v>
      </c>
      <c r="P18" s="7" t="s">
        <v>6</v>
      </c>
    </row>
    <row r="19" spans="2:16" ht="15.75" thickTop="1" x14ac:dyDescent="0.25">
      <c r="B19" s="2">
        <v>1</v>
      </c>
      <c r="C19" s="2">
        <f>K7-C7</f>
        <v>0</v>
      </c>
      <c r="D19" s="2">
        <f t="shared" ref="D19:G19" si="19">L7-D7</f>
        <v>0</v>
      </c>
      <c r="E19" s="2">
        <f t="shared" si="19"/>
        <v>41</v>
      </c>
      <c r="F19" s="2">
        <f t="shared" si="19"/>
        <v>2</v>
      </c>
      <c r="G19" s="2">
        <f t="shared" si="19"/>
        <v>3</v>
      </c>
      <c r="H19" s="2">
        <f>SUM(B19:G19)</f>
        <v>47</v>
      </c>
      <c r="J19" s="2">
        <v>1</v>
      </c>
      <c r="K19" s="8">
        <f t="shared" ref="K19:P19" si="20">K7/K$14</f>
        <v>0.14689265536723164</v>
      </c>
      <c r="L19" s="8">
        <f t="shared" si="20"/>
        <v>0.14769230769230771</v>
      </c>
      <c r="M19" s="8">
        <f t="shared" si="20"/>
        <v>0.15471698113207547</v>
      </c>
      <c r="N19" s="8">
        <f t="shared" si="20"/>
        <v>0.125</v>
      </c>
      <c r="O19" s="8">
        <f t="shared" si="20"/>
        <v>0.13043478260869565</v>
      </c>
      <c r="P19" s="8">
        <f t="shared" si="20"/>
        <v>0.15012406947890819</v>
      </c>
    </row>
    <row r="20" spans="2:16" x14ac:dyDescent="0.25">
      <c r="B20" s="2">
        <f>B19+1</f>
        <v>2</v>
      </c>
      <c r="C20" s="2">
        <f t="shared" ref="C20:G20" si="21">K8-C8</f>
        <v>0</v>
      </c>
      <c r="D20" s="2">
        <f t="shared" si="21"/>
        <v>0</v>
      </c>
      <c r="E20" s="2">
        <f t="shared" si="21"/>
        <v>32</v>
      </c>
      <c r="F20" s="2">
        <f t="shared" si="21"/>
        <v>3</v>
      </c>
      <c r="G20" s="2">
        <f t="shared" si="21"/>
        <v>3</v>
      </c>
      <c r="H20" s="2">
        <f t="shared" ref="H20:H26" si="22">SUM(B20:G20)</f>
        <v>40</v>
      </c>
      <c r="J20" s="2">
        <v>2</v>
      </c>
      <c r="K20" s="8">
        <f t="shared" ref="K20:L25" si="23">K8/K$14</f>
        <v>0.12429378531073447</v>
      </c>
      <c r="L20" s="8">
        <f t="shared" si="23"/>
        <v>0.16615384615384615</v>
      </c>
      <c r="M20" s="8">
        <f t="shared" ref="M20:P20" si="24">M8/M$14</f>
        <v>0.12075471698113208</v>
      </c>
      <c r="N20" s="8">
        <f t="shared" si="24"/>
        <v>0.1875</v>
      </c>
      <c r="O20" s="8">
        <f t="shared" si="24"/>
        <v>0.13043478260869565</v>
      </c>
      <c r="P20" s="8">
        <f t="shared" si="24"/>
        <v>0.14392059553349876</v>
      </c>
    </row>
    <row r="21" spans="2:16" x14ac:dyDescent="0.25">
      <c r="B21" s="2">
        <f t="shared" ref="B21:B25" si="25">B20+1</f>
        <v>3</v>
      </c>
      <c r="C21" s="2">
        <f t="shared" ref="C21:G21" si="26">K9-C9</f>
        <v>0</v>
      </c>
      <c r="D21" s="2">
        <f t="shared" si="26"/>
        <v>0</v>
      </c>
      <c r="E21" s="2">
        <f t="shared" si="26"/>
        <v>40</v>
      </c>
      <c r="F21" s="2">
        <f t="shared" si="26"/>
        <v>3</v>
      </c>
      <c r="G21" s="2">
        <f t="shared" si="26"/>
        <v>3</v>
      </c>
      <c r="H21" s="2">
        <f t="shared" si="22"/>
        <v>49</v>
      </c>
      <c r="J21" s="2">
        <v>3</v>
      </c>
      <c r="K21" s="8">
        <f t="shared" si="23"/>
        <v>9.03954802259887E-2</v>
      </c>
      <c r="L21" s="8">
        <f t="shared" si="23"/>
        <v>0.11692307692307692</v>
      </c>
      <c r="M21" s="8">
        <f t="shared" ref="M21:P21" si="27">M9/M$14</f>
        <v>0.15094339622641509</v>
      </c>
      <c r="N21" s="8">
        <f t="shared" si="27"/>
        <v>0.1875</v>
      </c>
      <c r="O21" s="8">
        <f t="shared" si="27"/>
        <v>0.13043478260869565</v>
      </c>
      <c r="P21" s="8">
        <f t="shared" si="27"/>
        <v>0.12779156327543426</v>
      </c>
    </row>
    <row r="22" spans="2:16" x14ac:dyDescent="0.25">
      <c r="B22" s="2">
        <f t="shared" si="25"/>
        <v>4</v>
      </c>
      <c r="C22" s="2">
        <f t="shared" ref="C22:G22" si="28">K10-C10</f>
        <v>0</v>
      </c>
      <c r="D22" s="2">
        <f t="shared" si="28"/>
        <v>0</v>
      </c>
      <c r="E22" s="2">
        <f t="shared" si="28"/>
        <v>26</v>
      </c>
      <c r="F22" s="2">
        <f t="shared" si="28"/>
        <v>1</v>
      </c>
      <c r="G22" s="2">
        <f t="shared" si="28"/>
        <v>4</v>
      </c>
      <c r="H22" s="2">
        <f t="shared" si="22"/>
        <v>35</v>
      </c>
      <c r="J22" s="2">
        <v>4</v>
      </c>
      <c r="K22" s="8">
        <f t="shared" si="23"/>
        <v>0.21468926553672316</v>
      </c>
      <c r="L22" s="8">
        <f t="shared" si="23"/>
        <v>8.9230769230769225E-2</v>
      </c>
      <c r="M22" s="8">
        <f t="shared" ref="M22:P22" si="29">M10/M$14</f>
        <v>9.8113207547169817E-2</v>
      </c>
      <c r="N22" s="8">
        <f t="shared" si="29"/>
        <v>6.25E-2</v>
      </c>
      <c r="O22" s="8">
        <f t="shared" si="29"/>
        <v>0.17391304347826086</v>
      </c>
      <c r="P22" s="8">
        <f t="shared" si="29"/>
        <v>0.12655086848635236</v>
      </c>
    </row>
    <row r="23" spans="2:16" x14ac:dyDescent="0.25">
      <c r="B23" s="2">
        <f t="shared" si="25"/>
        <v>5</v>
      </c>
      <c r="C23" s="2">
        <f t="shared" ref="C23:G23" si="30">K11-C11</f>
        <v>0</v>
      </c>
      <c r="D23" s="2">
        <f t="shared" si="30"/>
        <v>0</v>
      </c>
      <c r="E23" s="2">
        <f t="shared" si="30"/>
        <v>52</v>
      </c>
      <c r="F23" s="2">
        <f t="shared" si="30"/>
        <v>4</v>
      </c>
      <c r="G23" s="2">
        <f t="shared" si="30"/>
        <v>3</v>
      </c>
      <c r="H23" s="2">
        <f t="shared" si="22"/>
        <v>64</v>
      </c>
      <c r="J23" s="9">
        <v>5</v>
      </c>
      <c r="K23" s="8">
        <f t="shared" si="23"/>
        <v>0.15819209039548024</v>
      </c>
      <c r="L23" s="8">
        <f t="shared" si="23"/>
        <v>0.18153846153846154</v>
      </c>
      <c r="M23" s="8">
        <f t="shared" ref="M23:P23" si="31">M11/M$14</f>
        <v>0.19622641509433963</v>
      </c>
      <c r="N23" s="8">
        <f t="shared" si="31"/>
        <v>0.25</v>
      </c>
      <c r="O23" s="8">
        <f t="shared" si="31"/>
        <v>0.13043478260869565</v>
      </c>
      <c r="P23" s="8">
        <f t="shared" si="31"/>
        <v>0.18734491315136476</v>
      </c>
    </row>
    <row r="24" spans="2:16" x14ac:dyDescent="0.25">
      <c r="B24" s="2">
        <f t="shared" si="25"/>
        <v>6</v>
      </c>
      <c r="C24" s="2">
        <f t="shared" ref="C24:G24" si="32">K12-C12</f>
        <v>0</v>
      </c>
      <c r="D24" s="2">
        <f t="shared" si="32"/>
        <v>0</v>
      </c>
      <c r="E24" s="2">
        <f t="shared" si="32"/>
        <v>31</v>
      </c>
      <c r="F24" s="2">
        <f t="shared" si="32"/>
        <v>2</v>
      </c>
      <c r="G24" s="2">
        <f t="shared" si="32"/>
        <v>3</v>
      </c>
      <c r="H24" s="2">
        <f t="shared" si="22"/>
        <v>42</v>
      </c>
      <c r="J24" s="2">
        <v>6</v>
      </c>
      <c r="K24" s="8">
        <f t="shared" si="23"/>
        <v>0.13559322033898305</v>
      </c>
      <c r="L24" s="8">
        <f t="shared" si="23"/>
        <v>0.18769230769230769</v>
      </c>
      <c r="M24" s="8">
        <f t="shared" ref="M24:P24" si="33">M12/M$14</f>
        <v>0.1169811320754717</v>
      </c>
      <c r="N24" s="8">
        <f t="shared" si="33"/>
        <v>0.125</v>
      </c>
      <c r="O24" s="8">
        <f t="shared" si="33"/>
        <v>0.13043478260869565</v>
      </c>
      <c r="P24" s="8">
        <f t="shared" si="33"/>
        <v>0.15756823821339949</v>
      </c>
    </row>
    <row r="25" spans="2:16" x14ac:dyDescent="0.25">
      <c r="B25" s="2">
        <f t="shared" si="25"/>
        <v>7</v>
      </c>
      <c r="C25" s="2">
        <f t="shared" ref="C25:G25" si="34">K13-C13</f>
        <v>0</v>
      </c>
      <c r="D25" s="2">
        <f t="shared" si="34"/>
        <v>0</v>
      </c>
      <c r="E25" s="2">
        <f t="shared" si="34"/>
        <v>43</v>
      </c>
      <c r="F25" s="2">
        <f t="shared" si="34"/>
        <v>1</v>
      </c>
      <c r="G25" s="2">
        <f t="shared" si="34"/>
        <v>4</v>
      </c>
      <c r="H25" s="2">
        <f t="shared" si="22"/>
        <v>55</v>
      </c>
      <c r="J25" s="2">
        <v>7</v>
      </c>
      <c r="K25" s="8">
        <f t="shared" si="23"/>
        <v>0.12994350282485875</v>
      </c>
      <c r="L25" s="8">
        <f t="shared" si="23"/>
        <v>0.11076923076923077</v>
      </c>
      <c r="M25" s="8">
        <f t="shared" ref="M25:P25" si="35">M13/M$14</f>
        <v>0.16226415094339622</v>
      </c>
      <c r="N25" s="8">
        <f t="shared" si="35"/>
        <v>6.25E-2</v>
      </c>
      <c r="O25" s="8">
        <f t="shared" si="35"/>
        <v>0.17391304347826086</v>
      </c>
      <c r="P25" s="8">
        <f t="shared" si="35"/>
        <v>0.14143920595533499</v>
      </c>
    </row>
    <row r="26" spans="2:16" x14ac:dyDescent="0.25">
      <c r="B26" s="2" t="s">
        <v>7</v>
      </c>
      <c r="C26" s="2">
        <f>SUM(C19:C25)</f>
        <v>0</v>
      </c>
      <c r="D26" s="2">
        <f t="shared" ref="D26" si="36">SUM(D19:D25)</f>
        <v>0</v>
      </c>
      <c r="E26" s="2">
        <f t="shared" ref="E26" si="37">SUM(E19:E25)</f>
        <v>265</v>
      </c>
      <c r="F26" s="2">
        <f t="shared" ref="F26" si="38">SUM(F19:F25)</f>
        <v>16</v>
      </c>
      <c r="G26" s="2">
        <f t="shared" ref="G26" si="39">SUM(G19:G25)</f>
        <v>23</v>
      </c>
      <c r="H26" s="2">
        <f t="shared" si="22"/>
        <v>304</v>
      </c>
      <c r="J26" s="2" t="s">
        <v>7</v>
      </c>
      <c r="K26" s="8">
        <f>K14/$P$14</f>
        <v>0.21960297766749379</v>
      </c>
      <c r="L26" s="8">
        <f t="shared" ref="L26:O26" si="40">L14/$P$14</f>
        <v>0.40322580645161288</v>
      </c>
      <c r="M26" s="8">
        <f t="shared" si="40"/>
        <v>0.32878411910669975</v>
      </c>
      <c r="N26" s="8">
        <f t="shared" si="40"/>
        <v>1.9851116625310174E-2</v>
      </c>
      <c r="O26" s="8">
        <f t="shared" si="40"/>
        <v>2.8535980148883373E-2</v>
      </c>
      <c r="P26" s="8">
        <f>P14/$P$14</f>
        <v>1</v>
      </c>
    </row>
    <row r="27" spans="2:16" x14ac:dyDescent="0.25">
      <c r="D27" s="3"/>
    </row>
  </sheetData>
  <mergeCells count="5">
    <mergeCell ref="B5:H5"/>
    <mergeCell ref="J5:P5"/>
    <mergeCell ref="R5:X5"/>
    <mergeCell ref="B17:H17"/>
    <mergeCell ref="J17:P17"/>
  </mergeCells>
  <conditionalFormatting sqref="K19:K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{C872DCE0-3912-49A9-BC60-E70C75FB047D}</x14:id>
        </ext>
      </extLst>
    </cfRule>
  </conditionalFormatting>
  <conditionalFormatting sqref="L19:L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{92B293C8-0C92-4616-B4B9-6BA403E9C811}</x14:id>
        </ext>
      </extLst>
    </cfRule>
  </conditionalFormatting>
  <conditionalFormatting sqref="P19:P2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{AF7AEBFF-8F75-4F91-B5B9-235BA163262A}</x14:id>
        </ext>
      </extLst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2DCE0-3912-49A9-BC60-E70C75FB0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K19:K25</xm:sqref>
        </x14:conditionalFormatting>
        <x14:conditionalFormatting xmlns:xm="http://schemas.microsoft.com/office/excel/2006/main">
          <x14:cfRule type="dataBar" id="{92B293C8-0C92-4616-B4B9-6BA403E9C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L19:L25</xm:sqref>
        </x14:conditionalFormatting>
        <x14:conditionalFormatting xmlns:xm="http://schemas.microsoft.com/office/excel/2006/main">
          <x14:cfRule type="dataBar" id="{AF7AEBFF-8F75-4F91-B5B9-235BA1632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P19:P25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32"/>
  <sheetViews>
    <sheetView tabSelected="1" topLeftCell="A4" workbookViewId="0">
      <selection activeCell="M6" sqref="M6"/>
    </sheetView>
  </sheetViews>
  <sheetFormatPr defaultRowHeight="15" x14ac:dyDescent="0.25"/>
  <cols>
    <col min="4" max="4" width="11" customWidth="1"/>
    <col min="5" max="5" width="13.28515625" customWidth="1"/>
    <col min="6" max="6" width="12.140625" customWidth="1"/>
    <col min="7" max="7" width="12.42578125" customWidth="1"/>
    <col min="8" max="8" width="12.85546875" customWidth="1"/>
    <col min="9" max="9" width="11" customWidth="1"/>
    <col min="12" max="12" width="11" customWidth="1"/>
    <col min="13" max="13" width="13.28515625" customWidth="1"/>
    <col min="14" max="14" width="12.140625" customWidth="1"/>
    <col min="15" max="15" width="12.42578125" customWidth="1"/>
    <col min="16" max="16" width="12.85546875" customWidth="1"/>
    <col min="17" max="17" width="11" customWidth="1"/>
  </cols>
  <sheetData>
    <row r="4" spans="4:18" x14ac:dyDescent="0.25">
      <c r="D4" s="11" t="s">
        <v>7</v>
      </c>
      <c r="E4" s="11"/>
      <c r="F4" s="11"/>
      <c r="G4" s="11"/>
      <c r="H4" s="11"/>
      <c r="I4" s="11"/>
      <c r="J4" s="11"/>
      <c r="L4" s="11" t="s">
        <v>13</v>
      </c>
      <c r="M4" s="11"/>
      <c r="N4" s="11"/>
      <c r="O4" s="11"/>
      <c r="P4" s="11"/>
      <c r="Q4" s="11"/>
      <c r="R4" s="11"/>
    </row>
    <row r="5" spans="4:18" x14ac:dyDescent="0.25">
      <c r="D5" s="12" t="s">
        <v>0</v>
      </c>
      <c r="E5" s="13" t="s">
        <v>1</v>
      </c>
      <c r="F5" s="13" t="s">
        <v>2</v>
      </c>
      <c r="G5" s="13" t="s">
        <v>3</v>
      </c>
      <c r="H5" s="13" t="s">
        <v>4</v>
      </c>
      <c r="I5" s="13" t="s">
        <v>5</v>
      </c>
      <c r="J5" s="14" t="s">
        <v>6</v>
      </c>
      <c r="L5" s="12" t="s">
        <v>0</v>
      </c>
      <c r="M5" s="13" t="s">
        <v>1</v>
      </c>
      <c r="N5" s="13" t="s">
        <v>2</v>
      </c>
      <c r="O5" s="13" t="s">
        <v>3</v>
      </c>
      <c r="P5" s="13" t="s">
        <v>4</v>
      </c>
      <c r="Q5" s="13" t="s">
        <v>5</v>
      </c>
      <c r="R5" s="14" t="s">
        <v>6</v>
      </c>
    </row>
    <row r="6" spans="4:18" x14ac:dyDescent="0.25">
      <c r="D6" s="15">
        <v>8</v>
      </c>
      <c r="E6" s="16">
        <v>26</v>
      </c>
      <c r="F6" s="16">
        <v>63</v>
      </c>
      <c r="G6" s="16">
        <v>39</v>
      </c>
      <c r="H6" s="16">
        <v>3</v>
      </c>
      <c r="I6" s="16">
        <v>4</v>
      </c>
      <c r="J6" s="17">
        <f>SUM(E6:I6)</f>
        <v>135</v>
      </c>
      <c r="L6" s="15">
        <v>8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7">
        <f>SUM(M6:Q6)</f>
        <v>0</v>
      </c>
    </row>
    <row r="7" spans="4:18" x14ac:dyDescent="0.25">
      <c r="D7" s="15">
        <v>9</v>
      </c>
      <c r="E7" s="16">
        <v>22</v>
      </c>
      <c r="F7" s="16">
        <v>55</v>
      </c>
      <c r="G7" s="16">
        <v>34</v>
      </c>
      <c r="H7" s="16">
        <v>2</v>
      </c>
      <c r="I7" s="16">
        <v>4</v>
      </c>
      <c r="J7" s="17">
        <f t="shared" ref="J7:J11" si="0">SUM(E7:I7)</f>
        <v>117</v>
      </c>
      <c r="L7" s="15">
        <v>9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7">
        <f t="shared" ref="R7:R11" si="1">SUM(M7:Q7)</f>
        <v>0</v>
      </c>
    </row>
    <row r="8" spans="4:18" x14ac:dyDescent="0.25">
      <c r="D8" s="15">
        <v>10</v>
      </c>
      <c r="E8" s="16">
        <v>30</v>
      </c>
      <c r="F8" s="16">
        <v>53</v>
      </c>
      <c r="G8" s="16">
        <v>37</v>
      </c>
      <c r="H8" s="16">
        <v>3</v>
      </c>
      <c r="I8" s="16">
        <v>4</v>
      </c>
      <c r="J8" s="17">
        <f t="shared" si="0"/>
        <v>127</v>
      </c>
      <c r="L8" s="15">
        <v>10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7">
        <f t="shared" si="1"/>
        <v>0</v>
      </c>
    </row>
    <row r="9" spans="4:18" x14ac:dyDescent="0.25">
      <c r="D9" s="15">
        <v>11</v>
      </c>
      <c r="E9" s="16">
        <v>25</v>
      </c>
      <c r="F9" s="16">
        <v>41</v>
      </c>
      <c r="G9" s="16">
        <v>47</v>
      </c>
      <c r="H9" s="16">
        <v>3</v>
      </c>
      <c r="I9" s="16">
        <v>4</v>
      </c>
      <c r="J9" s="17">
        <f t="shared" si="0"/>
        <v>120</v>
      </c>
      <c r="L9" s="15">
        <v>11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7">
        <f t="shared" si="1"/>
        <v>0</v>
      </c>
    </row>
    <row r="10" spans="4:18" x14ac:dyDescent="0.25">
      <c r="D10" s="15">
        <v>12</v>
      </c>
      <c r="E10" s="16">
        <v>30</v>
      </c>
      <c r="F10" s="16">
        <v>50</v>
      </c>
      <c r="G10" s="16">
        <v>37</v>
      </c>
      <c r="H10" s="16">
        <v>1</v>
      </c>
      <c r="I10" s="16">
        <v>4</v>
      </c>
      <c r="J10" s="17">
        <f t="shared" si="0"/>
        <v>122</v>
      </c>
      <c r="L10" s="15">
        <v>12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7">
        <f t="shared" si="1"/>
        <v>0</v>
      </c>
    </row>
    <row r="11" spans="4:18" x14ac:dyDescent="0.25">
      <c r="D11" s="15">
        <v>13</v>
      </c>
      <c r="E11" s="16">
        <v>21</v>
      </c>
      <c r="F11" s="16">
        <v>40</v>
      </c>
      <c r="G11" s="16">
        <v>38</v>
      </c>
      <c r="H11" s="16">
        <v>3</v>
      </c>
      <c r="I11" s="16">
        <v>3</v>
      </c>
      <c r="J11" s="17">
        <f t="shared" si="0"/>
        <v>105</v>
      </c>
      <c r="L11" s="15">
        <v>13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7">
        <f t="shared" si="1"/>
        <v>0</v>
      </c>
    </row>
    <row r="12" spans="4:18" x14ac:dyDescent="0.25">
      <c r="D12" s="18" t="s">
        <v>7</v>
      </c>
      <c r="E12" s="19">
        <f>SUM(E6:E11)</f>
        <v>154</v>
      </c>
      <c r="F12" s="19">
        <f>SUM(F6:F11)</f>
        <v>302</v>
      </c>
      <c r="G12" s="19">
        <f>SUM(G6:G11)</f>
        <v>232</v>
      </c>
      <c r="H12" s="19">
        <f>SUM(H6:H11)</f>
        <v>15</v>
      </c>
      <c r="I12" s="19">
        <f>SUM(I6:I11)</f>
        <v>23</v>
      </c>
      <c r="J12" s="19">
        <f>SUM(J6:J11)</f>
        <v>726</v>
      </c>
      <c r="L12" s="18" t="s">
        <v>7</v>
      </c>
      <c r="M12" s="19">
        <f>SUM(M6:M11)</f>
        <v>0</v>
      </c>
      <c r="N12" s="19">
        <f>SUM(N6:N11)</f>
        <v>0</v>
      </c>
      <c r="O12" s="19">
        <f>SUM(O6:O11)</f>
        <v>0</v>
      </c>
      <c r="P12" s="19">
        <f>SUM(P6:P11)</f>
        <v>0</v>
      </c>
      <c r="Q12" s="19">
        <f>SUM(Q6:Q11)</f>
        <v>0</v>
      </c>
      <c r="R12" s="19">
        <f>SUM(R6:R11)</f>
        <v>0</v>
      </c>
    </row>
    <row r="14" spans="4:18" x14ac:dyDescent="0.25">
      <c r="D14" s="11" t="s">
        <v>14</v>
      </c>
      <c r="E14" s="11"/>
      <c r="F14" s="11"/>
      <c r="G14" s="11"/>
      <c r="H14" s="11"/>
      <c r="I14" s="11"/>
      <c r="J14" s="11"/>
      <c r="L14" s="11" t="s">
        <v>15</v>
      </c>
      <c r="M14" s="11"/>
      <c r="N14" s="11"/>
      <c r="O14" s="11"/>
      <c r="P14" s="11"/>
      <c r="Q14" s="11"/>
      <c r="R14" s="11"/>
    </row>
    <row r="15" spans="4:18" x14ac:dyDescent="0.25">
      <c r="D15" s="12" t="s">
        <v>0</v>
      </c>
      <c r="E15" s="13" t="s">
        <v>1</v>
      </c>
      <c r="F15" s="13" t="s">
        <v>2</v>
      </c>
      <c r="G15" s="13" t="s">
        <v>3</v>
      </c>
      <c r="H15" s="13" t="s">
        <v>4</v>
      </c>
      <c r="I15" s="13" t="s">
        <v>5</v>
      </c>
      <c r="J15" s="14" t="s">
        <v>6</v>
      </c>
      <c r="L15" s="12" t="s">
        <v>0</v>
      </c>
      <c r="M15" s="13" t="s">
        <v>1</v>
      </c>
      <c r="N15" s="13" t="s">
        <v>2</v>
      </c>
      <c r="O15" s="13" t="s">
        <v>3</v>
      </c>
      <c r="P15" s="13" t="s">
        <v>4</v>
      </c>
      <c r="Q15" s="13" t="s">
        <v>5</v>
      </c>
      <c r="R15" s="14" t="s">
        <v>6</v>
      </c>
    </row>
    <row r="16" spans="4:18" x14ac:dyDescent="0.25">
      <c r="D16" s="15">
        <v>8</v>
      </c>
      <c r="E16" s="22">
        <f>M6/E6</f>
        <v>0</v>
      </c>
      <c r="F16" s="22">
        <f>N6/F6</f>
        <v>0</v>
      </c>
      <c r="G16" s="22">
        <f>O6/G6</f>
        <v>0</v>
      </c>
      <c r="H16" s="22">
        <f>P6/H6</f>
        <v>0</v>
      </c>
      <c r="I16" s="22">
        <f>Q6/I6</f>
        <v>0</v>
      </c>
      <c r="J16" s="23">
        <f>R6/J6</f>
        <v>0</v>
      </c>
      <c r="L16" s="15">
        <v>8</v>
      </c>
      <c r="M16" s="22">
        <f>1-E16</f>
        <v>1</v>
      </c>
      <c r="N16" s="22">
        <f t="shared" ref="N16:N22" si="2">1-F16</f>
        <v>1</v>
      </c>
      <c r="O16" s="22">
        <f t="shared" ref="O16:O22" si="3">1-G16</f>
        <v>1</v>
      </c>
      <c r="P16" s="22">
        <f t="shared" ref="P16:P22" si="4">1-H16</f>
        <v>1</v>
      </c>
      <c r="Q16" s="22">
        <f t="shared" ref="Q16:Q22" si="5">1-I16</f>
        <v>1</v>
      </c>
      <c r="R16" s="23">
        <f t="shared" ref="R16:R22" si="6">1-J16</f>
        <v>1</v>
      </c>
    </row>
    <row r="17" spans="4:18" x14ac:dyDescent="0.25">
      <c r="D17" s="15">
        <v>9</v>
      </c>
      <c r="E17" s="22">
        <f>M7/E7</f>
        <v>0</v>
      </c>
      <c r="F17" s="22">
        <f>N7/F7</f>
        <v>0</v>
      </c>
      <c r="G17" s="22">
        <f>O7/G7</f>
        <v>0</v>
      </c>
      <c r="H17" s="22">
        <f>P7/H7</f>
        <v>0</v>
      </c>
      <c r="I17" s="22">
        <f>Q7/I7</f>
        <v>0</v>
      </c>
      <c r="J17" s="23">
        <f>R7/J7</f>
        <v>0</v>
      </c>
      <c r="L17" s="15">
        <v>9</v>
      </c>
      <c r="M17" s="22">
        <f t="shared" ref="M17:M22" si="7">1-E17</f>
        <v>1</v>
      </c>
      <c r="N17" s="22">
        <f t="shared" si="2"/>
        <v>1</v>
      </c>
      <c r="O17" s="22">
        <f t="shared" si="3"/>
        <v>1</v>
      </c>
      <c r="P17" s="22">
        <f t="shared" si="4"/>
        <v>1</v>
      </c>
      <c r="Q17" s="22">
        <f t="shared" si="5"/>
        <v>1</v>
      </c>
      <c r="R17" s="23">
        <f t="shared" si="6"/>
        <v>1</v>
      </c>
    </row>
    <row r="18" spans="4:18" x14ac:dyDescent="0.25">
      <c r="D18" s="15">
        <v>10</v>
      </c>
      <c r="E18" s="22">
        <f>M8/E8</f>
        <v>0</v>
      </c>
      <c r="F18" s="22">
        <f>N8/F8</f>
        <v>0</v>
      </c>
      <c r="G18" s="22">
        <f>O8/G8</f>
        <v>0</v>
      </c>
      <c r="H18" s="22">
        <f>P8/H8</f>
        <v>0</v>
      </c>
      <c r="I18" s="22">
        <f>Q8/I8</f>
        <v>0</v>
      </c>
      <c r="J18" s="23">
        <f>R8/J8</f>
        <v>0</v>
      </c>
      <c r="L18" s="15">
        <v>10</v>
      </c>
      <c r="M18" s="22">
        <f t="shared" si="7"/>
        <v>1</v>
      </c>
      <c r="N18" s="22">
        <f t="shared" si="2"/>
        <v>1</v>
      </c>
      <c r="O18" s="22">
        <f t="shared" si="3"/>
        <v>1</v>
      </c>
      <c r="P18" s="22">
        <f t="shared" si="4"/>
        <v>1</v>
      </c>
      <c r="Q18" s="22">
        <f t="shared" si="5"/>
        <v>1</v>
      </c>
      <c r="R18" s="23">
        <f t="shared" si="6"/>
        <v>1</v>
      </c>
    </row>
    <row r="19" spans="4:18" x14ac:dyDescent="0.25">
      <c r="D19" s="15">
        <v>11</v>
      </c>
      <c r="E19" s="22">
        <f>M9/E9</f>
        <v>0</v>
      </c>
      <c r="F19" s="22">
        <f>N9/F9</f>
        <v>0</v>
      </c>
      <c r="G19" s="22">
        <f>O9/G9</f>
        <v>0</v>
      </c>
      <c r="H19" s="22">
        <f>P9/H9</f>
        <v>0</v>
      </c>
      <c r="I19" s="22">
        <f>Q9/I9</f>
        <v>0</v>
      </c>
      <c r="J19" s="23">
        <f>R9/J9</f>
        <v>0</v>
      </c>
      <c r="L19" s="15">
        <v>11</v>
      </c>
      <c r="M19" s="22">
        <f t="shared" si="7"/>
        <v>1</v>
      </c>
      <c r="N19" s="22">
        <f t="shared" si="2"/>
        <v>1</v>
      </c>
      <c r="O19" s="22">
        <f t="shared" si="3"/>
        <v>1</v>
      </c>
      <c r="P19" s="22">
        <f t="shared" si="4"/>
        <v>1</v>
      </c>
      <c r="Q19" s="22">
        <f t="shared" si="5"/>
        <v>1</v>
      </c>
      <c r="R19" s="23">
        <f t="shared" si="6"/>
        <v>1</v>
      </c>
    </row>
    <row r="20" spans="4:18" x14ac:dyDescent="0.25">
      <c r="D20" s="15">
        <v>12</v>
      </c>
      <c r="E20" s="22">
        <f>M10/E10</f>
        <v>0</v>
      </c>
      <c r="F20" s="22">
        <f>N10/F10</f>
        <v>0</v>
      </c>
      <c r="G20" s="22">
        <f>O10/G10</f>
        <v>0</v>
      </c>
      <c r="H20" s="22">
        <f>P10/H10</f>
        <v>0</v>
      </c>
      <c r="I20" s="22">
        <f>Q10/I10</f>
        <v>0</v>
      </c>
      <c r="J20" s="23">
        <f>R10/J10</f>
        <v>0</v>
      </c>
      <c r="L20" s="15">
        <v>12</v>
      </c>
      <c r="M20" s="22">
        <f t="shared" si="7"/>
        <v>1</v>
      </c>
      <c r="N20" s="22">
        <f t="shared" si="2"/>
        <v>1</v>
      </c>
      <c r="O20" s="22">
        <f t="shared" si="3"/>
        <v>1</v>
      </c>
      <c r="P20" s="22">
        <f t="shared" si="4"/>
        <v>1</v>
      </c>
      <c r="Q20" s="22">
        <f t="shared" si="5"/>
        <v>1</v>
      </c>
      <c r="R20" s="23">
        <f t="shared" si="6"/>
        <v>1</v>
      </c>
    </row>
    <row r="21" spans="4:18" x14ac:dyDescent="0.25">
      <c r="D21" s="15">
        <v>13</v>
      </c>
      <c r="E21" s="22">
        <f>M11/E11</f>
        <v>0</v>
      </c>
      <c r="F21" s="22">
        <f>N11/F11</f>
        <v>0</v>
      </c>
      <c r="G21" s="22">
        <f>O11/G11</f>
        <v>0</v>
      </c>
      <c r="H21" s="22">
        <f>P11/H11</f>
        <v>0</v>
      </c>
      <c r="I21" s="22">
        <f>Q11/I11</f>
        <v>0</v>
      </c>
      <c r="J21" s="23">
        <f>R11/J11</f>
        <v>0</v>
      </c>
      <c r="L21" s="15">
        <v>13</v>
      </c>
      <c r="M21" s="22">
        <f t="shared" si="7"/>
        <v>1</v>
      </c>
      <c r="N21" s="22">
        <f t="shared" si="2"/>
        <v>1</v>
      </c>
      <c r="O21" s="22">
        <f t="shared" si="3"/>
        <v>1</v>
      </c>
      <c r="P21" s="22">
        <f t="shared" si="4"/>
        <v>1</v>
      </c>
      <c r="Q21" s="22">
        <f t="shared" si="5"/>
        <v>1</v>
      </c>
      <c r="R21" s="23">
        <f t="shared" si="6"/>
        <v>1</v>
      </c>
    </row>
    <row r="22" spans="4:18" x14ac:dyDescent="0.25">
      <c r="D22" s="18" t="s">
        <v>7</v>
      </c>
      <c r="E22" s="24">
        <f>M12/E12</f>
        <v>0</v>
      </c>
      <c r="F22" s="24">
        <f>N12/F12</f>
        <v>0</v>
      </c>
      <c r="G22" s="24">
        <f>O12/G12</f>
        <v>0</v>
      </c>
      <c r="H22" s="24">
        <f>P12/H12</f>
        <v>0</v>
      </c>
      <c r="I22" s="24">
        <f>Q12/I12</f>
        <v>0</v>
      </c>
      <c r="J22" s="24">
        <f>R12/J12</f>
        <v>0</v>
      </c>
      <c r="L22" s="18" t="s">
        <v>7</v>
      </c>
      <c r="M22" s="24">
        <f t="shared" si="7"/>
        <v>1</v>
      </c>
      <c r="N22" s="24">
        <f t="shared" si="2"/>
        <v>1</v>
      </c>
      <c r="O22" s="24">
        <f t="shared" si="3"/>
        <v>1</v>
      </c>
      <c r="P22" s="24">
        <f t="shared" si="4"/>
        <v>1</v>
      </c>
      <c r="Q22" s="24">
        <f t="shared" si="5"/>
        <v>1</v>
      </c>
      <c r="R22" s="24">
        <f t="shared" si="6"/>
        <v>1</v>
      </c>
    </row>
    <row r="24" spans="4:18" x14ac:dyDescent="0.25">
      <c r="D24" s="11" t="s">
        <v>16</v>
      </c>
      <c r="E24" s="11"/>
      <c r="F24" s="11"/>
      <c r="G24" s="11"/>
      <c r="H24" s="11"/>
      <c r="I24" s="11"/>
      <c r="J24" s="11"/>
      <c r="L24" s="11" t="s">
        <v>17</v>
      </c>
      <c r="M24" s="11"/>
      <c r="N24" s="11"/>
      <c r="O24" s="11"/>
      <c r="P24" s="11"/>
      <c r="Q24" s="11"/>
      <c r="R24" s="11"/>
    </row>
    <row r="25" spans="4:18" x14ac:dyDescent="0.25">
      <c r="D25" s="12" t="s">
        <v>0</v>
      </c>
      <c r="E25" s="13" t="s">
        <v>1</v>
      </c>
      <c r="F25" s="13" t="s">
        <v>2</v>
      </c>
      <c r="G25" s="13" t="s">
        <v>3</v>
      </c>
      <c r="H25" s="13" t="s">
        <v>4</v>
      </c>
      <c r="I25" s="13" t="s">
        <v>5</v>
      </c>
      <c r="J25" s="14" t="s">
        <v>6</v>
      </c>
      <c r="L25" s="12" t="s">
        <v>0</v>
      </c>
      <c r="M25" s="13" t="s">
        <v>1</v>
      </c>
      <c r="N25" s="13" t="s">
        <v>2</v>
      </c>
      <c r="O25" s="13" t="s">
        <v>3</v>
      </c>
      <c r="P25" s="13" t="s">
        <v>4</v>
      </c>
      <c r="Q25" s="13" t="s">
        <v>5</v>
      </c>
      <c r="R25" s="14" t="s">
        <v>6</v>
      </c>
    </row>
    <row r="26" spans="4:18" x14ac:dyDescent="0.25">
      <c r="D26" s="15">
        <v>8</v>
      </c>
      <c r="E26" s="20">
        <f>E6/E$12</f>
        <v>0.16883116883116883</v>
      </c>
      <c r="F26" s="20">
        <f t="shared" ref="F26:I26" si="8">F6/F$12</f>
        <v>0.20860927152317882</v>
      </c>
      <c r="G26" s="20">
        <f t="shared" si="8"/>
        <v>0.16810344827586207</v>
      </c>
      <c r="H26" s="20">
        <f t="shared" si="8"/>
        <v>0.2</v>
      </c>
      <c r="I26" s="20">
        <f t="shared" si="8"/>
        <v>0.17391304347826086</v>
      </c>
      <c r="J26" s="20">
        <f t="shared" ref="J26" si="9">J6/J$12</f>
        <v>0.18595041322314049</v>
      </c>
      <c r="L26" s="15">
        <v>8</v>
      </c>
      <c r="M26" s="16">
        <v>26</v>
      </c>
      <c r="N26" s="16">
        <v>63</v>
      </c>
      <c r="O26" s="16">
        <v>39</v>
      </c>
      <c r="P26" s="16">
        <v>3</v>
      </c>
      <c r="Q26" s="16">
        <v>4</v>
      </c>
      <c r="R26" s="17">
        <f>SUM(M26:Q26)</f>
        <v>135</v>
      </c>
    </row>
    <row r="27" spans="4:18" x14ac:dyDescent="0.25">
      <c r="D27" s="15">
        <v>9</v>
      </c>
      <c r="E27" s="20">
        <f t="shared" ref="E27:I31" si="10">E7/E$12</f>
        <v>0.14285714285714285</v>
      </c>
      <c r="F27" s="20">
        <f t="shared" si="10"/>
        <v>0.18211920529801323</v>
      </c>
      <c r="G27" s="20">
        <f t="shared" si="10"/>
        <v>0.14655172413793102</v>
      </c>
      <c r="H27" s="20">
        <f t="shared" si="10"/>
        <v>0.13333333333333333</v>
      </c>
      <c r="I27" s="20">
        <f t="shared" si="10"/>
        <v>0.17391304347826086</v>
      </c>
      <c r="J27" s="20">
        <f t="shared" ref="J27" si="11">J7/J$12</f>
        <v>0.16115702479338842</v>
      </c>
      <c r="L27" s="15">
        <v>9</v>
      </c>
      <c r="M27" s="16">
        <v>22</v>
      </c>
      <c r="N27" s="16">
        <v>55</v>
      </c>
      <c r="O27" s="16">
        <v>34</v>
      </c>
      <c r="P27" s="16">
        <v>2</v>
      </c>
      <c r="Q27" s="16">
        <v>4</v>
      </c>
      <c r="R27" s="17">
        <f t="shared" ref="R27:R31" si="12">SUM(M27:Q27)</f>
        <v>117</v>
      </c>
    </row>
    <row r="28" spans="4:18" x14ac:dyDescent="0.25">
      <c r="D28" s="15">
        <v>10</v>
      </c>
      <c r="E28" s="20">
        <f t="shared" si="10"/>
        <v>0.19480519480519481</v>
      </c>
      <c r="F28" s="20">
        <f t="shared" si="10"/>
        <v>0.17549668874172186</v>
      </c>
      <c r="G28" s="20">
        <f t="shared" si="10"/>
        <v>0.15948275862068967</v>
      </c>
      <c r="H28" s="20">
        <f t="shared" si="10"/>
        <v>0.2</v>
      </c>
      <c r="I28" s="20">
        <f t="shared" si="10"/>
        <v>0.17391304347826086</v>
      </c>
      <c r="J28" s="20">
        <f t="shared" ref="J28" si="13">J8/J$12</f>
        <v>0.17493112947658401</v>
      </c>
      <c r="L28" s="15">
        <v>10</v>
      </c>
      <c r="M28" s="16">
        <v>30</v>
      </c>
      <c r="N28" s="16">
        <v>53</v>
      </c>
      <c r="O28" s="16">
        <v>37</v>
      </c>
      <c r="P28" s="16">
        <v>3</v>
      </c>
      <c r="Q28" s="16">
        <v>4</v>
      </c>
      <c r="R28" s="17">
        <f t="shared" si="12"/>
        <v>127</v>
      </c>
    </row>
    <row r="29" spans="4:18" x14ac:dyDescent="0.25">
      <c r="D29" s="15">
        <v>11</v>
      </c>
      <c r="E29" s="20">
        <f t="shared" si="10"/>
        <v>0.16233766233766234</v>
      </c>
      <c r="F29" s="20">
        <f t="shared" si="10"/>
        <v>0.13576158940397351</v>
      </c>
      <c r="G29" s="20">
        <f t="shared" si="10"/>
        <v>0.20258620689655171</v>
      </c>
      <c r="H29" s="20">
        <f t="shared" si="10"/>
        <v>0.2</v>
      </c>
      <c r="I29" s="20">
        <f t="shared" si="10"/>
        <v>0.17391304347826086</v>
      </c>
      <c r="J29" s="20">
        <f t="shared" ref="J29" si="14">J9/J$12</f>
        <v>0.16528925619834711</v>
      </c>
      <c r="L29" s="15">
        <v>11</v>
      </c>
      <c r="M29" s="16">
        <v>25</v>
      </c>
      <c r="N29" s="16">
        <v>41</v>
      </c>
      <c r="O29" s="16">
        <v>47</v>
      </c>
      <c r="P29" s="16">
        <v>3</v>
      </c>
      <c r="Q29" s="16">
        <v>4</v>
      </c>
      <c r="R29" s="17">
        <f t="shared" si="12"/>
        <v>120</v>
      </c>
    </row>
    <row r="30" spans="4:18" x14ac:dyDescent="0.25">
      <c r="D30" s="15">
        <v>12</v>
      </c>
      <c r="E30" s="20">
        <f t="shared" si="10"/>
        <v>0.19480519480519481</v>
      </c>
      <c r="F30" s="20">
        <f t="shared" si="10"/>
        <v>0.16556291390728478</v>
      </c>
      <c r="G30" s="20">
        <f t="shared" si="10"/>
        <v>0.15948275862068967</v>
      </c>
      <c r="H30" s="20">
        <f t="shared" si="10"/>
        <v>6.6666666666666666E-2</v>
      </c>
      <c r="I30" s="20">
        <f t="shared" si="10"/>
        <v>0.17391304347826086</v>
      </c>
      <c r="J30" s="20">
        <f t="shared" ref="J30" si="15">J10/J$12</f>
        <v>0.16804407713498623</v>
      </c>
      <c r="L30" s="15">
        <v>12</v>
      </c>
      <c r="M30" s="16">
        <v>30</v>
      </c>
      <c r="N30" s="16">
        <v>50</v>
      </c>
      <c r="O30" s="16">
        <v>37</v>
      </c>
      <c r="P30" s="16">
        <v>1</v>
      </c>
      <c r="Q30" s="16">
        <v>4</v>
      </c>
      <c r="R30" s="17">
        <f t="shared" si="12"/>
        <v>122</v>
      </c>
    </row>
    <row r="31" spans="4:18" x14ac:dyDescent="0.25">
      <c r="D31" s="15">
        <v>13</v>
      </c>
      <c r="E31" s="20">
        <f t="shared" si="10"/>
        <v>0.13636363636363635</v>
      </c>
      <c r="F31" s="20">
        <f t="shared" si="10"/>
        <v>0.13245033112582782</v>
      </c>
      <c r="G31" s="20">
        <f t="shared" si="10"/>
        <v>0.16379310344827586</v>
      </c>
      <c r="H31" s="20">
        <f t="shared" si="10"/>
        <v>0.2</v>
      </c>
      <c r="I31" s="20">
        <f t="shared" si="10"/>
        <v>0.13043478260869565</v>
      </c>
      <c r="J31" s="20">
        <f t="shared" ref="J31" si="16">J11/J$12</f>
        <v>0.14462809917355371</v>
      </c>
      <c r="L31" s="15">
        <v>13</v>
      </c>
      <c r="M31" s="16">
        <v>21</v>
      </c>
      <c r="N31" s="16">
        <v>40</v>
      </c>
      <c r="O31" s="16">
        <v>38</v>
      </c>
      <c r="P31" s="16">
        <v>3</v>
      </c>
      <c r="Q31" s="16">
        <v>3</v>
      </c>
      <c r="R31" s="17">
        <f t="shared" si="12"/>
        <v>105</v>
      </c>
    </row>
    <row r="32" spans="4:18" x14ac:dyDescent="0.25">
      <c r="D32" s="18" t="s">
        <v>7</v>
      </c>
      <c r="E32" s="21">
        <f>E12/$J12</f>
        <v>0.21212121212121213</v>
      </c>
      <c r="F32" s="21">
        <f t="shared" ref="F32:J32" si="17">F12/$J12</f>
        <v>0.41597796143250687</v>
      </c>
      <c r="G32" s="21">
        <f t="shared" si="17"/>
        <v>0.31955922865013775</v>
      </c>
      <c r="H32" s="21">
        <f t="shared" si="17"/>
        <v>2.0661157024793389E-2</v>
      </c>
      <c r="I32" s="21">
        <f t="shared" si="17"/>
        <v>3.1680440771349863E-2</v>
      </c>
      <c r="J32" s="21">
        <f t="shared" si="17"/>
        <v>1</v>
      </c>
      <c r="L32" s="18" t="s">
        <v>7</v>
      </c>
      <c r="M32" s="19">
        <f>SUM(M26:M31)</f>
        <v>154</v>
      </c>
      <c r="N32" s="19">
        <f>SUM(N26:N31)</f>
        <v>302</v>
      </c>
      <c r="O32" s="19">
        <f>SUM(O26:O31)</f>
        <v>232</v>
      </c>
      <c r="P32" s="19">
        <f>SUM(P26:P31)</f>
        <v>15</v>
      </c>
      <c r="Q32" s="19">
        <f>SUM(Q26:Q31)</f>
        <v>23</v>
      </c>
      <c r="R32" s="19">
        <f>SUM(R26:R31)</f>
        <v>726</v>
      </c>
    </row>
  </sheetData>
  <mergeCells count="6">
    <mergeCell ref="D4:J4"/>
    <mergeCell ref="L4:R4"/>
    <mergeCell ref="D14:J14"/>
    <mergeCell ref="L14:R14"/>
    <mergeCell ref="D24:J24"/>
    <mergeCell ref="L24:R24"/>
  </mergeCells>
  <conditionalFormatting sqref="E26:E3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{42E3ED88-B5A8-4039-A4DC-A62EFB662788}</x14:id>
        </ext>
      </extLst>
    </cfRule>
  </conditionalFormatting>
  <conditionalFormatting sqref="F26:F3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{C4699132-632D-4CDE-A95D-5714483308EB}</x14:id>
        </ext>
      </extLst>
    </cfRule>
  </conditionalFormatting>
  <conditionalFormatting sqref="E32:I3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{5C3F2227-055C-4D67-B456-27FE0A798F09}</x14:id>
        </ext>
      </extLst>
    </cfRule>
  </conditionalFormatting>
  <conditionalFormatting sqref="G26:G3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{9D9B813A-B24D-45CC-AB4F-78F3FECD7595}</x14:id>
        </ext>
      </extLst>
    </cfRule>
  </conditionalFormatting>
  <conditionalFormatting sqref="H26:H3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{7572D534-0AD6-4838-8213-4B538710C491}</x14:id>
        </ext>
      </extLst>
    </cfRule>
  </conditionalFormatting>
  <conditionalFormatting sqref="I26:J3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{074DBB52-E767-4541-9135-2FE530525398}</x14:id>
        </ext>
      </extLst>
    </cfRule>
  </conditionalFormatting>
  <conditionalFormatting sqref="M26:N3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{AEE8D100-B094-418F-8FB7-3ACF30B1303D}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E3ED88-B5A8-4039-A4DC-A62EFB6627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E26:E31</xm:sqref>
        </x14:conditionalFormatting>
        <x14:conditionalFormatting xmlns:xm="http://schemas.microsoft.com/office/excel/2006/main">
          <x14:cfRule type="dataBar" id="{C4699132-632D-4CDE-A95D-5714483308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F26:F31</xm:sqref>
        </x14:conditionalFormatting>
        <x14:conditionalFormatting xmlns:xm="http://schemas.microsoft.com/office/excel/2006/main">
          <x14:cfRule type="dataBar" id="{5C3F2227-055C-4D67-B456-27FE0A798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E32:I32</xm:sqref>
        </x14:conditionalFormatting>
        <x14:conditionalFormatting xmlns:xm="http://schemas.microsoft.com/office/excel/2006/main">
          <x14:cfRule type="dataBar" id="{9D9B813A-B24D-45CC-AB4F-78F3FECD7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G26:G31</xm:sqref>
        </x14:conditionalFormatting>
        <x14:conditionalFormatting xmlns:xm="http://schemas.microsoft.com/office/excel/2006/main">
          <x14:cfRule type="dataBar" id="{7572D534-0AD6-4838-8213-4B538710C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H26:H31</xm:sqref>
        </x14:conditionalFormatting>
        <x14:conditionalFormatting xmlns:xm="http://schemas.microsoft.com/office/excel/2006/main">
          <x14:cfRule type="dataBar" id="{074DBB52-E767-4541-9135-2FE5305253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I26:J31</xm:sqref>
        </x14:conditionalFormatting>
        <x14:conditionalFormatting xmlns:xm="http://schemas.microsoft.com/office/excel/2006/main">
          <x14:cfRule type="dataBar" id="{AEE8D100-B094-418F-8FB7-3ACF30B130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M26:N31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1-7</vt:lpstr>
      <vt:lpstr>8-14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Jeffrey Robinson</cp:lastModifiedBy>
  <dcterms:created xsi:type="dcterms:W3CDTF">2018-09-23T20:52:47Z</dcterms:created>
  <dcterms:modified xsi:type="dcterms:W3CDTF">2018-10-15T03:52:07Z</dcterms:modified>
</cp:coreProperties>
</file>