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th\Documents\Physics\problems\excel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K26" i="1"/>
  <c r="P25" i="1"/>
  <c r="P24" i="1"/>
  <c r="P23" i="1"/>
  <c r="P22" i="1"/>
  <c r="P21" i="1"/>
  <c r="P20" i="1"/>
  <c r="P19" i="1"/>
  <c r="O25" i="1"/>
  <c r="O24" i="1"/>
  <c r="O23" i="1"/>
  <c r="O22" i="1"/>
  <c r="O21" i="1"/>
  <c r="O20" i="1"/>
  <c r="O19" i="1"/>
  <c r="N25" i="1"/>
  <c r="N24" i="1"/>
  <c r="N23" i="1"/>
  <c r="N22" i="1"/>
  <c r="N21" i="1"/>
  <c r="N20" i="1"/>
  <c r="N19" i="1"/>
  <c r="M25" i="1"/>
  <c r="M24" i="1"/>
  <c r="M23" i="1"/>
  <c r="M22" i="1"/>
  <c r="M21" i="1"/>
  <c r="M20" i="1"/>
  <c r="M19" i="1"/>
  <c r="L25" i="1"/>
  <c r="L24" i="1"/>
  <c r="L23" i="1"/>
  <c r="L22" i="1"/>
  <c r="L21" i="1"/>
  <c r="L20" i="1"/>
  <c r="L19" i="1"/>
  <c r="K25" i="1"/>
  <c r="K24" i="1"/>
  <c r="K23" i="1"/>
  <c r="K22" i="1"/>
  <c r="K21" i="1"/>
  <c r="K20" i="1"/>
  <c r="K19" i="1"/>
  <c r="S7" i="1"/>
  <c r="T7" i="1"/>
  <c r="U7" i="1"/>
  <c r="V7" i="1"/>
  <c r="W7" i="1"/>
  <c r="R8" i="1"/>
  <c r="R9" i="1" s="1"/>
  <c r="R10" i="1" s="1"/>
  <c r="R11" i="1" s="1"/>
  <c r="R12" i="1" s="1"/>
  <c r="R13" i="1" s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B20" i="1"/>
  <c r="B21" i="1" s="1"/>
  <c r="B9" i="1"/>
  <c r="B10" i="1" s="1"/>
  <c r="B11" i="1" s="1"/>
  <c r="B12" i="1" s="1"/>
  <c r="B13" i="1" s="1"/>
  <c r="P8" i="1"/>
  <c r="P7" i="1"/>
  <c r="J8" i="1"/>
  <c r="J9" i="1" s="1"/>
  <c r="O14" i="1"/>
  <c r="N14" i="1"/>
  <c r="M14" i="1"/>
  <c r="L14" i="1"/>
  <c r="K14" i="1"/>
  <c r="G14" i="1"/>
  <c r="W14" i="1" s="1"/>
  <c r="F14" i="1"/>
  <c r="V14" i="1" s="1"/>
  <c r="E14" i="1"/>
  <c r="U14" i="1" s="1"/>
  <c r="H13" i="1"/>
  <c r="H12" i="1"/>
  <c r="H11" i="1"/>
  <c r="H10" i="1"/>
  <c r="H9" i="1"/>
  <c r="H8" i="1"/>
  <c r="X8" i="1" s="1"/>
  <c r="H7" i="1"/>
  <c r="X7" i="1" s="1"/>
  <c r="D14" i="1"/>
  <c r="T14" i="1" s="1"/>
  <c r="C14" i="1"/>
  <c r="X9" i="1" l="1"/>
  <c r="D26" i="1"/>
  <c r="E26" i="1"/>
  <c r="H14" i="1"/>
  <c r="X14" i="1" s="1"/>
  <c r="P14" i="1"/>
  <c r="H19" i="1"/>
  <c r="F26" i="1"/>
  <c r="G26" i="1"/>
  <c r="C26" i="1"/>
  <c r="H26" i="1" s="1"/>
  <c r="B22" i="1"/>
  <c r="H21" i="1"/>
  <c r="H20" i="1"/>
  <c r="J10" i="1"/>
  <c r="P9" i="1"/>
  <c r="H22" i="1" l="1"/>
  <c r="B23" i="1"/>
  <c r="J11" i="1"/>
  <c r="P10" i="1"/>
  <c r="X10" i="1" s="1"/>
  <c r="B24" i="1" l="1"/>
  <c r="H23" i="1"/>
  <c r="J12" i="1"/>
  <c r="P11" i="1"/>
  <c r="X11" i="1" s="1"/>
  <c r="B25" i="1" l="1"/>
  <c r="H25" i="1" s="1"/>
  <c r="H24" i="1"/>
  <c r="J13" i="1"/>
  <c r="P13" i="1" s="1"/>
  <c r="X13" i="1" s="1"/>
  <c r="P12" i="1"/>
  <c r="X12" i="1" s="1"/>
</calcChain>
</file>

<file path=xl/sharedStrings.xml><?xml version="1.0" encoding="utf-8"?>
<sst xmlns="http://schemas.openxmlformats.org/spreadsheetml/2006/main" count="45" uniqueCount="13">
  <si>
    <t xml:space="preserve"> Chapter </t>
  </si>
  <si>
    <t xml:space="preserve"> Discussion </t>
  </si>
  <si>
    <t xml:space="preserve"> Exercises </t>
  </si>
  <si>
    <t xml:space="preserve"> Problems </t>
  </si>
  <si>
    <t xml:space="preserve"> Challenge </t>
  </si>
  <si>
    <t xml:space="preserve"> Passage </t>
  </si>
  <si>
    <t xml:space="preserve"> Total </t>
  </si>
  <si>
    <t>Total</t>
  </si>
  <si>
    <t>Total Problems Possible</t>
  </si>
  <si>
    <t>Percentage Completed</t>
  </si>
  <si>
    <t>Problems Completed</t>
  </si>
  <si>
    <t>Total Problems Remaining</t>
  </si>
  <si>
    <t>Distribution of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</si>
</sst>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Discussions Percentage</a:t>
            </a:r>
            <a:r>
              <a:rPr lang="en-US" baseline="0"/>
              <a:t> Done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Total</c:v>
                </c:pt>
              </c:strCache>
            </c:strRef>
          </c:cat>
          <c:val>
            <c:numRef>
              <c:f>Sheet1!$S$7:$S$14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0.7344632768361582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895504"/>
        <c:axId val="430796216"/>
      </c:barChart>
      <c:catAx>
        <c:axId val="3858955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6216"/>
        <c:crosses val="autoZero"/>
        <c:auto val="1"/>
        <c:lblAlgn val="ctr"/>
        <c:lblOffset val="100"/>
        <c:noMultiLvlLbl val="0"/>
      </c:catAx>
      <c:valAx>
        <c:axId val="4307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Percentage</a:t>
            </a:r>
            <a:r>
              <a:rPr lang="en-US" baseline="0"/>
              <a:t> Done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Total</c:v>
                </c:pt>
              </c:strCache>
            </c:strRef>
          </c:cat>
          <c:val>
            <c:numRef>
              <c:f>Sheet1!$T$7:$T$14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0.42372881355932202</c:v>
                </c:pt>
                <c:pt idx="5">
                  <c:v>0</c:v>
                </c:pt>
                <c:pt idx="6">
                  <c:v>0</c:v>
                </c:pt>
                <c:pt idx="7">
                  <c:v>0.59692307692307689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789192"/>
        <c:axId val="507793112"/>
      </c:barChart>
      <c:catAx>
        <c:axId val="507789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3112"/>
        <c:crosses val="autoZero"/>
        <c:auto val="1"/>
        <c:lblAlgn val="ctr"/>
        <c:lblOffset val="100"/>
        <c:noMultiLvlLbl val="0"/>
      </c:catAx>
      <c:valAx>
        <c:axId val="5077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8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71437</xdr:rowOff>
    </xdr:from>
    <xdr:to>
      <xdr:col>9</xdr:col>
      <xdr:colOff>495300</xdr:colOff>
      <xdr:row>41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27</xdr:row>
      <xdr:rowOff>57150</xdr:rowOff>
    </xdr:from>
    <xdr:to>
      <xdr:col>17</xdr:col>
      <xdr:colOff>257175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H26" totalsRowShown="0" headerRowDxfId="27" dataDxfId="28">
  <autoFilter ref="B18:H26"/>
  <tableColumns count="7">
    <tableColumn id="1" name=" Chapter " dataDxfId="35"/>
    <tableColumn id="2" name=" Discussion " dataDxfId="34"/>
    <tableColumn id="3" name=" Exercises " dataDxfId="33"/>
    <tableColumn id="4" name=" Problems " dataDxfId="32"/>
    <tableColumn id="5" name=" Challenge " dataDxfId="31"/>
    <tableColumn id="6" name=" Passage " dataDxfId="30"/>
    <tableColumn id="7" name=" Total " dataDxfId="29">
      <calculatedColumnFormula>SUM(B19:G19)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:H14" totalsRowShown="0" headerRowDxfId="18" dataDxfId="19">
  <autoFilter ref="B6:H14"/>
  <tableColumns count="7">
    <tableColumn id="1" name=" Chapter " dataDxfId="26"/>
    <tableColumn id="2" name=" Discussion " dataDxfId="25"/>
    <tableColumn id="3" name=" Exercises " dataDxfId="24"/>
    <tableColumn id="4" name=" Problems " dataDxfId="23"/>
    <tableColumn id="5" name=" Challenge " dataDxfId="22"/>
    <tableColumn id="6" name=" Passage " dataDxfId="21"/>
    <tableColumn id="7" name=" Total " dataDxfId="20">
      <calculatedColumnFormula>SUM(C7:G7)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6:P14" totalsRowShown="0" headerRowDxfId="9" dataDxfId="10">
  <autoFilter ref="J6:P14"/>
  <tableColumns count="7">
    <tableColumn id="1" name=" Chapter " dataDxfId="17"/>
    <tableColumn id="2" name=" Discussion " dataDxfId="16"/>
    <tableColumn id="3" name=" Exercises " dataDxfId="15"/>
    <tableColumn id="4" name=" Problems " dataDxfId="14"/>
    <tableColumn id="5" name=" Challenge " dataDxfId="13"/>
    <tableColumn id="6" name=" Passage " dataDxfId="12"/>
    <tableColumn id="7" name=" Total " dataDxfId="11">
      <calculatedColumnFormula>SUM(J7:O7)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R6:X14" totalsRowShown="0" headerRowDxfId="0" dataDxfId="1" dataCellStyle="Percent">
  <autoFilter ref="R6:X14"/>
  <tableColumns count="7">
    <tableColumn id="1" name=" Chapter " dataDxfId="8"/>
    <tableColumn id="2" name=" Discussion " dataDxfId="7" dataCellStyle="Percent">
      <calculatedColumnFormula>C7/K7</calculatedColumnFormula>
    </tableColumn>
    <tableColumn id="3" name=" Exercises " dataDxfId="6" dataCellStyle="Percent">
      <calculatedColumnFormula>D7/L7</calculatedColumnFormula>
    </tableColumn>
    <tableColumn id="4" name=" Problems " dataDxfId="5" dataCellStyle="Percent">
      <calculatedColumnFormula>E7/M7</calculatedColumnFormula>
    </tableColumn>
    <tableColumn id="5" name=" Challenge " dataDxfId="4" dataCellStyle="Percent">
      <calculatedColumnFormula>F7/N7</calculatedColumnFormula>
    </tableColumn>
    <tableColumn id="6" name=" Passage " dataDxfId="3" dataCellStyle="Percent">
      <calculatedColumnFormula>G7/O7</calculatedColumnFormula>
    </tableColumn>
    <tableColumn id="7" name=" Total " dataDxfId="2" dataCellStyle="Percent">
      <calculatedColumnFormula>H7/P7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27"/>
  <sheetViews>
    <sheetView tabSelected="1" topLeftCell="A4" zoomScaleNormal="100" workbookViewId="0">
      <selection activeCell="C11" sqref="C11"/>
    </sheetView>
  </sheetViews>
  <sheetFormatPr defaultRowHeight="15" x14ac:dyDescent="0.25"/>
  <cols>
    <col min="2" max="2" width="13.42578125" customWidth="1"/>
    <col min="3" max="3" width="15.7109375" customWidth="1"/>
    <col min="4" max="4" width="14.5703125" customWidth="1"/>
    <col min="5" max="5" width="14.85546875" customWidth="1"/>
    <col min="6" max="6" width="15.28515625" customWidth="1"/>
    <col min="7" max="7" width="13.42578125" customWidth="1"/>
    <col min="8" max="8" width="10.85546875" customWidth="1"/>
    <col min="10" max="10" width="13.42578125" customWidth="1"/>
    <col min="11" max="11" width="15.7109375" customWidth="1"/>
    <col min="12" max="12" width="14.5703125" customWidth="1"/>
    <col min="13" max="13" width="14.85546875" customWidth="1"/>
    <col min="14" max="14" width="15.28515625" customWidth="1"/>
    <col min="15" max="15" width="13.42578125" customWidth="1"/>
    <col min="16" max="16" width="10.85546875" customWidth="1"/>
    <col min="18" max="18" width="13.42578125" customWidth="1"/>
    <col min="19" max="19" width="15.7109375" customWidth="1"/>
    <col min="20" max="20" width="14.5703125" customWidth="1"/>
    <col min="21" max="21" width="14.85546875" customWidth="1"/>
    <col min="22" max="22" width="15.28515625" customWidth="1"/>
    <col min="23" max="23" width="13.42578125" customWidth="1"/>
    <col min="24" max="24" width="10.85546875" customWidth="1"/>
  </cols>
  <sheetData>
    <row r="5" spans="2:24" x14ac:dyDescent="0.25">
      <c r="B5" s="4" t="s">
        <v>10</v>
      </c>
      <c r="C5" s="4"/>
      <c r="D5" s="4"/>
      <c r="E5" s="4"/>
      <c r="F5" s="4"/>
      <c r="G5" s="4"/>
      <c r="H5" s="4"/>
      <c r="J5" s="4" t="s">
        <v>8</v>
      </c>
      <c r="K5" s="4"/>
      <c r="L5" s="4"/>
      <c r="M5" s="4"/>
      <c r="N5" s="4"/>
      <c r="O5" s="4"/>
      <c r="P5" s="4"/>
      <c r="R5" s="4" t="s">
        <v>9</v>
      </c>
      <c r="S5" s="4"/>
      <c r="T5" s="4"/>
      <c r="U5" s="4"/>
      <c r="V5" s="4"/>
      <c r="W5" s="4"/>
      <c r="X5" s="4"/>
    </row>
    <row r="6" spans="2:24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R6" s="2" t="s">
        <v>0</v>
      </c>
      <c r="S6" s="2" t="s">
        <v>1</v>
      </c>
      <c r="T6" s="2" t="s">
        <v>2</v>
      </c>
      <c r="U6" s="2" t="s">
        <v>3</v>
      </c>
      <c r="V6" s="2" t="s">
        <v>4</v>
      </c>
      <c r="W6" s="2" t="s">
        <v>5</v>
      </c>
      <c r="X6" s="2" t="s">
        <v>6</v>
      </c>
    </row>
    <row r="7" spans="2:24" x14ac:dyDescent="0.25">
      <c r="B7" s="2">
        <v>1</v>
      </c>
      <c r="C7" s="2">
        <v>26</v>
      </c>
      <c r="D7" s="2">
        <v>48</v>
      </c>
      <c r="E7" s="2">
        <v>0</v>
      </c>
      <c r="F7" s="2">
        <v>0</v>
      </c>
      <c r="G7" s="2">
        <v>0</v>
      </c>
      <c r="H7" s="2">
        <f>SUM(C7:G7)</f>
        <v>74</v>
      </c>
      <c r="J7" s="2">
        <v>1</v>
      </c>
      <c r="K7" s="2">
        <v>26</v>
      </c>
      <c r="L7" s="2">
        <v>48</v>
      </c>
      <c r="M7" s="2">
        <v>41</v>
      </c>
      <c r="N7" s="2">
        <v>2</v>
      </c>
      <c r="O7" s="2">
        <v>3</v>
      </c>
      <c r="P7" s="2">
        <f>SUM(J7:O7)</f>
        <v>121</v>
      </c>
      <c r="R7" s="2">
        <v>1</v>
      </c>
      <c r="S7" s="5">
        <f>C7/K7</f>
        <v>1</v>
      </c>
      <c r="T7" s="5">
        <f t="shared" ref="T7:X7" si="0">D7/L7</f>
        <v>1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0.61157024793388426</v>
      </c>
    </row>
    <row r="8" spans="2:24" x14ac:dyDescent="0.25">
      <c r="B8" s="2">
        <v>2</v>
      </c>
      <c r="C8" s="2">
        <v>22</v>
      </c>
      <c r="D8" s="2">
        <v>54</v>
      </c>
      <c r="E8" s="2">
        <v>0</v>
      </c>
      <c r="F8" s="2">
        <v>0</v>
      </c>
      <c r="G8" s="2">
        <v>0</v>
      </c>
      <c r="H8" s="2">
        <f t="shared" ref="H8:H13" si="1">SUM(C8:G8)</f>
        <v>76</v>
      </c>
      <c r="J8" s="2">
        <f>J7+1</f>
        <v>2</v>
      </c>
      <c r="K8" s="2">
        <v>22</v>
      </c>
      <c r="L8" s="2">
        <v>54</v>
      </c>
      <c r="M8" s="2">
        <v>32</v>
      </c>
      <c r="N8" s="2">
        <v>3</v>
      </c>
      <c r="O8" s="2">
        <v>3</v>
      </c>
      <c r="P8" s="2">
        <f t="shared" ref="P8:P14" si="2">SUM(J8:O8)</f>
        <v>116</v>
      </c>
      <c r="R8" s="2">
        <f>R7+1</f>
        <v>2</v>
      </c>
      <c r="S8" s="5">
        <f t="shared" ref="S8:S13" si="3">C8/K8</f>
        <v>1</v>
      </c>
      <c r="T8" s="5">
        <f t="shared" ref="T8:T13" si="4">D8/L8</f>
        <v>1</v>
      </c>
      <c r="U8" s="5">
        <f t="shared" ref="U8:U13" si="5">E8/M8</f>
        <v>0</v>
      </c>
      <c r="V8" s="5">
        <f t="shared" ref="V8:V13" si="6">F8/N8</f>
        <v>0</v>
      </c>
      <c r="W8" s="5">
        <f t="shared" ref="W8:W13" si="7">G8/O8</f>
        <v>0</v>
      </c>
      <c r="X8" s="5">
        <f t="shared" ref="X8:X13" si="8">H8/P8</f>
        <v>0.65517241379310343</v>
      </c>
    </row>
    <row r="9" spans="2:24" x14ac:dyDescent="0.25">
      <c r="B9" s="2">
        <f>B8+1</f>
        <v>3</v>
      </c>
      <c r="C9" s="2">
        <v>16</v>
      </c>
      <c r="D9" s="2">
        <v>38</v>
      </c>
      <c r="E9" s="2">
        <v>0</v>
      </c>
      <c r="F9" s="2">
        <v>0</v>
      </c>
      <c r="G9" s="2">
        <v>0</v>
      </c>
      <c r="H9" s="2">
        <f t="shared" si="1"/>
        <v>54</v>
      </c>
      <c r="J9" s="2">
        <f t="shared" ref="J9:J14" si="9">J8+1</f>
        <v>3</v>
      </c>
      <c r="K9" s="2">
        <v>16</v>
      </c>
      <c r="L9" s="2">
        <v>38</v>
      </c>
      <c r="M9" s="2">
        <v>40</v>
      </c>
      <c r="N9" s="2">
        <v>3</v>
      </c>
      <c r="O9" s="2">
        <v>3</v>
      </c>
      <c r="P9" s="2">
        <f t="shared" si="2"/>
        <v>103</v>
      </c>
      <c r="R9" s="2">
        <f t="shared" ref="R9:R13" si="10">R8+1</f>
        <v>3</v>
      </c>
      <c r="S9" s="5">
        <f t="shared" si="3"/>
        <v>1</v>
      </c>
      <c r="T9" s="5">
        <f t="shared" si="4"/>
        <v>1</v>
      </c>
      <c r="U9" s="5">
        <f t="shared" si="5"/>
        <v>0</v>
      </c>
      <c r="V9" s="5">
        <f t="shared" si="6"/>
        <v>0</v>
      </c>
      <c r="W9" s="5">
        <f t="shared" si="7"/>
        <v>0</v>
      </c>
      <c r="X9" s="5">
        <f t="shared" si="8"/>
        <v>0.52427184466019416</v>
      </c>
    </row>
    <row r="10" spans="2:24" x14ac:dyDescent="0.25">
      <c r="B10" s="2">
        <f t="shared" ref="B10:B13" si="11">B9+1</f>
        <v>4</v>
      </c>
      <c r="C10" s="2">
        <v>38</v>
      </c>
      <c r="D10" s="2">
        <v>29</v>
      </c>
      <c r="E10" s="2">
        <v>0</v>
      </c>
      <c r="F10" s="2">
        <v>0</v>
      </c>
      <c r="G10" s="2">
        <v>0</v>
      </c>
      <c r="H10" s="2">
        <f t="shared" si="1"/>
        <v>67</v>
      </c>
      <c r="J10" s="2">
        <f t="shared" si="9"/>
        <v>4</v>
      </c>
      <c r="K10" s="2">
        <v>38</v>
      </c>
      <c r="L10" s="2">
        <v>29</v>
      </c>
      <c r="M10" s="2">
        <v>26</v>
      </c>
      <c r="N10" s="2">
        <v>1</v>
      </c>
      <c r="O10" s="2">
        <v>4</v>
      </c>
      <c r="P10" s="2">
        <f t="shared" si="2"/>
        <v>102</v>
      </c>
      <c r="R10" s="2">
        <f t="shared" si="10"/>
        <v>4</v>
      </c>
      <c r="S10" s="5">
        <f t="shared" si="3"/>
        <v>1</v>
      </c>
      <c r="T10" s="5">
        <f t="shared" si="4"/>
        <v>1</v>
      </c>
      <c r="U10" s="5">
        <f t="shared" si="5"/>
        <v>0</v>
      </c>
      <c r="V10" s="5">
        <f t="shared" si="6"/>
        <v>0</v>
      </c>
      <c r="W10" s="5">
        <f t="shared" si="7"/>
        <v>0</v>
      </c>
      <c r="X10" s="5">
        <f t="shared" si="8"/>
        <v>0.65686274509803921</v>
      </c>
    </row>
    <row r="11" spans="2:24" x14ac:dyDescent="0.25">
      <c r="B11" s="2">
        <f t="shared" si="11"/>
        <v>5</v>
      </c>
      <c r="C11" s="2">
        <v>28</v>
      </c>
      <c r="D11" s="2">
        <v>25</v>
      </c>
      <c r="E11" s="2">
        <v>0</v>
      </c>
      <c r="F11" s="2">
        <v>0</v>
      </c>
      <c r="G11" s="2">
        <v>0</v>
      </c>
      <c r="H11" s="2">
        <f t="shared" si="1"/>
        <v>53</v>
      </c>
      <c r="J11" s="2">
        <f t="shared" si="9"/>
        <v>5</v>
      </c>
      <c r="K11" s="2">
        <v>28</v>
      </c>
      <c r="L11" s="2">
        <v>59</v>
      </c>
      <c r="M11" s="2">
        <v>52</v>
      </c>
      <c r="N11" s="2">
        <v>4</v>
      </c>
      <c r="O11" s="2">
        <v>3</v>
      </c>
      <c r="P11" s="2">
        <f t="shared" si="2"/>
        <v>151</v>
      </c>
      <c r="R11" s="2">
        <f t="shared" si="10"/>
        <v>5</v>
      </c>
      <c r="S11" s="5">
        <f t="shared" si="3"/>
        <v>1</v>
      </c>
      <c r="T11" s="5">
        <f t="shared" si="4"/>
        <v>0.42372881355932202</v>
      </c>
      <c r="U11" s="5">
        <f t="shared" si="5"/>
        <v>0</v>
      </c>
      <c r="V11" s="5">
        <f t="shared" si="6"/>
        <v>0</v>
      </c>
      <c r="W11" s="5">
        <f t="shared" si="7"/>
        <v>0</v>
      </c>
      <c r="X11" s="5">
        <f t="shared" si="8"/>
        <v>0.35099337748344372</v>
      </c>
    </row>
    <row r="12" spans="2:24" x14ac:dyDescent="0.25">
      <c r="B12" s="2">
        <f t="shared" si="11"/>
        <v>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f t="shared" si="1"/>
        <v>0</v>
      </c>
      <c r="J12" s="2">
        <f t="shared" si="9"/>
        <v>6</v>
      </c>
      <c r="K12" s="2">
        <v>24</v>
      </c>
      <c r="L12" s="2">
        <v>61</v>
      </c>
      <c r="M12" s="2">
        <v>31</v>
      </c>
      <c r="N12" s="2">
        <v>2</v>
      </c>
      <c r="O12" s="2">
        <v>3</v>
      </c>
      <c r="P12" s="2">
        <f t="shared" si="2"/>
        <v>127</v>
      </c>
      <c r="R12" s="2">
        <f t="shared" si="10"/>
        <v>6</v>
      </c>
      <c r="S12" s="5">
        <f t="shared" si="3"/>
        <v>0</v>
      </c>
      <c r="T12" s="5">
        <f t="shared" si="4"/>
        <v>0</v>
      </c>
      <c r="U12" s="5">
        <f t="shared" si="5"/>
        <v>0</v>
      </c>
      <c r="V12" s="5">
        <f t="shared" si="6"/>
        <v>0</v>
      </c>
      <c r="W12" s="5">
        <f t="shared" si="7"/>
        <v>0</v>
      </c>
      <c r="X12" s="5">
        <f t="shared" si="8"/>
        <v>0</v>
      </c>
    </row>
    <row r="13" spans="2:24" x14ac:dyDescent="0.25">
      <c r="B13" s="2">
        <f t="shared" si="11"/>
        <v>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 t="shared" si="1"/>
        <v>0</v>
      </c>
      <c r="J13" s="2">
        <f t="shared" si="9"/>
        <v>7</v>
      </c>
      <c r="K13" s="2">
        <v>23</v>
      </c>
      <c r="L13" s="2">
        <v>36</v>
      </c>
      <c r="M13" s="2">
        <v>43</v>
      </c>
      <c r="N13" s="2">
        <v>1</v>
      </c>
      <c r="O13" s="2">
        <v>4</v>
      </c>
      <c r="P13" s="2">
        <f t="shared" si="2"/>
        <v>114</v>
      </c>
      <c r="R13" s="2">
        <f t="shared" si="10"/>
        <v>7</v>
      </c>
      <c r="S13" s="5">
        <f t="shared" si="3"/>
        <v>0</v>
      </c>
      <c r="T13" s="5">
        <f t="shared" si="4"/>
        <v>0</v>
      </c>
      <c r="U13" s="5">
        <f t="shared" si="5"/>
        <v>0</v>
      </c>
      <c r="V13" s="5">
        <f t="shared" si="6"/>
        <v>0</v>
      </c>
      <c r="W13" s="5">
        <f t="shared" si="7"/>
        <v>0</v>
      </c>
      <c r="X13" s="5">
        <f t="shared" si="8"/>
        <v>0</v>
      </c>
    </row>
    <row r="14" spans="2:24" x14ac:dyDescent="0.25">
      <c r="B14" s="2" t="s">
        <v>7</v>
      </c>
      <c r="C14" s="2">
        <f>SUM(C7:C13)</f>
        <v>130</v>
      </c>
      <c r="D14" s="2">
        <f>SUM(D7:D13)</f>
        <v>194</v>
      </c>
      <c r="E14" s="2">
        <f>SUM(E7:E13)</f>
        <v>0</v>
      </c>
      <c r="F14" s="2">
        <f>SUM(F7:F13)</f>
        <v>0</v>
      </c>
      <c r="G14" s="2">
        <f>SUM(G7:G13)</f>
        <v>0</v>
      </c>
      <c r="H14" s="2">
        <f>SUM(C14:G14)</f>
        <v>324</v>
      </c>
      <c r="J14" s="2" t="s">
        <v>7</v>
      </c>
      <c r="K14" s="2">
        <f>SUM(K7:K13)</f>
        <v>177</v>
      </c>
      <c r="L14" s="2">
        <f t="shared" ref="L14:O14" si="12">SUM(L7:L13)</f>
        <v>325</v>
      </c>
      <c r="M14" s="2">
        <f t="shared" si="12"/>
        <v>265</v>
      </c>
      <c r="N14" s="2">
        <f t="shared" si="12"/>
        <v>16</v>
      </c>
      <c r="O14" s="2">
        <f t="shared" si="12"/>
        <v>23</v>
      </c>
      <c r="P14" s="2">
        <f t="shared" si="2"/>
        <v>806</v>
      </c>
      <c r="R14" s="2" t="s">
        <v>7</v>
      </c>
      <c r="S14" s="5">
        <f t="shared" ref="S14" si="13">C14/K14</f>
        <v>0.7344632768361582</v>
      </c>
      <c r="T14" s="5">
        <f t="shared" ref="T14" si="14">D14/L14</f>
        <v>0.59692307692307689</v>
      </c>
      <c r="U14" s="5">
        <f t="shared" ref="U14" si="15">E14/M14</f>
        <v>0</v>
      </c>
      <c r="V14" s="5">
        <f t="shared" ref="V14" si="16">F14/N14</f>
        <v>0</v>
      </c>
      <c r="W14" s="5">
        <f t="shared" ref="W14" si="17">G14/O14</f>
        <v>0</v>
      </c>
      <c r="X14" s="5">
        <f t="shared" ref="X14" si="18">H14/P14</f>
        <v>0.40198511166253104</v>
      </c>
    </row>
    <row r="15" spans="2:24" x14ac:dyDescent="0.25">
      <c r="H15" s="1"/>
    </row>
    <row r="16" spans="2:24" x14ac:dyDescent="0.25">
      <c r="H16" s="1"/>
    </row>
    <row r="17" spans="2:16" x14ac:dyDescent="0.25">
      <c r="B17" s="4" t="s">
        <v>11</v>
      </c>
      <c r="C17" s="4"/>
      <c r="D17" s="4"/>
      <c r="E17" s="4"/>
      <c r="F17" s="4"/>
      <c r="G17" s="4"/>
      <c r="H17" s="4"/>
      <c r="J17" s="4" t="s">
        <v>12</v>
      </c>
      <c r="K17" s="4"/>
      <c r="L17" s="4"/>
      <c r="M17" s="4"/>
      <c r="N17" s="4"/>
      <c r="O17" s="4"/>
      <c r="P17" s="4"/>
    </row>
    <row r="18" spans="2:16" ht="15.75" thickBot="1" x14ac:dyDescent="0.3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J18" s="6" t="s">
        <v>0</v>
      </c>
      <c r="K18" s="7" t="s">
        <v>1</v>
      </c>
      <c r="L18" s="7" t="s">
        <v>2</v>
      </c>
      <c r="M18" s="7" t="s">
        <v>3</v>
      </c>
      <c r="N18" s="7" t="s">
        <v>4</v>
      </c>
      <c r="O18" s="7" t="s">
        <v>5</v>
      </c>
      <c r="P18" s="8" t="s">
        <v>6</v>
      </c>
    </row>
    <row r="19" spans="2:16" ht="15.75" thickTop="1" x14ac:dyDescent="0.25">
      <c r="B19" s="2">
        <v>1</v>
      </c>
      <c r="C19" s="2">
        <f>K7-C7</f>
        <v>0</v>
      </c>
      <c r="D19" s="2">
        <f t="shared" ref="D19:G19" si="19">L7-D7</f>
        <v>0</v>
      </c>
      <c r="E19" s="2">
        <f t="shared" si="19"/>
        <v>41</v>
      </c>
      <c r="F19" s="2">
        <f t="shared" si="19"/>
        <v>2</v>
      </c>
      <c r="G19" s="2">
        <f t="shared" si="19"/>
        <v>3</v>
      </c>
      <c r="H19" s="2">
        <f>SUM(B19:G19)</f>
        <v>47</v>
      </c>
      <c r="J19" s="2">
        <v>1</v>
      </c>
      <c r="K19" s="9">
        <f>K7/K$14</f>
        <v>0.14689265536723164</v>
      </c>
      <c r="L19" s="9">
        <f>L7/L$14</f>
        <v>0.14769230769230771</v>
      </c>
      <c r="M19" s="9">
        <f>M7/M$14</f>
        <v>0.15471698113207547</v>
      </c>
      <c r="N19" s="9">
        <f>N7/N$14</f>
        <v>0.125</v>
      </c>
      <c r="O19" s="9">
        <f>O7/O$14</f>
        <v>0.13043478260869565</v>
      </c>
      <c r="P19" s="9">
        <f>P7/P$14</f>
        <v>0.15012406947890819</v>
      </c>
    </row>
    <row r="20" spans="2:16" x14ac:dyDescent="0.25">
      <c r="B20" s="2">
        <f>B19+1</f>
        <v>2</v>
      </c>
      <c r="C20" s="2">
        <f t="shared" ref="C20:G20" si="20">K8-C8</f>
        <v>0</v>
      </c>
      <c r="D20" s="2">
        <f t="shared" si="20"/>
        <v>0</v>
      </c>
      <c r="E20" s="2">
        <f t="shared" si="20"/>
        <v>32</v>
      </c>
      <c r="F20" s="2">
        <f t="shared" si="20"/>
        <v>3</v>
      </c>
      <c r="G20" s="2">
        <f t="shared" si="20"/>
        <v>3</v>
      </c>
      <c r="H20" s="2">
        <f t="shared" ref="H20:H26" si="21">SUM(B20:G20)</f>
        <v>40</v>
      </c>
      <c r="J20" s="2">
        <v>2</v>
      </c>
      <c r="K20" s="9">
        <f t="shared" ref="K20:L25" si="22">K8/K$14</f>
        <v>0.12429378531073447</v>
      </c>
      <c r="L20" s="9">
        <f t="shared" si="22"/>
        <v>0.16615384615384615</v>
      </c>
      <c r="M20" s="9">
        <f t="shared" ref="M20:P20" si="23">M8/M$14</f>
        <v>0.12075471698113208</v>
      </c>
      <c r="N20" s="9">
        <f t="shared" si="23"/>
        <v>0.1875</v>
      </c>
      <c r="O20" s="9">
        <f t="shared" si="23"/>
        <v>0.13043478260869565</v>
      </c>
      <c r="P20" s="9">
        <f t="shared" si="23"/>
        <v>0.14392059553349876</v>
      </c>
    </row>
    <row r="21" spans="2:16" x14ac:dyDescent="0.25">
      <c r="B21" s="2">
        <f t="shared" ref="B21:B26" si="24">B20+1</f>
        <v>3</v>
      </c>
      <c r="C21" s="2">
        <f t="shared" ref="C21:G21" si="25">K9-C9</f>
        <v>0</v>
      </c>
      <c r="D21" s="2">
        <f t="shared" si="25"/>
        <v>0</v>
      </c>
      <c r="E21" s="2">
        <f t="shared" si="25"/>
        <v>40</v>
      </c>
      <c r="F21" s="2">
        <f t="shared" si="25"/>
        <v>3</v>
      </c>
      <c r="G21" s="2">
        <f t="shared" si="25"/>
        <v>3</v>
      </c>
      <c r="H21" s="2">
        <f t="shared" si="21"/>
        <v>49</v>
      </c>
      <c r="J21" s="2">
        <v>3</v>
      </c>
      <c r="K21" s="9">
        <f t="shared" si="22"/>
        <v>9.03954802259887E-2</v>
      </c>
      <c r="L21" s="9">
        <f t="shared" si="22"/>
        <v>0.11692307692307692</v>
      </c>
      <c r="M21" s="9">
        <f t="shared" ref="M21:P21" si="26">M9/M$14</f>
        <v>0.15094339622641509</v>
      </c>
      <c r="N21" s="9">
        <f t="shared" si="26"/>
        <v>0.1875</v>
      </c>
      <c r="O21" s="9">
        <f t="shared" si="26"/>
        <v>0.13043478260869565</v>
      </c>
      <c r="P21" s="9">
        <f t="shared" si="26"/>
        <v>0.12779156327543426</v>
      </c>
    </row>
    <row r="22" spans="2:16" x14ac:dyDescent="0.25">
      <c r="B22" s="2">
        <f t="shared" si="24"/>
        <v>4</v>
      </c>
      <c r="C22" s="2">
        <f t="shared" ref="C22:G22" si="27">K10-C10</f>
        <v>0</v>
      </c>
      <c r="D22" s="2">
        <f t="shared" si="27"/>
        <v>0</v>
      </c>
      <c r="E22" s="2">
        <f t="shared" si="27"/>
        <v>26</v>
      </c>
      <c r="F22" s="2">
        <f t="shared" si="27"/>
        <v>1</v>
      </c>
      <c r="G22" s="2">
        <f t="shared" si="27"/>
        <v>4</v>
      </c>
      <c r="H22" s="2">
        <f t="shared" si="21"/>
        <v>35</v>
      </c>
      <c r="J22" s="2">
        <v>4</v>
      </c>
      <c r="K22" s="9">
        <f t="shared" si="22"/>
        <v>0.21468926553672316</v>
      </c>
      <c r="L22" s="9">
        <f t="shared" si="22"/>
        <v>8.9230769230769225E-2</v>
      </c>
      <c r="M22" s="9">
        <f t="shared" ref="M22:P22" si="28">M10/M$14</f>
        <v>9.8113207547169817E-2</v>
      </c>
      <c r="N22" s="9">
        <f t="shared" si="28"/>
        <v>6.25E-2</v>
      </c>
      <c r="O22" s="9">
        <f t="shared" si="28"/>
        <v>0.17391304347826086</v>
      </c>
      <c r="P22" s="9">
        <f t="shared" si="28"/>
        <v>0.12655086848635236</v>
      </c>
    </row>
    <row r="23" spans="2:16" x14ac:dyDescent="0.25">
      <c r="B23" s="2">
        <f t="shared" si="24"/>
        <v>5</v>
      </c>
      <c r="C23" s="2">
        <f t="shared" ref="C23:G23" si="29">K11-C11</f>
        <v>0</v>
      </c>
      <c r="D23" s="2">
        <f t="shared" si="29"/>
        <v>34</v>
      </c>
      <c r="E23" s="2">
        <f t="shared" si="29"/>
        <v>52</v>
      </c>
      <c r="F23" s="2">
        <f t="shared" si="29"/>
        <v>4</v>
      </c>
      <c r="G23" s="2">
        <f t="shared" si="29"/>
        <v>3</v>
      </c>
      <c r="H23" s="2">
        <f t="shared" si="21"/>
        <v>98</v>
      </c>
      <c r="J23" s="10">
        <v>5</v>
      </c>
      <c r="K23" s="9">
        <f t="shared" si="22"/>
        <v>0.15819209039548024</v>
      </c>
      <c r="L23" s="9">
        <f t="shared" si="22"/>
        <v>0.18153846153846154</v>
      </c>
      <c r="M23" s="9">
        <f t="shared" ref="M23:P23" si="30">M11/M$14</f>
        <v>0.19622641509433963</v>
      </c>
      <c r="N23" s="9">
        <f t="shared" si="30"/>
        <v>0.25</v>
      </c>
      <c r="O23" s="9">
        <f t="shared" si="30"/>
        <v>0.13043478260869565</v>
      </c>
      <c r="P23" s="9">
        <f t="shared" si="30"/>
        <v>0.18734491315136476</v>
      </c>
    </row>
    <row r="24" spans="2:16" x14ac:dyDescent="0.25">
      <c r="B24" s="2">
        <f t="shared" si="24"/>
        <v>6</v>
      </c>
      <c r="C24" s="2">
        <f t="shared" ref="C24:G24" si="31">K12-C12</f>
        <v>24</v>
      </c>
      <c r="D24" s="2">
        <f t="shared" si="31"/>
        <v>61</v>
      </c>
      <c r="E24" s="2">
        <f t="shared" si="31"/>
        <v>31</v>
      </c>
      <c r="F24" s="2">
        <f t="shared" si="31"/>
        <v>2</v>
      </c>
      <c r="G24" s="2">
        <f t="shared" si="31"/>
        <v>3</v>
      </c>
      <c r="H24" s="2">
        <f t="shared" si="21"/>
        <v>127</v>
      </c>
      <c r="J24" s="2">
        <v>6</v>
      </c>
      <c r="K24" s="9">
        <f t="shared" si="22"/>
        <v>0.13559322033898305</v>
      </c>
      <c r="L24" s="9">
        <f t="shared" si="22"/>
        <v>0.18769230769230769</v>
      </c>
      <c r="M24" s="9">
        <f t="shared" ref="M24:P24" si="32">M12/M$14</f>
        <v>0.1169811320754717</v>
      </c>
      <c r="N24" s="9">
        <f t="shared" si="32"/>
        <v>0.125</v>
      </c>
      <c r="O24" s="9">
        <f t="shared" si="32"/>
        <v>0.13043478260869565</v>
      </c>
      <c r="P24" s="9">
        <f t="shared" si="32"/>
        <v>0.15756823821339949</v>
      </c>
    </row>
    <row r="25" spans="2:16" x14ac:dyDescent="0.25">
      <c r="B25" s="2">
        <f t="shared" si="24"/>
        <v>7</v>
      </c>
      <c r="C25" s="2">
        <f t="shared" ref="C25:G25" si="33">K13-C13</f>
        <v>23</v>
      </c>
      <c r="D25" s="2">
        <f t="shared" si="33"/>
        <v>36</v>
      </c>
      <c r="E25" s="2">
        <f t="shared" si="33"/>
        <v>43</v>
      </c>
      <c r="F25" s="2">
        <f t="shared" si="33"/>
        <v>1</v>
      </c>
      <c r="G25" s="2">
        <f t="shared" si="33"/>
        <v>4</v>
      </c>
      <c r="H25" s="2">
        <f t="shared" si="21"/>
        <v>114</v>
      </c>
      <c r="J25" s="2">
        <v>7</v>
      </c>
      <c r="K25" s="9">
        <f t="shared" si="22"/>
        <v>0.12994350282485875</v>
      </c>
      <c r="L25" s="9">
        <f t="shared" si="22"/>
        <v>0.11076923076923077</v>
      </c>
      <c r="M25" s="9">
        <f t="shared" ref="M25:P25" si="34">M13/M$14</f>
        <v>0.16226415094339622</v>
      </c>
      <c r="N25" s="9">
        <f t="shared" si="34"/>
        <v>6.25E-2</v>
      </c>
      <c r="O25" s="9">
        <f t="shared" si="34"/>
        <v>0.17391304347826086</v>
      </c>
      <c r="P25" s="9">
        <f t="shared" si="34"/>
        <v>0.14143920595533499</v>
      </c>
    </row>
    <row r="26" spans="2:16" x14ac:dyDescent="0.25">
      <c r="B26" s="2" t="s">
        <v>7</v>
      </c>
      <c r="C26" s="2">
        <f>SUM(C19:C25)</f>
        <v>47</v>
      </c>
      <c r="D26" s="2">
        <f t="shared" ref="D26" si="35">SUM(D19:D25)</f>
        <v>131</v>
      </c>
      <c r="E26" s="2">
        <f t="shared" ref="E26" si="36">SUM(E19:E25)</f>
        <v>265</v>
      </c>
      <c r="F26" s="2">
        <f t="shared" ref="F26" si="37">SUM(F19:F25)</f>
        <v>16</v>
      </c>
      <c r="G26" s="2">
        <f t="shared" ref="G26" si="38">SUM(G19:G25)</f>
        <v>23</v>
      </c>
      <c r="H26" s="2">
        <f t="shared" si="21"/>
        <v>482</v>
      </c>
      <c r="J26" s="2" t="s">
        <v>7</v>
      </c>
      <c r="K26" s="9">
        <f>K14/$P$14</f>
        <v>0.21960297766749379</v>
      </c>
      <c r="L26" s="9">
        <f t="shared" ref="L26:O26" si="39">L14/$P$14</f>
        <v>0.40322580645161288</v>
      </c>
      <c r="M26" s="9">
        <f t="shared" si="39"/>
        <v>0.32878411910669975</v>
      </c>
      <c r="N26" s="9">
        <f t="shared" si="39"/>
        <v>1.9851116625310174E-2</v>
      </c>
      <c r="O26" s="9">
        <f t="shared" si="39"/>
        <v>2.8535980148883373E-2</v>
      </c>
      <c r="P26" s="9">
        <f>P14/$P$14</f>
        <v>1</v>
      </c>
    </row>
    <row r="27" spans="2:16" x14ac:dyDescent="0.25">
      <c r="D27" s="3"/>
    </row>
  </sheetData>
  <mergeCells count="5">
    <mergeCell ref="B5:H5"/>
    <mergeCell ref="J5:P5"/>
    <mergeCell ref="R5:X5"/>
    <mergeCell ref="B17:H17"/>
    <mergeCell ref="J17:P17"/>
  </mergeCells>
  <conditionalFormatting sqref="K19:K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{C872DCE0-3912-49A9-BC60-E70C75FB047D}</x14:id>
        </ext>
      </extLst>
    </cfRule>
  </conditionalFormatting>
  <conditionalFormatting sqref="L19:L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{92B293C8-0C92-4616-B4B9-6BA403E9C811}</x14:id>
        </ext>
      </extLst>
    </cfRule>
  </conditionalFormatting>
  <conditionalFormatting sqref="P19:P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{AF7AEBFF-8F75-4F91-B5B9-235BA163262A}</x14:id>
        </ext>
      </extLst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2DCE0-3912-49A9-BC60-E70C75FB0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K19:K25</xm:sqref>
        </x14:conditionalFormatting>
        <x14:conditionalFormatting xmlns:xm="http://schemas.microsoft.com/office/excel/2006/main">
          <x14:cfRule type="dataBar" id="{92B293C8-0C92-4616-B4B9-6BA403E9C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L19:L25</xm:sqref>
        </x14:conditionalFormatting>
        <x14:conditionalFormatting xmlns:xm="http://schemas.microsoft.com/office/excel/2006/main">
          <x14:cfRule type="dataBar" id="{AF7AEBFF-8F75-4F91-B5B9-235BA1632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P19:P25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Jeffrey Robinson</cp:lastModifiedBy>
  <dcterms:created xsi:type="dcterms:W3CDTF">2018-09-23T20:52:47Z</dcterms:created>
  <dcterms:modified xsi:type="dcterms:W3CDTF">2018-09-24T01:47:34Z</dcterms:modified>
</cp:coreProperties>
</file>