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comments2.xml" ContentType="application/vnd.openxmlformats-officedocument.spreadsheetml.comments+xml"/>
  <Override PartName="/xl/namedSheetViews/namedSheetView4.xml" ContentType="application/vnd.ms-excel.namedsheetview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o365skt-my.sharepoint.com/personal/1112893_sktelecom_com/Documents/1. 업무/05. 2024년/5. 위험관리시스템/데이터 분석/진단 계획/"/>
    </mc:Choice>
  </mc:AlternateContent>
  <xr:revisionPtr revIDLastSave="9" documentId="6_{9FF40D61-2B9A-4BB5-8997-719B018F4444}" xr6:coauthVersionLast="47" xr6:coauthVersionMax="47" xr10:uidLastSave="{D65AC326-1E75-484B-B7A4-D24FF3DA2EFF}"/>
  <bookViews>
    <workbookView xWindow="1350" yWindow="-120" windowWidth="37170" windowHeight="21840" tabRatio="768" firstSheet="2" activeTab="2" xr2:uid="{93D8E642-ABDD-4BDA-B8E6-0B1AF00E9C5E}"/>
  </bookViews>
  <sheets>
    <sheet name="(old)내부관리용_통합(안)_24년" sheetId="129" state="hidden" r:id="rId1"/>
    <sheet name="(old) 작업용_통합(안)_24년" sheetId="102" state="hidden" r:id="rId2"/>
    <sheet name="내부관리용_통합(안)_24년" sheetId="131" r:id="rId3"/>
    <sheet name="(OLD-2)내부관리용_통합(안)_24년" sheetId="130" state="hidden" r:id="rId4"/>
    <sheet name="Sheet1" sheetId="127" state="hidden" r:id="rId5"/>
    <sheet name="(참고) 중복제거용 BP사명 DB" sheetId="101" state="hidden" r:id="rId6"/>
    <sheet name="(참고) 진단구분자_백업" sheetId="93" state="hidden" r:id="rId7"/>
    <sheet name="(임시)23하반기진단대상" sheetId="124" state="hidden" r:id="rId8"/>
    <sheet name="(임시)상반기인증대상" sheetId="108" state="hidden" r:id="rId9"/>
  </sheets>
  <externalReferences>
    <externalReference r:id="rId10"/>
    <externalReference r:id="rId11"/>
    <externalReference r:id="rId12"/>
  </externalReferences>
  <definedNames>
    <definedName name="_xlnm._FilterDatabase" localSheetId="1" hidden="1">'(old) 작업용_통합(안)_24년'!$A$5:$BE$531</definedName>
    <definedName name="_xlnm._FilterDatabase" localSheetId="0" hidden="1">'(old)내부관리용_통합(안)_24년'!$B$5:$BE$549</definedName>
    <definedName name="_xlnm._FilterDatabase" localSheetId="3" hidden="1">'(OLD-2)내부관리용_통합(안)_24년'!$B$5:$BE$550</definedName>
    <definedName name="_xlnm._FilterDatabase" localSheetId="7" hidden="1">'(임시)23하반기진단대상'!$A$17:$AB$126</definedName>
    <definedName name="_xlnm._FilterDatabase" localSheetId="8" hidden="1">'(임시)상반기인증대상'!$A$3:$Z$148</definedName>
    <definedName name="_xlnm._FilterDatabase" localSheetId="5" hidden="1">'(참고) 중복제거용 BP사명 DB'!$A$2:$XFA$406</definedName>
    <definedName name="_xlnm._FilterDatabase" localSheetId="6" hidden="1">'(참고) 진단구분자_백업'!$A$15:$B$15</definedName>
    <definedName name="_xlnm._FilterDatabase" localSheetId="2" hidden="1">'내부관리용_통합(안)_24년'!$A$5:$BF$536</definedName>
    <definedName name="D" localSheetId="0">'(old)내부관리용_통합(안)_24년'!#REF!</definedName>
    <definedName name="D" localSheetId="3">#REF!</definedName>
    <definedName name="D" localSheetId="2">#REF!</definedName>
    <definedName name="D">#REF!</definedName>
    <definedName name="MIS" localSheetId="0">'(old)내부관리용_통합(안)_24년'!#REF!</definedName>
    <definedName name="MIS" localSheetId="3">#REF!</definedName>
    <definedName name="MIS" localSheetId="2">#REF!</definedName>
    <definedName name="MIS">#REF!</definedName>
    <definedName name="SAP" localSheetId="0">'(old)내부관리용_통합(안)_24년'!#REF!</definedName>
    <definedName name="SAP" localSheetId="3">#REF!</definedName>
    <definedName name="SAP" localSheetId="2">#REF!</definedName>
    <definedName name="SAP">#REF!</definedName>
    <definedName name="ㄴㅇ" localSheetId="0">'(old)내부관리용_통합(안)_24년'!#REF!</definedName>
    <definedName name="ㄴㅇ" localSheetId="3">#REF!</definedName>
    <definedName name="ㄴㅇ" localSheetId="2">#REF!</definedName>
    <definedName name="ㄴㅇ">#REF!</definedName>
    <definedName name="ㅇㄹㅇㄹ" localSheetId="0">'(old)내부관리용_통합(안)_24년'!#REF!</definedName>
    <definedName name="ㅇㄹㅇㄹ" localSheetId="3">#REF!</definedName>
    <definedName name="ㅇㄹㅇㄹ" localSheetId="2">#REF!</definedName>
    <definedName name="ㅇㄹㅇㄹ">#REF!</definedName>
    <definedName name="진단팀">'[1]본체진단일정(안)'!$I$20:$I$26</definedName>
    <definedName name="테스트" localSheetId="0">'(old)내부관리용_통합(안)_24년'!#REF!</definedName>
    <definedName name="테스트" localSheetId="3">#REF!</definedName>
    <definedName name="테스트" localSheetId="2">#REF!</definedName>
    <definedName name="테스트">#REF!</definedName>
    <definedName name="테스트2" localSheetId="0">'(old)내부관리용_통합(안)_24년'!#REF!</definedName>
    <definedName name="테스트2" localSheetId="3">#REF!</definedName>
    <definedName name="테스트2" localSheetId="2">#REF!</definedName>
    <definedName name="테스트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31" l="1"/>
  <c r="E7" i="131"/>
  <c r="E8" i="131"/>
  <c r="E9" i="131"/>
  <c r="E10" i="131"/>
  <c r="E11" i="131"/>
  <c r="E12" i="131"/>
  <c r="E13" i="131"/>
  <c r="E14" i="131"/>
  <c r="E15" i="131"/>
  <c r="E16" i="131"/>
  <c r="E17" i="131"/>
  <c r="E18" i="131"/>
  <c r="E19" i="131"/>
  <c r="E20" i="131"/>
  <c r="E21" i="131"/>
  <c r="E22" i="131"/>
  <c r="E23" i="131"/>
  <c r="E24" i="131"/>
  <c r="E25" i="131"/>
  <c r="E26" i="131"/>
  <c r="E27" i="131"/>
  <c r="E28" i="131"/>
  <c r="E29" i="131"/>
  <c r="E30" i="131"/>
  <c r="E31" i="131"/>
  <c r="E32" i="131"/>
  <c r="E33" i="131"/>
  <c r="E34" i="131"/>
  <c r="E35" i="131"/>
  <c r="E36" i="131"/>
  <c r="E37" i="131"/>
  <c r="E38" i="131"/>
  <c r="E39" i="131"/>
  <c r="E40" i="131"/>
  <c r="E41" i="131"/>
  <c r="E42" i="131"/>
  <c r="E43" i="131"/>
  <c r="E44" i="131"/>
  <c r="E45" i="131"/>
  <c r="E46" i="131"/>
  <c r="E47" i="131"/>
  <c r="E48" i="131"/>
  <c r="E49" i="131"/>
  <c r="E50" i="131"/>
  <c r="E51" i="131"/>
  <c r="E52" i="131"/>
  <c r="E53" i="131"/>
  <c r="E54" i="131"/>
  <c r="E55" i="131"/>
  <c r="E56" i="131"/>
  <c r="E57" i="131"/>
  <c r="E58" i="131"/>
  <c r="E59" i="131"/>
  <c r="E60" i="131"/>
  <c r="E61" i="131"/>
  <c r="E62" i="131"/>
  <c r="E63" i="131"/>
  <c r="E64" i="131"/>
  <c r="E65" i="131"/>
  <c r="E66" i="131"/>
  <c r="E67" i="131"/>
  <c r="E68" i="131"/>
  <c r="E69" i="131"/>
  <c r="E70" i="131"/>
  <c r="E71" i="131"/>
  <c r="E72" i="131"/>
  <c r="E73" i="131"/>
  <c r="E74" i="131"/>
  <c r="E75" i="131"/>
  <c r="E76" i="131"/>
  <c r="E77" i="131"/>
  <c r="E78" i="131"/>
  <c r="E79" i="131"/>
  <c r="E80" i="131"/>
  <c r="E81" i="131"/>
  <c r="E82" i="131"/>
  <c r="E83" i="131"/>
  <c r="E84" i="131"/>
  <c r="E85" i="131"/>
  <c r="E86" i="131"/>
  <c r="E87" i="131"/>
  <c r="E88" i="131"/>
  <c r="E89" i="131"/>
  <c r="E90" i="131"/>
  <c r="E91" i="131"/>
  <c r="E92" i="131"/>
  <c r="E93" i="131"/>
  <c r="E94" i="131"/>
  <c r="E95" i="131"/>
  <c r="E96" i="131"/>
  <c r="E97" i="131"/>
  <c r="E98" i="131"/>
  <c r="E99" i="131"/>
  <c r="E100" i="131"/>
  <c r="E101" i="131"/>
  <c r="E102" i="131"/>
  <c r="E103" i="131"/>
  <c r="E104" i="131"/>
  <c r="E105" i="131"/>
  <c r="E106" i="131"/>
  <c r="E107" i="131"/>
  <c r="E108" i="131"/>
  <c r="E109" i="131"/>
  <c r="E110" i="131"/>
  <c r="E111" i="131"/>
  <c r="E112" i="131"/>
  <c r="E113" i="131"/>
  <c r="E114" i="131"/>
  <c r="E115" i="131"/>
  <c r="E116" i="131"/>
  <c r="E117" i="131"/>
  <c r="E118" i="131"/>
  <c r="E119" i="131"/>
  <c r="E120" i="131"/>
  <c r="E121" i="131"/>
  <c r="E122" i="131"/>
  <c r="E123" i="131"/>
  <c r="E124" i="131"/>
  <c r="E125" i="131"/>
  <c r="E126" i="131"/>
  <c r="E127" i="131"/>
  <c r="E128" i="131"/>
  <c r="E129" i="131"/>
  <c r="E130" i="131"/>
  <c r="E131" i="131"/>
  <c r="E132" i="131"/>
  <c r="E133" i="131"/>
  <c r="E134" i="131"/>
  <c r="E135" i="131"/>
  <c r="E136" i="131"/>
  <c r="E137" i="131"/>
  <c r="E138" i="131"/>
  <c r="E139" i="131"/>
  <c r="E140" i="131"/>
  <c r="E141" i="131"/>
  <c r="E142" i="131"/>
  <c r="E143" i="131"/>
  <c r="E144" i="131"/>
  <c r="E145" i="131"/>
  <c r="E146" i="131"/>
  <c r="E147" i="131"/>
  <c r="E148" i="131"/>
  <c r="E149" i="131"/>
  <c r="E150" i="131"/>
  <c r="E151" i="131"/>
  <c r="E152" i="131"/>
  <c r="E153" i="131"/>
  <c r="E154" i="131"/>
  <c r="E155" i="131"/>
  <c r="E156" i="131"/>
  <c r="E157" i="131"/>
  <c r="E158" i="131"/>
  <c r="E159" i="131"/>
  <c r="E160" i="131"/>
  <c r="E161" i="131"/>
  <c r="E162" i="131"/>
  <c r="E163" i="131"/>
  <c r="E164" i="131"/>
  <c r="E165" i="131"/>
  <c r="E166" i="131"/>
  <c r="E167" i="131"/>
  <c r="E168" i="131"/>
  <c r="E169" i="131"/>
  <c r="E170" i="131"/>
  <c r="E171" i="131"/>
  <c r="E172" i="131"/>
  <c r="E173" i="131"/>
  <c r="E174" i="131"/>
  <c r="E175" i="131"/>
  <c r="E176" i="131"/>
  <c r="E177" i="131"/>
  <c r="E178" i="131"/>
  <c r="E179" i="131"/>
  <c r="E180" i="131"/>
  <c r="E181" i="131"/>
  <c r="E182" i="131"/>
  <c r="E183" i="131"/>
  <c r="E184" i="131"/>
  <c r="E185" i="131"/>
  <c r="E186" i="131"/>
  <c r="E187" i="131"/>
  <c r="E188" i="131"/>
  <c r="E189" i="131"/>
  <c r="E190" i="131"/>
  <c r="E191" i="131"/>
  <c r="E192" i="131"/>
  <c r="E193" i="131"/>
  <c r="E194" i="131"/>
  <c r="E195" i="131"/>
  <c r="E196" i="131"/>
  <c r="E197" i="131"/>
  <c r="E198" i="131"/>
  <c r="E199" i="131"/>
  <c r="E200" i="131"/>
  <c r="E201" i="131"/>
  <c r="E202" i="131"/>
  <c r="E203" i="131"/>
  <c r="E204" i="131"/>
  <c r="E205" i="131"/>
  <c r="E206" i="131"/>
  <c r="E207" i="131"/>
  <c r="E208" i="131"/>
  <c r="E209" i="131"/>
  <c r="E210" i="131"/>
  <c r="E211" i="131"/>
  <c r="E212" i="131"/>
  <c r="E213" i="131"/>
  <c r="E214" i="131"/>
  <c r="E215" i="131"/>
  <c r="E216" i="131"/>
  <c r="E217" i="131"/>
  <c r="E218" i="131"/>
  <c r="E219" i="131"/>
  <c r="E220" i="131"/>
  <c r="E221" i="131"/>
  <c r="E222" i="131"/>
  <c r="E223" i="131"/>
  <c r="E225" i="131"/>
  <c r="E226" i="131"/>
  <c r="E227" i="131"/>
  <c r="E228" i="131"/>
  <c r="E229" i="131"/>
  <c r="E230" i="131"/>
  <c r="E231" i="131"/>
  <c r="E233" i="131"/>
  <c r="E234" i="131"/>
  <c r="E235" i="131"/>
  <c r="E236" i="131"/>
  <c r="E237" i="131"/>
  <c r="E239" i="131"/>
  <c r="E240" i="131"/>
  <c r="E241" i="131"/>
  <c r="E242" i="131"/>
  <c r="E243" i="131"/>
  <c r="E244" i="131"/>
  <c r="E245" i="131"/>
  <c r="E246" i="131"/>
  <c r="E247" i="131"/>
  <c r="E248" i="131"/>
  <c r="E249" i="131"/>
  <c r="E250" i="131"/>
  <c r="E251" i="131"/>
  <c r="E252" i="131"/>
  <c r="E253" i="131"/>
  <c r="E254" i="131"/>
  <c r="E255" i="131"/>
  <c r="E256" i="131"/>
  <c r="E257" i="131"/>
  <c r="E258" i="131"/>
  <c r="E259" i="131"/>
  <c r="E260" i="131"/>
  <c r="E261" i="131"/>
  <c r="E262" i="131"/>
  <c r="E263" i="131"/>
  <c r="E264" i="131"/>
  <c r="E265" i="131"/>
  <c r="E266" i="131"/>
  <c r="E267" i="131"/>
  <c r="E268" i="131"/>
  <c r="E269" i="131"/>
  <c r="E270" i="131"/>
  <c r="E271" i="131"/>
  <c r="E272" i="131"/>
  <c r="E273" i="131"/>
  <c r="E274" i="131"/>
  <c r="E275" i="131"/>
  <c r="E276" i="131"/>
  <c r="E277" i="131"/>
  <c r="E278" i="131"/>
  <c r="E279" i="131"/>
  <c r="E280" i="131"/>
  <c r="E281" i="131"/>
  <c r="E282" i="131"/>
  <c r="E283" i="131"/>
  <c r="E284" i="131"/>
  <c r="E285" i="131"/>
  <c r="E286" i="131"/>
  <c r="E287" i="131"/>
  <c r="E288" i="131"/>
  <c r="E289" i="131"/>
  <c r="E290" i="131"/>
  <c r="E291" i="131"/>
  <c r="E292" i="131"/>
  <c r="E293" i="131"/>
  <c r="E294" i="131"/>
  <c r="E295" i="131"/>
  <c r="E296" i="131"/>
  <c r="E297" i="131"/>
  <c r="E298" i="131"/>
  <c r="E299" i="131"/>
  <c r="E300" i="131"/>
  <c r="E301" i="131"/>
  <c r="E302" i="131"/>
  <c r="E303" i="131"/>
  <c r="E304" i="131"/>
  <c r="E305" i="131"/>
  <c r="E306" i="131"/>
  <c r="E307" i="131"/>
  <c r="E308" i="131"/>
  <c r="E309" i="131"/>
  <c r="E310" i="131"/>
  <c r="E311" i="131"/>
  <c r="E312" i="131"/>
  <c r="E313" i="131"/>
  <c r="E314" i="131"/>
  <c r="E315" i="131"/>
  <c r="E316" i="131"/>
  <c r="E317" i="131"/>
  <c r="E318" i="131"/>
  <c r="E319" i="131"/>
  <c r="E320" i="131"/>
  <c r="E321" i="131"/>
  <c r="E322" i="131"/>
  <c r="E323" i="131"/>
  <c r="E324" i="131"/>
  <c r="E325" i="131"/>
  <c r="E326" i="131"/>
  <c r="E327" i="131"/>
  <c r="E328" i="131"/>
  <c r="E329" i="131"/>
  <c r="E330" i="131"/>
  <c r="E331" i="131"/>
  <c r="E332" i="131"/>
  <c r="E333" i="131"/>
  <c r="E334" i="131"/>
  <c r="E335" i="131"/>
  <c r="E336" i="131"/>
  <c r="E338" i="131"/>
  <c r="E339" i="131"/>
  <c r="E340" i="131"/>
  <c r="E341" i="131"/>
  <c r="E342" i="131"/>
  <c r="E343" i="131"/>
  <c r="E344" i="131"/>
  <c r="E345" i="131"/>
  <c r="E346" i="131"/>
  <c r="E347" i="131"/>
  <c r="E348" i="131"/>
  <c r="E349" i="131"/>
  <c r="E350" i="131"/>
  <c r="E351" i="131"/>
  <c r="E352" i="131"/>
  <c r="E353" i="131"/>
  <c r="E354" i="131"/>
  <c r="E355" i="131"/>
  <c r="E356" i="131"/>
  <c r="E357" i="131"/>
  <c r="E358" i="131"/>
  <c r="E359" i="131"/>
  <c r="E360" i="131"/>
  <c r="E361" i="131"/>
  <c r="E362" i="131"/>
  <c r="E363" i="131"/>
  <c r="E364" i="131"/>
  <c r="E365" i="131"/>
  <c r="E366" i="131"/>
  <c r="E367" i="131"/>
  <c r="E368" i="131"/>
  <c r="E369" i="131"/>
  <c r="E370" i="131"/>
  <c r="E371" i="131"/>
  <c r="E372" i="131"/>
  <c r="E373" i="131"/>
  <c r="E374" i="131"/>
  <c r="E375" i="131"/>
  <c r="E376" i="131"/>
  <c r="E377" i="131"/>
  <c r="E378" i="131"/>
  <c r="E381" i="131"/>
  <c r="E382" i="131"/>
  <c r="E383" i="131"/>
  <c r="E384" i="131"/>
  <c r="E385" i="131"/>
  <c r="E386" i="131"/>
  <c r="E387" i="131"/>
  <c r="E388" i="131"/>
  <c r="E389" i="131"/>
  <c r="E390" i="131"/>
  <c r="E391" i="131"/>
  <c r="E393" i="131"/>
  <c r="E394" i="131"/>
  <c r="E395" i="131"/>
  <c r="E396" i="131"/>
  <c r="E397" i="131"/>
  <c r="E398" i="131"/>
  <c r="E399" i="131"/>
  <c r="E400" i="131"/>
  <c r="E401" i="131"/>
  <c r="E402" i="131"/>
  <c r="E403" i="131"/>
  <c r="E404" i="131"/>
  <c r="E405" i="131"/>
  <c r="E406" i="131"/>
  <c r="E407" i="131"/>
  <c r="E408" i="131"/>
  <c r="E409" i="131"/>
  <c r="E410" i="131"/>
  <c r="E411" i="131"/>
  <c r="E412" i="131"/>
  <c r="E413" i="131"/>
  <c r="E414" i="131"/>
  <c r="E415" i="131"/>
  <c r="E416" i="131"/>
  <c r="E417" i="131"/>
  <c r="E419" i="131"/>
  <c r="E420" i="131"/>
  <c r="E421" i="131"/>
  <c r="E422" i="131"/>
  <c r="E423" i="131"/>
  <c r="E424" i="131"/>
  <c r="E425" i="131"/>
  <c r="E426" i="131"/>
  <c r="E427" i="131"/>
  <c r="E428" i="131"/>
  <c r="E429" i="131"/>
  <c r="E430" i="131"/>
  <c r="E431" i="131"/>
  <c r="E432" i="131"/>
  <c r="E433" i="131"/>
  <c r="E434" i="131"/>
  <c r="E435" i="131"/>
  <c r="E436" i="131"/>
  <c r="E437" i="131"/>
  <c r="E438" i="131"/>
  <c r="E439" i="131"/>
  <c r="E440" i="131"/>
  <c r="E441" i="131"/>
  <c r="E442" i="131"/>
  <c r="E443" i="131"/>
  <c r="E444" i="131"/>
  <c r="E445" i="131"/>
  <c r="E446" i="131"/>
  <c r="E447" i="131"/>
  <c r="E448" i="131"/>
  <c r="E449" i="131"/>
  <c r="E450" i="131"/>
  <c r="E451" i="131"/>
  <c r="E452" i="131"/>
  <c r="E453" i="131"/>
  <c r="E454" i="131"/>
  <c r="E455" i="131"/>
  <c r="E456" i="131"/>
  <c r="E457" i="131"/>
  <c r="E458" i="131"/>
  <c r="E459" i="131"/>
  <c r="E460" i="131"/>
  <c r="E466" i="131"/>
  <c r="E467" i="131"/>
  <c r="E468" i="131"/>
  <c r="E469" i="131"/>
  <c r="E471" i="131"/>
  <c r="E472" i="131"/>
  <c r="E473" i="131"/>
  <c r="E474" i="131"/>
  <c r="E475" i="131"/>
  <c r="E476" i="131"/>
  <c r="E477" i="131"/>
  <c r="E478" i="131"/>
  <c r="E479" i="131"/>
  <c r="E480" i="131"/>
  <c r="E481" i="131"/>
  <c r="E482" i="131"/>
  <c r="E483" i="131"/>
  <c r="E484" i="131"/>
  <c r="E485" i="131"/>
  <c r="E486" i="131"/>
  <c r="E487" i="131"/>
  <c r="E488" i="131"/>
  <c r="E489" i="131"/>
  <c r="E490" i="131"/>
  <c r="E491" i="131"/>
  <c r="E492" i="131"/>
  <c r="E493" i="131"/>
  <c r="E494" i="131"/>
  <c r="E495" i="131"/>
  <c r="E496" i="131"/>
  <c r="E497" i="131"/>
  <c r="E498" i="131"/>
  <c r="E499" i="131"/>
  <c r="E500" i="131"/>
  <c r="E501" i="131"/>
  <c r="E502" i="131"/>
  <c r="E503" i="131"/>
  <c r="E506" i="131"/>
  <c r="E507" i="131"/>
  <c r="E508" i="131"/>
  <c r="E509" i="131"/>
  <c r="E510" i="131"/>
  <c r="E511" i="131"/>
  <c r="E512" i="131"/>
  <c r="E513" i="131"/>
  <c r="E514" i="131"/>
  <c r="E515" i="131"/>
  <c r="E516" i="131"/>
  <c r="E517" i="131"/>
  <c r="E530" i="131"/>
  <c r="E531" i="131"/>
  <c r="E532" i="131"/>
  <c r="E533" i="131"/>
  <c r="E534" i="131"/>
  <c r="E535" i="131"/>
  <c r="E536" i="131"/>
  <c r="AS1" i="131"/>
  <c r="AK1" i="131"/>
  <c r="Y1" i="131"/>
  <c r="X1" i="131"/>
  <c r="W1" i="131"/>
  <c r="AA1" i="131" l="1"/>
  <c r="AN559" i="130" l="1"/>
  <c r="AM559" i="130"/>
  <c r="AT558" i="130"/>
  <c r="AM558" i="130"/>
  <c r="AT557" i="130"/>
  <c r="AN557" i="130"/>
  <c r="AV556" i="130"/>
  <c r="AU556" i="130"/>
  <c r="AT556" i="130"/>
  <c r="AP556" i="130"/>
  <c r="AO556" i="130"/>
  <c r="AN556" i="130"/>
  <c r="AM556" i="130"/>
  <c r="AM557" i="130" s="1"/>
  <c r="Y556" i="130"/>
  <c r="X556" i="130"/>
  <c r="W556" i="130"/>
  <c r="Y555" i="130"/>
  <c r="X555" i="130"/>
  <c r="W555" i="130"/>
  <c r="Y554" i="130"/>
  <c r="X554" i="130"/>
  <c r="W554" i="130"/>
  <c r="AW550" i="130"/>
  <c r="AR550" i="130"/>
  <c r="E550" i="130"/>
  <c r="AW549" i="130"/>
  <c r="AR549" i="130"/>
  <c r="E549" i="130"/>
  <c r="AW548" i="130"/>
  <c r="AR548" i="130"/>
  <c r="E548" i="130"/>
  <c r="AW547" i="130"/>
  <c r="AR547" i="130"/>
  <c r="E547" i="130"/>
  <c r="AW546" i="130"/>
  <c r="AR546" i="130"/>
  <c r="E546" i="130"/>
  <c r="AW545" i="130"/>
  <c r="AR545" i="130"/>
  <c r="E545" i="130"/>
  <c r="AW544" i="130"/>
  <c r="AR544" i="130"/>
  <c r="E544" i="130"/>
  <c r="AW543" i="130"/>
  <c r="AR543" i="130"/>
  <c r="E543" i="130"/>
  <c r="AW542" i="130"/>
  <c r="AR542" i="130"/>
  <c r="E542" i="130"/>
  <c r="AW541" i="130"/>
  <c r="AR541" i="130"/>
  <c r="E541" i="130"/>
  <c r="AW540" i="130"/>
  <c r="AR540" i="130"/>
  <c r="E540" i="130"/>
  <c r="AW539" i="130"/>
  <c r="AR539" i="130"/>
  <c r="E539" i="130"/>
  <c r="AW538" i="130"/>
  <c r="AR538" i="130"/>
  <c r="E538" i="130"/>
  <c r="E537" i="130"/>
  <c r="E536" i="130"/>
  <c r="AW535" i="130"/>
  <c r="AR535" i="130"/>
  <c r="E535" i="130"/>
  <c r="AW534" i="130"/>
  <c r="AR534" i="130"/>
  <c r="E534" i="130"/>
  <c r="AW533" i="130"/>
  <c r="AR533" i="130"/>
  <c r="E533" i="130"/>
  <c r="AW532" i="130"/>
  <c r="AR532" i="130"/>
  <c r="E532" i="130"/>
  <c r="AW531" i="130"/>
  <c r="AR531" i="130"/>
  <c r="E531" i="130"/>
  <c r="AW530" i="130"/>
  <c r="AR530" i="130"/>
  <c r="E530" i="130"/>
  <c r="AW529" i="130"/>
  <c r="AR529" i="130"/>
  <c r="E529" i="130"/>
  <c r="AR527" i="130"/>
  <c r="AR526" i="130"/>
  <c r="AR525" i="130"/>
  <c r="AR524" i="130"/>
  <c r="AR523" i="130"/>
  <c r="AR519" i="130"/>
  <c r="AR518" i="130"/>
  <c r="AW517" i="130"/>
  <c r="AR517" i="130"/>
  <c r="E517" i="130"/>
  <c r="AW516" i="130"/>
  <c r="E516" i="130"/>
  <c r="AW515" i="130"/>
  <c r="AR515" i="130"/>
  <c r="E515" i="130"/>
  <c r="AW514" i="130"/>
  <c r="AR514" i="130"/>
  <c r="E514" i="130"/>
  <c r="AW513" i="130"/>
  <c r="AR513" i="130"/>
  <c r="E513" i="130"/>
  <c r="AW512" i="130"/>
  <c r="AR512" i="130"/>
  <c r="E512" i="130"/>
  <c r="AW511" i="130"/>
  <c r="AR511" i="130"/>
  <c r="E511" i="130"/>
  <c r="AW510" i="130"/>
  <c r="AR510" i="130"/>
  <c r="E510" i="130"/>
  <c r="AW509" i="130"/>
  <c r="AR509" i="130"/>
  <c r="E509" i="130"/>
  <c r="AW508" i="130"/>
  <c r="E508" i="130"/>
  <c r="AA508" i="130" s="1"/>
  <c r="AW507" i="130"/>
  <c r="AR507" i="130"/>
  <c r="E507" i="130"/>
  <c r="AW506" i="130"/>
  <c r="AR506" i="130"/>
  <c r="E506" i="130"/>
  <c r="AR505" i="130"/>
  <c r="AR504" i="130"/>
  <c r="AW503" i="130"/>
  <c r="AR503" i="130"/>
  <c r="E503" i="130"/>
  <c r="AW502" i="130"/>
  <c r="AR502" i="130"/>
  <c r="E502" i="130"/>
  <c r="AW501" i="130"/>
  <c r="AR501" i="130"/>
  <c r="E501" i="130"/>
  <c r="AW500" i="130"/>
  <c r="AR500" i="130"/>
  <c r="E500" i="130"/>
  <c r="AW499" i="130"/>
  <c r="AR499" i="130"/>
  <c r="E499" i="130"/>
  <c r="AW498" i="130"/>
  <c r="AR498" i="130"/>
  <c r="E498" i="130"/>
  <c r="AW497" i="130"/>
  <c r="AR497" i="130"/>
  <c r="E497" i="130"/>
  <c r="AW496" i="130"/>
  <c r="AR496" i="130"/>
  <c r="E496" i="130"/>
  <c r="AW495" i="130"/>
  <c r="AR495" i="130"/>
  <c r="E495" i="130"/>
  <c r="AW494" i="130"/>
  <c r="AR494" i="130"/>
  <c r="E494" i="130"/>
  <c r="AW493" i="130"/>
  <c r="AR493" i="130"/>
  <c r="E493" i="130"/>
  <c r="AW492" i="130"/>
  <c r="AR492" i="130"/>
  <c r="E492" i="130"/>
  <c r="AW491" i="130"/>
  <c r="AR491" i="130"/>
  <c r="E491" i="130"/>
  <c r="AW490" i="130"/>
  <c r="AR490" i="130"/>
  <c r="E490" i="130"/>
  <c r="AW489" i="130"/>
  <c r="AR489" i="130"/>
  <c r="E489" i="130"/>
  <c r="AW488" i="130"/>
  <c r="AR488" i="130"/>
  <c r="E488" i="130"/>
  <c r="AW487" i="130"/>
  <c r="AR487" i="130"/>
  <c r="E487" i="130"/>
  <c r="AW486" i="130"/>
  <c r="AR486" i="130"/>
  <c r="E486" i="130"/>
  <c r="AW485" i="130"/>
  <c r="AR485" i="130"/>
  <c r="E485" i="130"/>
  <c r="AW484" i="130"/>
  <c r="AR484" i="130"/>
  <c r="E484" i="130"/>
  <c r="AW483" i="130"/>
  <c r="AR483" i="130"/>
  <c r="E483" i="130"/>
  <c r="AW482" i="130"/>
  <c r="AR482" i="130"/>
  <c r="E482" i="130"/>
  <c r="AW481" i="130"/>
  <c r="AR481" i="130"/>
  <c r="E481" i="130"/>
  <c r="AW480" i="130"/>
  <c r="AR480" i="130"/>
  <c r="E480" i="130"/>
  <c r="AW479" i="130"/>
  <c r="AR479" i="130"/>
  <c r="E479" i="130"/>
  <c r="AW478" i="130"/>
  <c r="AR478" i="130"/>
  <c r="E478" i="130"/>
  <c r="AW477" i="130"/>
  <c r="AR477" i="130"/>
  <c r="E477" i="130"/>
  <c r="AW476" i="130"/>
  <c r="AR476" i="130"/>
  <c r="E476" i="130"/>
  <c r="AW475" i="130"/>
  <c r="AR475" i="130"/>
  <c r="E475" i="130"/>
  <c r="AW474" i="130"/>
  <c r="AR474" i="130"/>
  <c r="E474" i="130"/>
  <c r="AW473" i="130"/>
  <c r="AR473" i="130"/>
  <c r="E473" i="130"/>
  <c r="AW472" i="130"/>
  <c r="AR472" i="130"/>
  <c r="E472" i="130"/>
  <c r="AW471" i="130"/>
  <c r="AR471" i="130"/>
  <c r="E471" i="130"/>
  <c r="E469" i="130"/>
  <c r="E468" i="130"/>
  <c r="E467" i="130"/>
  <c r="E466" i="130"/>
  <c r="E460" i="130"/>
  <c r="AW459" i="130"/>
  <c r="AR459" i="130"/>
  <c r="E459" i="130"/>
  <c r="AW458" i="130"/>
  <c r="AR458" i="130"/>
  <c r="E458" i="130"/>
  <c r="E457" i="130"/>
  <c r="E456" i="130"/>
  <c r="E455" i="130"/>
  <c r="E454" i="130"/>
  <c r="AA454" i="130" s="1"/>
  <c r="E453" i="130"/>
  <c r="AA453" i="130" s="1"/>
  <c r="AW452" i="130"/>
  <c r="AR452" i="130"/>
  <c r="E452" i="130"/>
  <c r="AW451" i="130"/>
  <c r="AR451" i="130"/>
  <c r="E451" i="130"/>
  <c r="AW450" i="130"/>
  <c r="AR450" i="130"/>
  <c r="E450" i="130"/>
  <c r="AW449" i="130"/>
  <c r="AR449" i="130"/>
  <c r="E449" i="130"/>
  <c r="AW448" i="130"/>
  <c r="AR448" i="130"/>
  <c r="E448" i="130"/>
  <c r="AW447" i="130"/>
  <c r="AR447" i="130"/>
  <c r="E447" i="130"/>
  <c r="AR446" i="130"/>
  <c r="E446" i="130"/>
  <c r="AW445" i="130"/>
  <c r="AR445" i="130"/>
  <c r="E445" i="130"/>
  <c r="AW444" i="130"/>
  <c r="AR444" i="130"/>
  <c r="E444" i="130"/>
  <c r="AW443" i="130"/>
  <c r="AR443" i="130"/>
  <c r="E443" i="130"/>
  <c r="AW442" i="130"/>
  <c r="AR442" i="130"/>
  <c r="E442" i="130"/>
  <c r="AW441" i="130"/>
  <c r="AR441" i="130"/>
  <c r="E441" i="130"/>
  <c r="AW440" i="130"/>
  <c r="AR440" i="130"/>
  <c r="E440" i="130"/>
  <c r="E439" i="130"/>
  <c r="AW438" i="130"/>
  <c r="AR438" i="130"/>
  <c r="E438" i="130"/>
  <c r="AA438" i="130" s="1"/>
  <c r="AW437" i="130"/>
  <c r="AR437" i="130"/>
  <c r="E437" i="130"/>
  <c r="AW436" i="130"/>
  <c r="AR436" i="130"/>
  <c r="E436" i="130"/>
  <c r="AW435" i="130"/>
  <c r="AR435" i="130"/>
  <c r="E435" i="130"/>
  <c r="AW434" i="130"/>
  <c r="AR434" i="130"/>
  <c r="E434" i="130"/>
  <c r="AW433" i="130"/>
  <c r="AR433" i="130"/>
  <c r="E433" i="130"/>
  <c r="AW432" i="130"/>
  <c r="AR432" i="130"/>
  <c r="E432" i="130"/>
  <c r="AW431" i="130"/>
  <c r="AR431" i="130"/>
  <c r="E431" i="130"/>
  <c r="AW430" i="130"/>
  <c r="AR430" i="130"/>
  <c r="E430" i="130"/>
  <c r="AW429" i="130"/>
  <c r="AR429" i="130"/>
  <c r="E429" i="130"/>
  <c r="AW428" i="130"/>
  <c r="AR428" i="130"/>
  <c r="E428" i="130"/>
  <c r="AW427" i="130"/>
  <c r="AR427" i="130"/>
  <c r="E427" i="130"/>
  <c r="AW426" i="130"/>
  <c r="AR426" i="130"/>
  <c r="E426" i="130"/>
  <c r="AW425" i="130"/>
  <c r="AR425" i="130"/>
  <c r="E425" i="130"/>
  <c r="AA425" i="130" s="1"/>
  <c r="AW424" i="130"/>
  <c r="AR424" i="130"/>
  <c r="E424" i="130"/>
  <c r="AW423" i="130"/>
  <c r="AR423" i="130"/>
  <c r="E423" i="130"/>
  <c r="AA423" i="130" s="1"/>
  <c r="AW422" i="130"/>
  <c r="AR422" i="130"/>
  <c r="E422" i="130"/>
  <c r="AA422" i="130" s="1"/>
  <c r="AW421" i="130"/>
  <c r="AR421" i="130"/>
  <c r="E421" i="130"/>
  <c r="AW420" i="130"/>
  <c r="AR420" i="130"/>
  <c r="E420" i="130"/>
  <c r="AW419" i="130"/>
  <c r="AR419" i="130"/>
  <c r="E419" i="130"/>
  <c r="AR418" i="130"/>
  <c r="E417" i="130"/>
  <c r="E416" i="130"/>
  <c r="AR415" i="130"/>
  <c r="E415" i="130"/>
  <c r="AW414" i="130"/>
  <c r="AR414" i="130"/>
  <c r="E414" i="130"/>
  <c r="AW413" i="130"/>
  <c r="AR413" i="130"/>
  <c r="E413" i="130"/>
  <c r="AW412" i="130"/>
  <c r="AR412" i="130"/>
  <c r="E412" i="130"/>
  <c r="E411" i="130"/>
  <c r="E410" i="130"/>
  <c r="E409" i="130"/>
  <c r="AW408" i="130"/>
  <c r="AR408" i="130"/>
  <c r="E408" i="130"/>
  <c r="AW407" i="130"/>
  <c r="AR407" i="130"/>
  <c r="E407" i="130"/>
  <c r="AW406" i="130"/>
  <c r="AR406" i="130"/>
  <c r="E406" i="130"/>
  <c r="AW405" i="130"/>
  <c r="AR405" i="130"/>
  <c r="E405" i="130"/>
  <c r="AW404" i="130"/>
  <c r="AR404" i="130"/>
  <c r="E404" i="130"/>
  <c r="AW403" i="130"/>
  <c r="AR403" i="130"/>
  <c r="E403" i="130"/>
  <c r="AW402" i="130"/>
  <c r="AR402" i="130"/>
  <c r="E402" i="130"/>
  <c r="AW401" i="130"/>
  <c r="AR401" i="130"/>
  <c r="E401" i="130"/>
  <c r="AW400" i="130"/>
  <c r="AR400" i="130"/>
  <c r="E400" i="130"/>
  <c r="AW399" i="130"/>
  <c r="AR399" i="130"/>
  <c r="E399" i="130"/>
  <c r="AA399" i="130" s="1"/>
  <c r="AW398" i="130"/>
  <c r="AR398" i="130"/>
  <c r="E398" i="130"/>
  <c r="AW397" i="130"/>
  <c r="AR397" i="130"/>
  <c r="E397" i="130"/>
  <c r="AW396" i="130"/>
  <c r="AR396" i="130"/>
  <c r="E396" i="130"/>
  <c r="AW395" i="130"/>
  <c r="AR395" i="130"/>
  <c r="E395" i="130"/>
  <c r="AW394" i="130"/>
  <c r="AR394" i="130"/>
  <c r="E394" i="130"/>
  <c r="AW393" i="130"/>
  <c r="AR393" i="130"/>
  <c r="E393" i="130"/>
  <c r="AW391" i="130"/>
  <c r="AR391" i="130"/>
  <c r="E391" i="130"/>
  <c r="AW390" i="130"/>
  <c r="AR390" i="130"/>
  <c r="E390" i="130"/>
  <c r="AW389" i="130"/>
  <c r="AR389" i="130"/>
  <c r="E389" i="130"/>
  <c r="AW388" i="130"/>
  <c r="AR388" i="130"/>
  <c r="E388" i="130"/>
  <c r="AW387" i="130"/>
  <c r="AR387" i="130"/>
  <c r="E387" i="130"/>
  <c r="AW386" i="130"/>
  <c r="AR386" i="130"/>
  <c r="E386" i="130"/>
  <c r="AW385" i="130"/>
  <c r="AR385" i="130"/>
  <c r="E385" i="130"/>
  <c r="AW384" i="130"/>
  <c r="AR384" i="130"/>
  <c r="E384" i="130"/>
  <c r="AW383" i="130"/>
  <c r="AR383" i="130"/>
  <c r="E383" i="130"/>
  <c r="E382" i="130"/>
  <c r="E381" i="130"/>
  <c r="AW378" i="130"/>
  <c r="AR378" i="130"/>
  <c r="E378" i="130"/>
  <c r="AW377" i="130"/>
  <c r="AR377" i="130"/>
  <c r="E377" i="130"/>
  <c r="AW376" i="130"/>
  <c r="AR376" i="130"/>
  <c r="E376" i="130"/>
  <c r="AA376" i="130" s="1"/>
  <c r="AW375" i="130"/>
  <c r="AR375" i="130"/>
  <c r="E375" i="130"/>
  <c r="AA375" i="130" s="1"/>
  <c r="AW374" i="130"/>
  <c r="AR374" i="130"/>
  <c r="E374" i="130"/>
  <c r="AW373" i="130"/>
  <c r="AR373" i="130"/>
  <c r="E373" i="130"/>
  <c r="AW372" i="130"/>
  <c r="AR372" i="130"/>
  <c r="E372" i="130"/>
  <c r="AW371" i="130"/>
  <c r="AR371" i="130"/>
  <c r="E371" i="130"/>
  <c r="AW370" i="130"/>
  <c r="AR370" i="130"/>
  <c r="E370" i="130"/>
  <c r="AW369" i="130"/>
  <c r="AR369" i="130"/>
  <c r="E369" i="130"/>
  <c r="AW368" i="130"/>
  <c r="AR368" i="130"/>
  <c r="E368" i="130"/>
  <c r="AW367" i="130"/>
  <c r="AR367" i="130"/>
  <c r="E367" i="130"/>
  <c r="AW366" i="130"/>
  <c r="AR366" i="130"/>
  <c r="E366" i="130"/>
  <c r="AW365" i="130"/>
  <c r="AR365" i="130"/>
  <c r="E365" i="130"/>
  <c r="AW364" i="130"/>
  <c r="AR364" i="130"/>
  <c r="E364" i="130"/>
  <c r="AW363" i="130"/>
  <c r="AR363" i="130"/>
  <c r="E363" i="130"/>
  <c r="AW362" i="130"/>
  <c r="AR362" i="130"/>
  <c r="E362" i="130"/>
  <c r="AW361" i="130"/>
  <c r="AR361" i="130"/>
  <c r="E361" i="130"/>
  <c r="AW360" i="130"/>
  <c r="AR360" i="130"/>
  <c r="E360" i="130"/>
  <c r="E359" i="130"/>
  <c r="AW358" i="130"/>
  <c r="AR358" i="130"/>
  <c r="E358" i="130"/>
  <c r="AW357" i="130"/>
  <c r="AR357" i="130"/>
  <c r="E357" i="130"/>
  <c r="AW356" i="130"/>
  <c r="AR356" i="130"/>
  <c r="E356" i="130"/>
  <c r="AW355" i="130"/>
  <c r="AR355" i="130"/>
  <c r="E355" i="130"/>
  <c r="AW354" i="130"/>
  <c r="AR354" i="130"/>
  <c r="E354" i="130"/>
  <c r="AW353" i="130"/>
  <c r="AR353" i="130"/>
  <c r="E353" i="130"/>
  <c r="AW352" i="130"/>
  <c r="AR352" i="130"/>
  <c r="E352" i="130"/>
  <c r="AW351" i="130"/>
  <c r="AR351" i="130"/>
  <c r="E351" i="130"/>
  <c r="AW350" i="130"/>
  <c r="AR350" i="130"/>
  <c r="E350" i="130"/>
  <c r="AW349" i="130"/>
  <c r="AR349" i="130"/>
  <c r="E349" i="130"/>
  <c r="AW348" i="130"/>
  <c r="AR348" i="130"/>
  <c r="E348" i="130"/>
  <c r="AW347" i="130"/>
  <c r="AR347" i="130"/>
  <c r="E347" i="130"/>
  <c r="AW346" i="130"/>
  <c r="AR346" i="130"/>
  <c r="E346" i="130"/>
  <c r="AW345" i="130"/>
  <c r="AR345" i="130"/>
  <c r="E345" i="130"/>
  <c r="AW344" i="130"/>
  <c r="AR344" i="130"/>
  <c r="E344" i="130"/>
  <c r="AW343" i="130"/>
  <c r="AR343" i="130"/>
  <c r="E343" i="130"/>
  <c r="AW342" i="130"/>
  <c r="AR342" i="130"/>
  <c r="E342" i="130"/>
  <c r="AA342" i="130" s="1"/>
  <c r="AW341" i="130"/>
  <c r="AR341" i="130"/>
  <c r="E341" i="130"/>
  <c r="AW340" i="130"/>
  <c r="AR340" i="130"/>
  <c r="E340" i="130"/>
  <c r="AW339" i="130"/>
  <c r="AR339" i="130"/>
  <c r="E339" i="130"/>
  <c r="AW338" i="130"/>
  <c r="AR338" i="130"/>
  <c r="E338" i="130"/>
  <c r="AW336" i="130"/>
  <c r="AR336" i="130"/>
  <c r="E336" i="130"/>
  <c r="AA336" i="130" s="1"/>
  <c r="AW335" i="130"/>
  <c r="AR335" i="130"/>
  <c r="E335" i="130"/>
  <c r="AW334" i="130"/>
  <c r="AR334" i="130"/>
  <c r="E334" i="130"/>
  <c r="AW333" i="130"/>
  <c r="AR333" i="130"/>
  <c r="E333" i="130"/>
  <c r="AW332" i="130"/>
  <c r="AR332" i="130"/>
  <c r="E332" i="130"/>
  <c r="AW331" i="130"/>
  <c r="AR331" i="130"/>
  <c r="E331" i="130"/>
  <c r="AW330" i="130"/>
  <c r="AR330" i="130"/>
  <c r="E330" i="130"/>
  <c r="AW329" i="130"/>
  <c r="AR329" i="130"/>
  <c r="E329" i="130"/>
  <c r="AW328" i="130"/>
  <c r="AR328" i="130"/>
  <c r="E328" i="130"/>
  <c r="AW327" i="130"/>
  <c r="AR327" i="130"/>
  <c r="E327" i="130"/>
  <c r="AW326" i="130"/>
  <c r="AR326" i="130"/>
  <c r="E326" i="130"/>
  <c r="E325" i="130"/>
  <c r="AW324" i="130"/>
  <c r="AR324" i="130"/>
  <c r="E324" i="130"/>
  <c r="AW323" i="130"/>
  <c r="AR323" i="130"/>
  <c r="E323" i="130"/>
  <c r="AW322" i="130"/>
  <c r="AR322" i="130"/>
  <c r="E322" i="130"/>
  <c r="AW321" i="130"/>
  <c r="AR321" i="130"/>
  <c r="E321" i="130"/>
  <c r="AW320" i="130"/>
  <c r="AR320" i="130"/>
  <c r="E320" i="130"/>
  <c r="AW319" i="130"/>
  <c r="AR319" i="130"/>
  <c r="E319" i="130"/>
  <c r="AW318" i="130"/>
  <c r="AR318" i="130"/>
  <c r="E318" i="130"/>
  <c r="AW317" i="130"/>
  <c r="AR317" i="130"/>
  <c r="E317" i="130"/>
  <c r="AW316" i="130"/>
  <c r="AR316" i="130"/>
  <c r="E316" i="130"/>
  <c r="AW315" i="130"/>
  <c r="AR315" i="130"/>
  <c r="E315" i="130"/>
  <c r="AW314" i="130"/>
  <c r="AR314" i="130"/>
  <c r="E314" i="130"/>
  <c r="AW313" i="130"/>
  <c r="AR313" i="130"/>
  <c r="E313" i="130"/>
  <c r="AW312" i="130"/>
  <c r="AR312" i="130"/>
  <c r="E312" i="130"/>
  <c r="AW311" i="130"/>
  <c r="AR311" i="130"/>
  <c r="E311" i="130"/>
  <c r="AW310" i="130"/>
  <c r="AR310" i="130"/>
  <c r="E310" i="130"/>
  <c r="AW309" i="130"/>
  <c r="AR309" i="130"/>
  <c r="E309" i="130"/>
  <c r="AW308" i="130"/>
  <c r="AR308" i="130"/>
  <c r="E308" i="130"/>
  <c r="AW307" i="130"/>
  <c r="AR307" i="130"/>
  <c r="E307" i="130"/>
  <c r="AW306" i="130"/>
  <c r="AR306" i="130"/>
  <c r="E306" i="130"/>
  <c r="AW305" i="130"/>
  <c r="AR305" i="130"/>
  <c r="E305" i="130"/>
  <c r="AW304" i="130"/>
  <c r="AR304" i="130"/>
  <c r="E304" i="130"/>
  <c r="AA304" i="130" s="1"/>
  <c r="AW303" i="130"/>
  <c r="AR303" i="130"/>
  <c r="E303" i="130"/>
  <c r="AW302" i="130"/>
  <c r="AR302" i="130"/>
  <c r="E302" i="130"/>
  <c r="AW301" i="130"/>
  <c r="AR301" i="130"/>
  <c r="E301" i="130"/>
  <c r="AW300" i="130"/>
  <c r="AR300" i="130"/>
  <c r="E300" i="130"/>
  <c r="AW299" i="130"/>
  <c r="AR299" i="130"/>
  <c r="E299" i="130"/>
  <c r="AW298" i="130"/>
  <c r="AR298" i="130"/>
  <c r="E298" i="130"/>
  <c r="E297" i="130"/>
  <c r="AW296" i="130"/>
  <c r="AR296" i="130"/>
  <c r="E296" i="130"/>
  <c r="AW295" i="130"/>
  <c r="AR295" i="130"/>
  <c r="E295" i="130"/>
  <c r="AW294" i="130"/>
  <c r="AR294" i="130"/>
  <c r="E294" i="130"/>
  <c r="AW293" i="130"/>
  <c r="AR293" i="130"/>
  <c r="E293" i="130"/>
  <c r="AW292" i="130"/>
  <c r="AR292" i="130"/>
  <c r="E292" i="130"/>
  <c r="AW291" i="130"/>
  <c r="AR291" i="130"/>
  <c r="E291" i="130"/>
  <c r="AW290" i="130"/>
  <c r="AR290" i="130"/>
  <c r="E290" i="130"/>
  <c r="AW289" i="130"/>
  <c r="AR289" i="130"/>
  <c r="E289" i="130"/>
  <c r="AW288" i="130"/>
  <c r="AR288" i="130"/>
  <c r="E288" i="130"/>
  <c r="AW287" i="130"/>
  <c r="AR287" i="130"/>
  <c r="E287" i="130"/>
  <c r="AW286" i="130"/>
  <c r="AR286" i="130"/>
  <c r="E286" i="130"/>
  <c r="AW285" i="130"/>
  <c r="AR285" i="130"/>
  <c r="E285" i="130"/>
  <c r="AW284" i="130"/>
  <c r="AR284" i="130"/>
  <c r="E284" i="130"/>
  <c r="AW283" i="130"/>
  <c r="AR283" i="130"/>
  <c r="E283" i="130"/>
  <c r="AW282" i="130"/>
  <c r="AR282" i="130"/>
  <c r="E282" i="130"/>
  <c r="AW281" i="130"/>
  <c r="AR281" i="130"/>
  <c r="E281" i="130"/>
  <c r="E280" i="130"/>
  <c r="AW279" i="130"/>
  <c r="AR279" i="130"/>
  <c r="E279" i="130"/>
  <c r="AW278" i="130"/>
  <c r="AR278" i="130"/>
  <c r="E278" i="130"/>
  <c r="AW277" i="130"/>
  <c r="AR277" i="130"/>
  <c r="E277" i="130"/>
  <c r="AW276" i="130"/>
  <c r="AR276" i="130"/>
  <c r="E276" i="130"/>
  <c r="AW275" i="130"/>
  <c r="AR275" i="130"/>
  <c r="E275" i="130"/>
  <c r="AW274" i="130"/>
  <c r="AR274" i="130"/>
  <c r="E274" i="130"/>
  <c r="AW273" i="130"/>
  <c r="AR273" i="130"/>
  <c r="E273" i="130"/>
  <c r="AW272" i="130"/>
  <c r="AR272" i="130"/>
  <c r="E272" i="130"/>
  <c r="AW271" i="130"/>
  <c r="AR271" i="130"/>
  <c r="E271" i="130"/>
  <c r="AW270" i="130"/>
  <c r="AR270" i="130"/>
  <c r="E270" i="130"/>
  <c r="AW269" i="130"/>
  <c r="AR269" i="130"/>
  <c r="E269" i="130"/>
  <c r="AW268" i="130"/>
  <c r="AR268" i="130"/>
  <c r="E268" i="130"/>
  <c r="AW267" i="130"/>
  <c r="AR267" i="130"/>
  <c r="E267" i="130"/>
  <c r="AW266" i="130"/>
  <c r="AR266" i="130"/>
  <c r="E266" i="130"/>
  <c r="AW265" i="130"/>
  <c r="AR265" i="130"/>
  <c r="E265" i="130"/>
  <c r="AW264" i="130"/>
  <c r="AR264" i="130"/>
  <c r="E264" i="130"/>
  <c r="AW263" i="130"/>
  <c r="AR263" i="130"/>
  <c r="E263" i="130"/>
  <c r="AA263" i="130" s="1"/>
  <c r="AW262" i="130"/>
  <c r="AR262" i="130"/>
  <c r="E262" i="130"/>
  <c r="AA262" i="130" s="1"/>
  <c r="AW261" i="130"/>
  <c r="AR261" i="130"/>
  <c r="E261" i="130"/>
  <c r="AW260" i="130"/>
  <c r="AR260" i="130"/>
  <c r="E260" i="130"/>
  <c r="AW259" i="130"/>
  <c r="AR259" i="130"/>
  <c r="E259" i="130"/>
  <c r="AW258" i="130"/>
  <c r="E258" i="130"/>
  <c r="AR257" i="130"/>
  <c r="E257" i="130"/>
  <c r="AW256" i="130"/>
  <c r="AR256" i="130"/>
  <c r="E256" i="130"/>
  <c r="AW255" i="130"/>
  <c r="AR255" i="130"/>
  <c r="E255" i="130"/>
  <c r="AW254" i="130"/>
  <c r="AR254" i="130"/>
  <c r="E254" i="130"/>
  <c r="AW253" i="130"/>
  <c r="AR253" i="130"/>
  <c r="E253" i="130"/>
  <c r="AW252" i="130"/>
  <c r="AR252" i="130"/>
  <c r="E252" i="130"/>
  <c r="AA252" i="130" s="1"/>
  <c r="AW251" i="130"/>
  <c r="AR251" i="130"/>
  <c r="E251" i="130"/>
  <c r="AA251" i="130" s="1"/>
  <c r="AW250" i="130"/>
  <c r="AR250" i="130"/>
  <c r="E250" i="130"/>
  <c r="AW249" i="130"/>
  <c r="AR249" i="130"/>
  <c r="E249" i="130"/>
  <c r="AW248" i="130"/>
  <c r="AR248" i="130"/>
  <c r="E248" i="130"/>
  <c r="AW247" i="130"/>
  <c r="AR247" i="130"/>
  <c r="E247" i="130"/>
  <c r="AW246" i="130"/>
  <c r="AR246" i="130"/>
  <c r="E246" i="130"/>
  <c r="AA246" i="130" s="1"/>
  <c r="AW245" i="130"/>
  <c r="AR245" i="130"/>
  <c r="E245" i="130"/>
  <c r="E244" i="130"/>
  <c r="E243" i="130"/>
  <c r="AR242" i="130"/>
  <c r="E242" i="130"/>
  <c r="AW241" i="130"/>
  <c r="AR241" i="130"/>
  <c r="E241" i="130"/>
  <c r="AW240" i="130"/>
  <c r="AR240" i="130"/>
  <c r="E240" i="130"/>
  <c r="AW239" i="130"/>
  <c r="AR239" i="130"/>
  <c r="E239" i="130"/>
  <c r="AW237" i="130"/>
  <c r="AR237" i="130"/>
  <c r="E237" i="130"/>
  <c r="AW236" i="130"/>
  <c r="AR236" i="130"/>
  <c r="E236" i="130"/>
  <c r="E235" i="130"/>
  <c r="AW234" i="130"/>
  <c r="AR234" i="130"/>
  <c r="E234" i="130"/>
  <c r="AW233" i="130"/>
  <c r="AR233" i="130"/>
  <c r="E233" i="130"/>
  <c r="AR232" i="130"/>
  <c r="AW231" i="130"/>
  <c r="AR231" i="130"/>
  <c r="E231" i="130"/>
  <c r="AW230" i="130"/>
  <c r="AR230" i="130"/>
  <c r="E230" i="130"/>
  <c r="AA230" i="130" s="1"/>
  <c r="AW229" i="130"/>
  <c r="AR229" i="130"/>
  <c r="E229" i="130"/>
  <c r="AA229" i="130" s="1"/>
  <c r="AW228" i="130"/>
  <c r="AR228" i="130"/>
  <c r="E228" i="130"/>
  <c r="AW227" i="130"/>
  <c r="AR227" i="130"/>
  <c r="E227" i="130"/>
  <c r="AW226" i="130"/>
  <c r="AR226" i="130"/>
  <c r="E226" i="130"/>
  <c r="AW225" i="130"/>
  <c r="AR225" i="130"/>
  <c r="E225" i="130"/>
  <c r="AW223" i="130"/>
  <c r="AR223" i="130"/>
  <c r="E223" i="130"/>
  <c r="AW222" i="130"/>
  <c r="AR222" i="130"/>
  <c r="E222" i="130"/>
  <c r="AW221" i="130"/>
  <c r="AR221" i="130"/>
  <c r="E221" i="130"/>
  <c r="AW220" i="130"/>
  <c r="AR220" i="130"/>
  <c r="E220" i="130"/>
  <c r="AW219" i="130"/>
  <c r="AR219" i="130"/>
  <c r="E219" i="130"/>
  <c r="AW218" i="130"/>
  <c r="AR218" i="130"/>
  <c r="E218" i="130"/>
  <c r="AW217" i="130"/>
  <c r="AR217" i="130"/>
  <c r="E217" i="130"/>
  <c r="AW216" i="130"/>
  <c r="AR216" i="130"/>
  <c r="E216" i="130"/>
  <c r="AW215" i="130"/>
  <c r="AR215" i="130"/>
  <c r="E215" i="130"/>
  <c r="AW214" i="130"/>
  <c r="AR214" i="130"/>
  <c r="E214" i="130"/>
  <c r="AA214" i="130" s="1"/>
  <c r="AW213" i="130"/>
  <c r="AR213" i="130"/>
  <c r="E213" i="130"/>
  <c r="AW212" i="130"/>
  <c r="AR212" i="130"/>
  <c r="E212" i="130"/>
  <c r="AW211" i="130"/>
  <c r="AR211" i="130"/>
  <c r="E211" i="130"/>
  <c r="AW210" i="130"/>
  <c r="AR210" i="130"/>
  <c r="E210" i="130"/>
  <c r="AR209" i="130"/>
  <c r="E209" i="130"/>
  <c r="AW208" i="130"/>
  <c r="AR208" i="130"/>
  <c r="E208" i="130"/>
  <c r="AW207" i="130"/>
  <c r="AR207" i="130"/>
  <c r="E207" i="130"/>
  <c r="AA207" i="130" s="1"/>
  <c r="AW206" i="130"/>
  <c r="AR206" i="130"/>
  <c r="E206" i="130"/>
  <c r="AA206" i="130" s="1"/>
  <c r="AW205" i="130"/>
  <c r="AR205" i="130"/>
  <c r="E205" i="130"/>
  <c r="AA205" i="130" s="1"/>
  <c r="AW204" i="130"/>
  <c r="AR204" i="130"/>
  <c r="E204" i="130"/>
  <c r="AW203" i="130"/>
  <c r="AR203" i="130"/>
  <c r="E203" i="130"/>
  <c r="AW202" i="130"/>
  <c r="AR202" i="130"/>
  <c r="E202" i="130"/>
  <c r="AR201" i="130"/>
  <c r="E201" i="130"/>
  <c r="AW200" i="130"/>
  <c r="AR200" i="130"/>
  <c r="E200" i="130"/>
  <c r="AW199" i="130"/>
  <c r="AR199" i="130"/>
  <c r="E199" i="130"/>
  <c r="AW198" i="130"/>
  <c r="AR198" i="130"/>
  <c r="E198" i="130"/>
  <c r="AA198" i="130" s="1"/>
  <c r="AW197" i="130"/>
  <c r="AR197" i="130"/>
  <c r="E197" i="130"/>
  <c r="AA197" i="130" s="1"/>
  <c r="AW196" i="130"/>
  <c r="AR196" i="130"/>
  <c r="E196" i="130"/>
  <c r="AW195" i="130"/>
  <c r="AR195" i="130"/>
  <c r="E195" i="130"/>
  <c r="AW194" i="130"/>
  <c r="AR194" i="130"/>
  <c r="E194" i="130"/>
  <c r="AA194" i="130" s="1"/>
  <c r="AW193" i="130"/>
  <c r="AR193" i="130"/>
  <c r="E193" i="130"/>
  <c r="AW192" i="130"/>
  <c r="AR192" i="130"/>
  <c r="E192" i="130"/>
  <c r="AW191" i="130"/>
  <c r="AR191" i="130"/>
  <c r="E191" i="130"/>
  <c r="AA191" i="130" s="1"/>
  <c r="AW190" i="130"/>
  <c r="AR190" i="130"/>
  <c r="E190" i="130"/>
  <c r="AA190" i="130" s="1"/>
  <c r="AW189" i="130"/>
  <c r="AR189" i="130"/>
  <c r="E189" i="130"/>
  <c r="AW188" i="130"/>
  <c r="AR188" i="130"/>
  <c r="E188" i="130"/>
  <c r="AW187" i="130"/>
  <c r="AR187" i="130"/>
  <c r="E187" i="130"/>
  <c r="AW186" i="130"/>
  <c r="AR186" i="130"/>
  <c r="E186" i="130"/>
  <c r="AW185" i="130"/>
  <c r="AR185" i="130"/>
  <c r="E185" i="130"/>
  <c r="AW184" i="130"/>
  <c r="AR184" i="130"/>
  <c r="E184" i="130"/>
  <c r="AW183" i="130"/>
  <c r="AR183" i="130"/>
  <c r="E183" i="130"/>
  <c r="AW182" i="130"/>
  <c r="AR182" i="130"/>
  <c r="E182" i="130"/>
  <c r="AW181" i="130"/>
  <c r="AR181" i="130"/>
  <c r="E181" i="130"/>
  <c r="AA181" i="130" s="1"/>
  <c r="AW180" i="130"/>
  <c r="AR180" i="130"/>
  <c r="E180" i="130"/>
  <c r="E179" i="130"/>
  <c r="E178" i="130"/>
  <c r="AW177" i="130"/>
  <c r="AR177" i="130"/>
  <c r="E177" i="130"/>
  <c r="AW176" i="130"/>
  <c r="AR176" i="130"/>
  <c r="E176" i="130"/>
  <c r="AW175" i="130"/>
  <c r="AR175" i="130"/>
  <c r="E175" i="130"/>
  <c r="AW174" i="130"/>
  <c r="AR174" i="130"/>
  <c r="E174" i="130"/>
  <c r="E173" i="130"/>
  <c r="E172" i="130"/>
  <c r="E171" i="130"/>
  <c r="AW170" i="130"/>
  <c r="AR170" i="130"/>
  <c r="E170" i="130"/>
  <c r="AW169" i="130"/>
  <c r="AR169" i="130"/>
  <c r="E169" i="130"/>
  <c r="AW168" i="130"/>
  <c r="AR168" i="130"/>
  <c r="E168" i="130"/>
  <c r="AA168" i="130" s="1"/>
  <c r="AW167" i="130"/>
  <c r="AR167" i="130"/>
  <c r="E167" i="130"/>
  <c r="AA167" i="130" s="1"/>
  <c r="AW166" i="130"/>
  <c r="AR166" i="130"/>
  <c r="E166" i="130"/>
  <c r="E165" i="130"/>
  <c r="AA165" i="130" s="1"/>
  <c r="E164" i="130"/>
  <c r="AA164" i="130" s="1"/>
  <c r="AW163" i="130"/>
  <c r="AR163" i="130"/>
  <c r="E163" i="130"/>
  <c r="AW162" i="130"/>
  <c r="AR162" i="130"/>
  <c r="E162" i="130"/>
  <c r="AW161" i="130"/>
  <c r="AR161" i="130"/>
  <c r="E161" i="130"/>
  <c r="AW160" i="130"/>
  <c r="AR160" i="130"/>
  <c r="E160" i="130"/>
  <c r="E159" i="130"/>
  <c r="AW158" i="130"/>
  <c r="AR158" i="130"/>
  <c r="E158" i="130"/>
  <c r="AW157" i="130"/>
  <c r="AR157" i="130"/>
  <c r="E157" i="130"/>
  <c r="AW156" i="130"/>
  <c r="AR156" i="130"/>
  <c r="E156" i="130"/>
  <c r="AW155" i="130"/>
  <c r="AR155" i="130"/>
  <c r="E155" i="130"/>
  <c r="AW154" i="130"/>
  <c r="AR154" i="130"/>
  <c r="E154" i="130"/>
  <c r="AW153" i="130"/>
  <c r="AR153" i="130"/>
  <c r="E153" i="130"/>
  <c r="AW152" i="130"/>
  <c r="AR152" i="130"/>
  <c r="E152" i="130"/>
  <c r="AW151" i="130"/>
  <c r="AR151" i="130"/>
  <c r="E151" i="130"/>
  <c r="AW150" i="130"/>
  <c r="AR150" i="130"/>
  <c r="E150" i="130"/>
  <c r="AW149" i="130"/>
  <c r="AR149" i="130"/>
  <c r="E149" i="130"/>
  <c r="AW148" i="130"/>
  <c r="AR148" i="130"/>
  <c r="E148" i="130"/>
  <c r="AW147" i="130"/>
  <c r="AR147" i="130"/>
  <c r="E147" i="130"/>
  <c r="AW146" i="130"/>
  <c r="AR146" i="130"/>
  <c r="E146" i="130"/>
  <c r="AW145" i="130"/>
  <c r="AR145" i="130"/>
  <c r="E145" i="130"/>
  <c r="AW144" i="130"/>
  <c r="AR144" i="130"/>
  <c r="E144" i="130"/>
  <c r="AW143" i="130"/>
  <c r="AR143" i="130"/>
  <c r="E143" i="130"/>
  <c r="AW142" i="130"/>
  <c r="AR142" i="130"/>
  <c r="E142" i="130"/>
  <c r="AW141" i="130"/>
  <c r="AR141" i="130"/>
  <c r="E141" i="130"/>
  <c r="AW140" i="130"/>
  <c r="AR140" i="130"/>
  <c r="E140" i="130"/>
  <c r="AW139" i="130"/>
  <c r="AR139" i="130"/>
  <c r="E139" i="130"/>
  <c r="AW138" i="130"/>
  <c r="AR138" i="130"/>
  <c r="E138" i="130"/>
  <c r="AW137" i="130"/>
  <c r="AR137" i="130"/>
  <c r="E137" i="130"/>
  <c r="AW136" i="130"/>
  <c r="AR136" i="130"/>
  <c r="E136" i="130"/>
  <c r="AW135" i="130"/>
  <c r="AR135" i="130"/>
  <c r="E135" i="130"/>
  <c r="AW134" i="130"/>
  <c r="AR134" i="130"/>
  <c r="E134" i="130"/>
  <c r="AW133" i="130"/>
  <c r="AR133" i="130"/>
  <c r="E133" i="130"/>
  <c r="AW132" i="130"/>
  <c r="AR132" i="130"/>
  <c r="E132" i="130"/>
  <c r="AW131" i="130"/>
  <c r="AR131" i="130"/>
  <c r="E131" i="130"/>
  <c r="AW130" i="130"/>
  <c r="AR130" i="130"/>
  <c r="E130" i="130"/>
  <c r="AW129" i="130"/>
  <c r="AR129" i="130"/>
  <c r="E129" i="130"/>
  <c r="AW128" i="130"/>
  <c r="AR128" i="130"/>
  <c r="E128" i="130"/>
  <c r="AW127" i="130"/>
  <c r="AR127" i="130"/>
  <c r="E127" i="130"/>
  <c r="AW126" i="130"/>
  <c r="AR126" i="130"/>
  <c r="E126" i="130"/>
  <c r="AW125" i="130"/>
  <c r="AR125" i="130"/>
  <c r="E125" i="130"/>
  <c r="AW124" i="130"/>
  <c r="AR124" i="130"/>
  <c r="E124" i="130"/>
  <c r="AW123" i="130"/>
  <c r="AR123" i="130"/>
  <c r="E123" i="130"/>
  <c r="AW122" i="130"/>
  <c r="AR122" i="130"/>
  <c r="E122" i="130"/>
  <c r="AW121" i="130"/>
  <c r="AR121" i="130"/>
  <c r="E121" i="130"/>
  <c r="AW120" i="130"/>
  <c r="AR120" i="130"/>
  <c r="E120" i="130"/>
  <c r="AW119" i="130"/>
  <c r="AR119" i="130"/>
  <c r="E119" i="130"/>
  <c r="AW118" i="130"/>
  <c r="AR118" i="130"/>
  <c r="E118" i="130"/>
  <c r="AW117" i="130"/>
  <c r="AR117" i="130"/>
  <c r="E117" i="130"/>
  <c r="AW116" i="130"/>
  <c r="AR116" i="130"/>
  <c r="E116" i="130"/>
  <c r="AW115" i="130"/>
  <c r="AR115" i="130"/>
  <c r="E115" i="130"/>
  <c r="AA115" i="130" s="1"/>
  <c r="AW114" i="130"/>
  <c r="AR114" i="130"/>
  <c r="E114" i="130"/>
  <c r="AA114" i="130" s="1"/>
  <c r="AW113" i="130"/>
  <c r="AR113" i="130"/>
  <c r="E113" i="130"/>
  <c r="AW112" i="130"/>
  <c r="AR112" i="130"/>
  <c r="E112" i="130"/>
  <c r="AW111" i="130"/>
  <c r="AR111" i="130"/>
  <c r="E111" i="130"/>
  <c r="AW110" i="130"/>
  <c r="AR110" i="130"/>
  <c r="E110" i="130"/>
  <c r="AA110" i="130" s="1"/>
  <c r="AW109" i="130"/>
  <c r="AR109" i="130"/>
  <c r="E109" i="130"/>
  <c r="AW108" i="130"/>
  <c r="AR108" i="130"/>
  <c r="E108" i="130"/>
  <c r="AW107" i="130"/>
  <c r="AR107" i="130"/>
  <c r="E107" i="130"/>
  <c r="AW106" i="130"/>
  <c r="AR106" i="130"/>
  <c r="E106" i="130"/>
  <c r="AW105" i="130"/>
  <c r="AR105" i="130"/>
  <c r="E105" i="130"/>
  <c r="AW104" i="130"/>
  <c r="AR104" i="130"/>
  <c r="E104" i="130"/>
  <c r="AW103" i="130"/>
  <c r="AR103" i="130"/>
  <c r="E103" i="130"/>
  <c r="AW102" i="130"/>
  <c r="AR102" i="130"/>
  <c r="E102" i="130"/>
  <c r="AW101" i="130"/>
  <c r="AR101" i="130"/>
  <c r="E101" i="130"/>
  <c r="AW100" i="130"/>
  <c r="AR100" i="130"/>
  <c r="E100" i="130"/>
  <c r="AW99" i="130"/>
  <c r="AR99" i="130"/>
  <c r="E99" i="130"/>
  <c r="AA99" i="130" s="1"/>
  <c r="AW98" i="130"/>
  <c r="AR98" i="130"/>
  <c r="E98" i="130"/>
  <c r="AA98" i="130" s="1"/>
  <c r="AW97" i="130"/>
  <c r="AR97" i="130"/>
  <c r="E97" i="130"/>
  <c r="AA97" i="130" s="1"/>
  <c r="AW96" i="130"/>
  <c r="AR96" i="130"/>
  <c r="E96" i="130"/>
  <c r="AA96" i="130" s="1"/>
  <c r="AW95" i="130"/>
  <c r="AR95" i="130"/>
  <c r="E95" i="130"/>
  <c r="AA95" i="130" s="1"/>
  <c r="AW94" i="130"/>
  <c r="AR94" i="130"/>
  <c r="E94" i="130"/>
  <c r="AA94" i="130" s="1"/>
  <c r="AW93" i="130"/>
  <c r="AR93" i="130"/>
  <c r="E93" i="130"/>
  <c r="AA93" i="130" s="1"/>
  <c r="AW92" i="130"/>
  <c r="AR92" i="130"/>
  <c r="E92" i="130"/>
  <c r="AA92" i="130" s="1"/>
  <c r="AW91" i="130"/>
  <c r="AR91" i="130"/>
  <c r="E91" i="130"/>
  <c r="AA91" i="130" s="1"/>
  <c r="AW90" i="130"/>
  <c r="AR90" i="130"/>
  <c r="E90" i="130"/>
  <c r="AW89" i="130"/>
  <c r="AR89" i="130"/>
  <c r="E89" i="130"/>
  <c r="AA89" i="130" s="1"/>
  <c r="AW88" i="130"/>
  <c r="AR88" i="130"/>
  <c r="E88" i="130"/>
  <c r="AW87" i="130"/>
  <c r="AR87" i="130"/>
  <c r="E87" i="130"/>
  <c r="AW86" i="130"/>
  <c r="AR86" i="130"/>
  <c r="E86" i="130"/>
  <c r="AW85" i="130"/>
  <c r="AR85" i="130"/>
  <c r="E85" i="130"/>
  <c r="AW84" i="130"/>
  <c r="AR84" i="130"/>
  <c r="E84" i="130"/>
  <c r="AA84" i="130" s="1"/>
  <c r="AW83" i="130"/>
  <c r="AR83" i="130"/>
  <c r="E83" i="130"/>
  <c r="AW82" i="130"/>
  <c r="AR82" i="130"/>
  <c r="E82" i="130"/>
  <c r="AW81" i="130"/>
  <c r="AR81" i="130"/>
  <c r="E81" i="130"/>
  <c r="AW80" i="130"/>
  <c r="AR80" i="130"/>
  <c r="E80" i="130"/>
  <c r="AA80" i="130" s="1"/>
  <c r="AW79" i="130"/>
  <c r="AR79" i="130"/>
  <c r="E79" i="130"/>
  <c r="AW78" i="130"/>
  <c r="AR78" i="130"/>
  <c r="E78" i="130"/>
  <c r="AW77" i="130"/>
  <c r="AR77" i="130"/>
  <c r="E77" i="130"/>
  <c r="AW76" i="130"/>
  <c r="AR76" i="130"/>
  <c r="E76" i="130"/>
  <c r="AW75" i="130"/>
  <c r="AR75" i="130"/>
  <c r="E75" i="130"/>
  <c r="AW74" i="130"/>
  <c r="AR74" i="130"/>
  <c r="E74" i="130"/>
  <c r="AW73" i="130"/>
  <c r="AR73" i="130"/>
  <c r="E73" i="130"/>
  <c r="AW72" i="130"/>
  <c r="AR72" i="130"/>
  <c r="E72" i="130"/>
  <c r="AW71" i="130"/>
  <c r="AR71" i="130"/>
  <c r="E71" i="130"/>
  <c r="AW70" i="130"/>
  <c r="AR70" i="130"/>
  <c r="E70" i="130"/>
  <c r="AW69" i="130"/>
  <c r="AR69" i="130"/>
  <c r="E69" i="130"/>
  <c r="AW68" i="130"/>
  <c r="AR68" i="130"/>
  <c r="E68" i="130"/>
  <c r="AW67" i="130"/>
  <c r="AR67" i="130"/>
  <c r="E67" i="130"/>
  <c r="AW66" i="130"/>
  <c r="AR66" i="130"/>
  <c r="E66" i="130"/>
  <c r="AW65" i="130"/>
  <c r="AR65" i="130"/>
  <c r="E65" i="130"/>
  <c r="AW64" i="130"/>
  <c r="AR64" i="130"/>
  <c r="E64" i="130"/>
  <c r="AW63" i="130"/>
  <c r="AR63" i="130"/>
  <c r="E63" i="130"/>
  <c r="AW62" i="130"/>
  <c r="AR62" i="130"/>
  <c r="E62" i="130"/>
  <c r="AW61" i="130"/>
  <c r="AR61" i="130"/>
  <c r="E61" i="130"/>
  <c r="AW60" i="130"/>
  <c r="AR60" i="130"/>
  <c r="E60" i="130"/>
  <c r="AW59" i="130"/>
  <c r="AR59" i="130"/>
  <c r="E59" i="130"/>
  <c r="AW58" i="130"/>
  <c r="AR58" i="130"/>
  <c r="E58" i="130"/>
  <c r="AW57" i="130"/>
  <c r="AR57" i="130"/>
  <c r="E57" i="130"/>
  <c r="AW56" i="130"/>
  <c r="AR56" i="130"/>
  <c r="E56" i="130"/>
  <c r="AW55" i="130"/>
  <c r="AR55" i="130"/>
  <c r="E55" i="130"/>
  <c r="AW54" i="130"/>
  <c r="AR54" i="130"/>
  <c r="E54" i="130"/>
  <c r="AA54" i="130" s="1"/>
  <c r="AW53" i="130"/>
  <c r="AR53" i="130"/>
  <c r="E53" i="130"/>
  <c r="AW52" i="130"/>
  <c r="AR52" i="130"/>
  <c r="E52" i="130"/>
  <c r="AW51" i="130"/>
  <c r="E51" i="130"/>
  <c r="AW50" i="130"/>
  <c r="E50" i="130"/>
  <c r="AW49" i="130"/>
  <c r="E49" i="130"/>
  <c r="AW48" i="130"/>
  <c r="AR48" i="130"/>
  <c r="E48" i="130"/>
  <c r="AW47" i="130"/>
  <c r="AR47" i="130"/>
  <c r="E47" i="130"/>
  <c r="AW46" i="130"/>
  <c r="AR46" i="130"/>
  <c r="E46" i="130"/>
  <c r="AW45" i="130"/>
  <c r="AR45" i="130"/>
  <c r="E45" i="130"/>
  <c r="AW44" i="130"/>
  <c r="AR44" i="130"/>
  <c r="E44" i="130"/>
  <c r="AW43" i="130"/>
  <c r="AR43" i="130"/>
  <c r="E43" i="130"/>
  <c r="AW42" i="130"/>
  <c r="AR42" i="130"/>
  <c r="E42" i="130"/>
  <c r="AW41" i="130"/>
  <c r="AR41" i="130"/>
  <c r="E41" i="130"/>
  <c r="AW40" i="130"/>
  <c r="AR40" i="130"/>
  <c r="E40" i="130"/>
  <c r="AW39" i="130"/>
  <c r="AR39" i="130"/>
  <c r="E39" i="130"/>
  <c r="AW38" i="130"/>
  <c r="AR38" i="130"/>
  <c r="E38" i="130"/>
  <c r="AW37" i="130"/>
  <c r="AR37" i="130"/>
  <c r="E37" i="130"/>
  <c r="AW36" i="130"/>
  <c r="AR36" i="130"/>
  <c r="E36" i="130"/>
  <c r="AW35" i="130"/>
  <c r="AR35" i="130"/>
  <c r="E35" i="130"/>
  <c r="AW34" i="130"/>
  <c r="AR34" i="130"/>
  <c r="E34" i="130"/>
  <c r="AW33" i="130"/>
  <c r="AR33" i="130"/>
  <c r="E33" i="130"/>
  <c r="AA33" i="130" s="1"/>
  <c r="AW32" i="130"/>
  <c r="AR32" i="130"/>
  <c r="E32" i="130"/>
  <c r="AW31" i="130"/>
  <c r="AR31" i="130"/>
  <c r="E31" i="130"/>
  <c r="AW30" i="130"/>
  <c r="AR30" i="130"/>
  <c r="E30" i="130"/>
  <c r="AW29" i="130"/>
  <c r="AR29" i="130"/>
  <c r="E29" i="130"/>
  <c r="AW28" i="130"/>
  <c r="AR28" i="130"/>
  <c r="E28" i="130"/>
  <c r="AW27" i="130"/>
  <c r="AR27" i="130"/>
  <c r="E27" i="130"/>
  <c r="AW26" i="130"/>
  <c r="AR26" i="130"/>
  <c r="E26" i="130"/>
  <c r="AW25" i="130"/>
  <c r="AR25" i="130"/>
  <c r="E25" i="130"/>
  <c r="AW24" i="130"/>
  <c r="AR24" i="130"/>
  <c r="E24" i="130"/>
  <c r="AW23" i="130"/>
  <c r="AR23" i="130"/>
  <c r="E23" i="130"/>
  <c r="AA23" i="130" s="1"/>
  <c r="AW22" i="130"/>
  <c r="AR22" i="130"/>
  <c r="E22" i="130"/>
  <c r="AW21" i="130"/>
  <c r="AR21" i="130"/>
  <c r="E21" i="130"/>
  <c r="AA21" i="130" s="1"/>
  <c r="AW20" i="130"/>
  <c r="AR20" i="130"/>
  <c r="E20" i="130"/>
  <c r="AW19" i="130"/>
  <c r="AR19" i="130"/>
  <c r="E19" i="130"/>
  <c r="AW18" i="130"/>
  <c r="AR18" i="130"/>
  <c r="E18" i="130"/>
  <c r="AW17" i="130"/>
  <c r="AR17" i="130"/>
  <c r="E17" i="130"/>
  <c r="AW16" i="130"/>
  <c r="AR16" i="130"/>
  <c r="E16" i="130"/>
  <c r="AW15" i="130"/>
  <c r="AR15" i="130"/>
  <c r="E15" i="130"/>
  <c r="AW14" i="130"/>
  <c r="AR14" i="130"/>
  <c r="E14" i="130"/>
  <c r="AW13" i="130"/>
  <c r="AR13" i="130"/>
  <c r="E13" i="130"/>
  <c r="AA13" i="130" s="1"/>
  <c r="AW12" i="130"/>
  <c r="AR12" i="130"/>
  <c r="E12" i="130"/>
  <c r="AA12" i="130" s="1"/>
  <c r="AW11" i="130"/>
  <c r="AR11" i="130"/>
  <c r="E11" i="130"/>
  <c r="AA11" i="130" s="1"/>
  <c r="AW10" i="130"/>
  <c r="AR10" i="130"/>
  <c r="E10" i="130"/>
  <c r="AA10" i="130" s="1"/>
  <c r="AW9" i="130"/>
  <c r="AR9" i="130"/>
  <c r="E9" i="130"/>
  <c r="AA9" i="130" s="1"/>
  <c r="AW8" i="130"/>
  <c r="AR8" i="130"/>
  <c r="AA8" i="130"/>
  <c r="E8" i="130"/>
  <c r="AW7" i="130"/>
  <c r="AR7" i="130"/>
  <c r="E7" i="130"/>
  <c r="AW6" i="130"/>
  <c r="AR6" i="130"/>
  <c r="E6" i="130"/>
  <c r="AS1" i="130"/>
  <c r="AK1" i="130"/>
  <c r="Y1" i="130"/>
  <c r="X1" i="130"/>
  <c r="W1" i="130"/>
  <c r="AA186" i="130" l="1"/>
  <c r="AA1" i="130" s="1"/>
  <c r="D565" i="130"/>
  <c r="D564" i="130"/>
  <c r="AR522" i="129" l="1"/>
  <c r="AR523" i="129"/>
  <c r="AR524" i="129"/>
  <c r="AR525" i="129"/>
  <c r="AR526" i="129"/>
  <c r="AR527" i="129"/>
  <c r="AR516" i="129"/>
  <c r="AR517" i="129"/>
  <c r="AR518" i="129"/>
  <c r="AR519" i="129"/>
  <c r="AR508" i="129"/>
  <c r="AR509" i="129"/>
  <c r="AR510" i="129"/>
  <c r="AR511" i="129"/>
  <c r="AR512" i="129"/>
  <c r="AR513" i="129"/>
  <c r="AR514" i="129"/>
  <c r="AR506" i="129"/>
  <c r="AR503" i="129"/>
  <c r="AR504" i="129"/>
  <c r="W553" i="129"/>
  <c r="X553" i="129"/>
  <c r="Y553" i="129"/>
  <c r="W554" i="129"/>
  <c r="X554" i="129"/>
  <c r="Y554" i="129"/>
  <c r="W555" i="129"/>
  <c r="X555" i="129"/>
  <c r="Y555" i="129"/>
  <c r="AM555" i="129"/>
  <c r="AM556" i="129" s="1"/>
  <c r="AN555" i="129"/>
  <c r="AO555" i="129"/>
  <c r="D563" i="129" s="1"/>
  <c r="AP555" i="129"/>
  <c r="AT555" i="129"/>
  <c r="AU555" i="129"/>
  <c r="AV555" i="129"/>
  <c r="AN556" i="129"/>
  <c r="AT556" i="129"/>
  <c r="AM557" i="129"/>
  <c r="AT557" i="129"/>
  <c r="AM558" i="129"/>
  <c r="AN558" i="129"/>
  <c r="W1" i="129"/>
  <c r="X1" i="129"/>
  <c r="Y1" i="129"/>
  <c r="AK1" i="129"/>
  <c r="AS1" i="129"/>
  <c r="E6" i="129"/>
  <c r="AR6" i="129"/>
  <c r="AW6" i="129"/>
  <c r="E7" i="129"/>
  <c r="AR7" i="129"/>
  <c r="AW7" i="129"/>
  <c r="E8" i="129"/>
  <c r="AA8" i="129"/>
  <c r="AR8" i="129"/>
  <c r="AW8" i="129"/>
  <c r="E9" i="129"/>
  <c r="AA9" i="129" s="1"/>
  <c r="AR9" i="129"/>
  <c r="AW9" i="129"/>
  <c r="E10" i="129"/>
  <c r="AA10" i="129" s="1"/>
  <c r="AR10" i="129"/>
  <c r="AW10" i="129"/>
  <c r="E11" i="129"/>
  <c r="AA11" i="129" s="1"/>
  <c r="AR11" i="129"/>
  <c r="AW11" i="129"/>
  <c r="E12" i="129"/>
  <c r="AA12" i="129" s="1"/>
  <c r="AR12" i="129"/>
  <c r="AW12" i="129"/>
  <c r="E13" i="129"/>
  <c r="AA13" i="129" s="1"/>
  <c r="AR13" i="129"/>
  <c r="AW13" i="129"/>
  <c r="E14" i="129"/>
  <c r="AR14" i="129"/>
  <c r="AW14" i="129"/>
  <c r="E15" i="129"/>
  <c r="AR15" i="129"/>
  <c r="AW15" i="129"/>
  <c r="E16" i="129"/>
  <c r="AR16" i="129"/>
  <c r="AW16" i="129"/>
  <c r="E17" i="129"/>
  <c r="AR17" i="129"/>
  <c r="AW17" i="129"/>
  <c r="E18" i="129"/>
  <c r="AR18" i="129"/>
  <c r="AW18" i="129"/>
  <c r="E19" i="129"/>
  <c r="AR19" i="129"/>
  <c r="AW19" i="129"/>
  <c r="E20" i="129"/>
  <c r="AR20" i="129"/>
  <c r="AW20" i="129"/>
  <c r="E21" i="129"/>
  <c r="AA21" i="129" s="1"/>
  <c r="AR21" i="129"/>
  <c r="AW21" i="129"/>
  <c r="E22" i="129"/>
  <c r="AR22" i="129"/>
  <c r="AW22" i="129"/>
  <c r="E23" i="129"/>
  <c r="AA23" i="129"/>
  <c r="AR23" i="129"/>
  <c r="AW23" i="129"/>
  <c r="E24" i="129"/>
  <c r="AR24" i="129"/>
  <c r="AW24" i="129"/>
  <c r="E25" i="129"/>
  <c r="AR25" i="129"/>
  <c r="AW25" i="129"/>
  <c r="E26" i="129"/>
  <c r="AR26" i="129"/>
  <c r="AW26" i="129"/>
  <c r="E27" i="129"/>
  <c r="AR27" i="129"/>
  <c r="AW27" i="129"/>
  <c r="E28" i="129"/>
  <c r="AR28" i="129"/>
  <c r="AW28" i="129"/>
  <c r="E29" i="129"/>
  <c r="AR29" i="129"/>
  <c r="AW29" i="129"/>
  <c r="E30" i="129"/>
  <c r="AR30" i="129"/>
  <c r="AW30" i="129"/>
  <c r="E31" i="129"/>
  <c r="AR31" i="129"/>
  <c r="AW31" i="129"/>
  <c r="E32" i="129"/>
  <c r="AR32" i="129"/>
  <c r="AW32" i="129"/>
  <c r="E33" i="129"/>
  <c r="AA33" i="129" s="1"/>
  <c r="AR33" i="129"/>
  <c r="AW33" i="129"/>
  <c r="E34" i="129"/>
  <c r="AR34" i="129"/>
  <c r="AW34" i="129"/>
  <c r="E35" i="129"/>
  <c r="AR35" i="129"/>
  <c r="AW35" i="129"/>
  <c r="E36" i="129"/>
  <c r="AR36" i="129"/>
  <c r="AW36" i="129"/>
  <c r="E37" i="129"/>
  <c r="AR37" i="129"/>
  <c r="AW37" i="129"/>
  <c r="E38" i="129"/>
  <c r="AR38" i="129"/>
  <c r="AW38" i="129"/>
  <c r="E39" i="129"/>
  <c r="AR39" i="129"/>
  <c r="AW39" i="129"/>
  <c r="E40" i="129"/>
  <c r="AR40" i="129"/>
  <c r="AW40" i="129"/>
  <c r="E41" i="129"/>
  <c r="AR41" i="129"/>
  <c r="AW41" i="129"/>
  <c r="E42" i="129"/>
  <c r="AR42" i="129"/>
  <c r="AW42" i="129"/>
  <c r="E43" i="129"/>
  <c r="AR43" i="129"/>
  <c r="AW43" i="129"/>
  <c r="E44" i="129"/>
  <c r="AR44" i="129"/>
  <c r="AW44" i="129"/>
  <c r="E45" i="129"/>
  <c r="AR45" i="129"/>
  <c r="AW45" i="129"/>
  <c r="E46" i="129"/>
  <c r="AR46" i="129"/>
  <c r="AW46" i="129"/>
  <c r="E47" i="129"/>
  <c r="AR47" i="129"/>
  <c r="AW47" i="129"/>
  <c r="E48" i="129"/>
  <c r="AR48" i="129"/>
  <c r="AW48" i="129"/>
  <c r="E49" i="129"/>
  <c r="AW49" i="129"/>
  <c r="E50" i="129"/>
  <c r="AW50" i="129"/>
  <c r="E51" i="129"/>
  <c r="AW51" i="129"/>
  <c r="E52" i="129"/>
  <c r="AR52" i="129"/>
  <c r="AW52" i="129"/>
  <c r="E53" i="129"/>
  <c r="AR53" i="129"/>
  <c r="AW53" i="129"/>
  <c r="E54" i="129"/>
  <c r="AA54" i="129" s="1"/>
  <c r="AR54" i="129"/>
  <c r="AW54" i="129"/>
  <c r="E55" i="129"/>
  <c r="AR55" i="129"/>
  <c r="AW55" i="129"/>
  <c r="E56" i="129"/>
  <c r="AR56" i="129"/>
  <c r="AW56" i="129"/>
  <c r="E57" i="129"/>
  <c r="AR57" i="129"/>
  <c r="AW57" i="129"/>
  <c r="E58" i="129"/>
  <c r="AR58" i="129"/>
  <c r="AW58" i="129"/>
  <c r="E59" i="129"/>
  <c r="AR59" i="129"/>
  <c r="AW59" i="129"/>
  <c r="E60" i="129"/>
  <c r="AR60" i="129"/>
  <c r="AW60" i="129"/>
  <c r="E61" i="129"/>
  <c r="AR61" i="129"/>
  <c r="AW61" i="129"/>
  <c r="E62" i="129"/>
  <c r="AR62" i="129"/>
  <c r="AW62" i="129"/>
  <c r="E63" i="129"/>
  <c r="AR63" i="129"/>
  <c r="AW63" i="129"/>
  <c r="E64" i="129"/>
  <c r="AR64" i="129"/>
  <c r="AW64" i="129"/>
  <c r="E65" i="129"/>
  <c r="AR65" i="129"/>
  <c r="AW65" i="129"/>
  <c r="E66" i="129"/>
  <c r="AR66" i="129"/>
  <c r="AW66" i="129"/>
  <c r="E67" i="129"/>
  <c r="AR67" i="129"/>
  <c r="AW67" i="129"/>
  <c r="E68" i="129"/>
  <c r="AR68" i="129"/>
  <c r="AW68" i="129"/>
  <c r="E69" i="129"/>
  <c r="AR69" i="129"/>
  <c r="AW69" i="129"/>
  <c r="E70" i="129"/>
  <c r="AR70" i="129"/>
  <c r="AW70" i="129"/>
  <c r="E71" i="129"/>
  <c r="AR71" i="129"/>
  <c r="AW71" i="129"/>
  <c r="E72" i="129"/>
  <c r="AR72" i="129"/>
  <c r="AW72" i="129"/>
  <c r="E73" i="129"/>
  <c r="AR73" i="129"/>
  <c r="AW73" i="129"/>
  <c r="E74" i="129"/>
  <c r="AR74" i="129"/>
  <c r="AW74" i="129"/>
  <c r="E75" i="129"/>
  <c r="AR75" i="129"/>
  <c r="AW75" i="129"/>
  <c r="E76" i="129"/>
  <c r="AR76" i="129"/>
  <c r="AW76" i="129"/>
  <c r="E77" i="129"/>
  <c r="AR77" i="129"/>
  <c r="AW77" i="129"/>
  <c r="E78" i="129"/>
  <c r="AR78" i="129"/>
  <c r="AW78" i="129"/>
  <c r="E79" i="129"/>
  <c r="AR79" i="129"/>
  <c r="AW79" i="129"/>
  <c r="E80" i="129"/>
  <c r="AA80" i="129" s="1"/>
  <c r="AR80" i="129"/>
  <c r="AW80" i="129"/>
  <c r="E81" i="129"/>
  <c r="AR81" i="129"/>
  <c r="AW81" i="129"/>
  <c r="E82" i="129"/>
  <c r="AR82" i="129"/>
  <c r="AW82" i="129"/>
  <c r="E83" i="129"/>
  <c r="AR83" i="129"/>
  <c r="AW83" i="129"/>
  <c r="E84" i="129"/>
  <c r="AA84" i="129" s="1"/>
  <c r="AR84" i="129"/>
  <c r="AW84" i="129"/>
  <c r="E85" i="129"/>
  <c r="AR85" i="129"/>
  <c r="AW85" i="129"/>
  <c r="E86" i="129"/>
  <c r="AR86" i="129"/>
  <c r="AW86" i="129"/>
  <c r="E87" i="129"/>
  <c r="AR87" i="129"/>
  <c r="AW87" i="129"/>
  <c r="E88" i="129"/>
  <c r="AR88" i="129"/>
  <c r="AW88" i="129"/>
  <c r="E89" i="129"/>
  <c r="AA89" i="129" s="1"/>
  <c r="AR89" i="129"/>
  <c r="AW89" i="129"/>
  <c r="E90" i="129"/>
  <c r="AR90" i="129"/>
  <c r="AW90" i="129"/>
  <c r="E91" i="129"/>
  <c r="AA91" i="129" s="1"/>
  <c r="AR91" i="129"/>
  <c r="AW91" i="129"/>
  <c r="E92" i="129"/>
  <c r="AA92" i="129" s="1"/>
  <c r="AR92" i="129"/>
  <c r="AW92" i="129"/>
  <c r="E93" i="129"/>
  <c r="AA93" i="129" s="1"/>
  <c r="AR93" i="129"/>
  <c r="AW93" i="129"/>
  <c r="E94" i="129"/>
  <c r="AA94" i="129" s="1"/>
  <c r="AR94" i="129"/>
  <c r="AW94" i="129"/>
  <c r="E95" i="129"/>
  <c r="AA95" i="129" s="1"/>
  <c r="AR95" i="129"/>
  <c r="AW95" i="129"/>
  <c r="E96" i="129"/>
  <c r="AA96" i="129" s="1"/>
  <c r="AR96" i="129"/>
  <c r="AW96" i="129"/>
  <c r="E97" i="129"/>
  <c r="AA97" i="129" s="1"/>
  <c r="AR97" i="129"/>
  <c r="AW97" i="129"/>
  <c r="E98" i="129"/>
  <c r="AA98" i="129" s="1"/>
  <c r="AR98" i="129"/>
  <c r="AW98" i="129"/>
  <c r="E99" i="129"/>
  <c r="AA99" i="129" s="1"/>
  <c r="AR99" i="129"/>
  <c r="AW99" i="129"/>
  <c r="E100" i="129"/>
  <c r="AR100" i="129"/>
  <c r="AW100" i="129"/>
  <c r="E101" i="129"/>
  <c r="AR101" i="129"/>
  <c r="AW101" i="129"/>
  <c r="E102" i="129"/>
  <c r="AR102" i="129"/>
  <c r="AW102" i="129"/>
  <c r="E103" i="129"/>
  <c r="AR103" i="129"/>
  <c r="AW103" i="129"/>
  <c r="E104" i="129"/>
  <c r="AR104" i="129"/>
  <c r="AW104" i="129"/>
  <c r="E105" i="129"/>
  <c r="AR105" i="129"/>
  <c r="AW105" i="129"/>
  <c r="E106" i="129"/>
  <c r="AR106" i="129"/>
  <c r="AW106" i="129"/>
  <c r="E107" i="129"/>
  <c r="AR107" i="129"/>
  <c r="AW107" i="129"/>
  <c r="E108" i="129"/>
  <c r="AR108" i="129"/>
  <c r="AW108" i="129"/>
  <c r="E109" i="129"/>
  <c r="AR109" i="129"/>
  <c r="AW109" i="129"/>
  <c r="E110" i="129"/>
  <c r="AA110" i="129" s="1"/>
  <c r="AR110" i="129"/>
  <c r="AW110" i="129"/>
  <c r="E111" i="129"/>
  <c r="AR111" i="129"/>
  <c r="AW111" i="129"/>
  <c r="E112" i="129"/>
  <c r="AR112" i="129"/>
  <c r="AW112" i="129"/>
  <c r="E113" i="129"/>
  <c r="AR113" i="129"/>
  <c r="AW113" i="129"/>
  <c r="E114" i="129"/>
  <c r="AA114" i="129" s="1"/>
  <c r="AR114" i="129"/>
  <c r="AW114" i="129"/>
  <c r="E115" i="129"/>
  <c r="AA115" i="129" s="1"/>
  <c r="AR115" i="129"/>
  <c r="AW115" i="129"/>
  <c r="E116" i="129"/>
  <c r="AR116" i="129"/>
  <c r="AW116" i="129"/>
  <c r="E117" i="129"/>
  <c r="AR117" i="129"/>
  <c r="AW117" i="129"/>
  <c r="E118" i="129"/>
  <c r="AR118" i="129"/>
  <c r="AW118" i="129"/>
  <c r="E119" i="129"/>
  <c r="AR119" i="129"/>
  <c r="AW119" i="129"/>
  <c r="E120" i="129"/>
  <c r="AR120" i="129"/>
  <c r="AW120" i="129"/>
  <c r="E121" i="129"/>
  <c r="AR121" i="129"/>
  <c r="AW121" i="129"/>
  <c r="E122" i="129"/>
  <c r="AR122" i="129"/>
  <c r="AW122" i="129"/>
  <c r="E123" i="129"/>
  <c r="AR123" i="129"/>
  <c r="AW123" i="129"/>
  <c r="E124" i="129"/>
  <c r="AR124" i="129"/>
  <c r="AW124" i="129"/>
  <c r="E125" i="129"/>
  <c r="AR125" i="129"/>
  <c r="AW125" i="129"/>
  <c r="E126" i="129"/>
  <c r="AR126" i="129"/>
  <c r="AW126" i="129"/>
  <c r="E127" i="129"/>
  <c r="AR127" i="129"/>
  <c r="AW127" i="129"/>
  <c r="E128" i="129"/>
  <c r="AR128" i="129"/>
  <c r="AW128" i="129"/>
  <c r="E129" i="129"/>
  <c r="AR129" i="129"/>
  <c r="AW129" i="129"/>
  <c r="E130" i="129"/>
  <c r="AR130" i="129"/>
  <c r="AW130" i="129"/>
  <c r="E131" i="129"/>
  <c r="AR131" i="129"/>
  <c r="AW131" i="129"/>
  <c r="E132" i="129"/>
  <c r="AR132" i="129"/>
  <c r="AW132" i="129"/>
  <c r="E133" i="129"/>
  <c r="AR133" i="129"/>
  <c r="AW133" i="129"/>
  <c r="E134" i="129"/>
  <c r="AR134" i="129"/>
  <c r="AW134" i="129"/>
  <c r="E135" i="129"/>
  <c r="AR135" i="129"/>
  <c r="AW135" i="129"/>
  <c r="E136" i="129"/>
  <c r="AR136" i="129"/>
  <c r="AW136" i="129"/>
  <c r="E137" i="129"/>
  <c r="AR137" i="129"/>
  <c r="AW137" i="129"/>
  <c r="E138" i="129"/>
  <c r="AR138" i="129"/>
  <c r="AW138" i="129"/>
  <c r="E139" i="129"/>
  <c r="AR139" i="129"/>
  <c r="AW139" i="129"/>
  <c r="E140" i="129"/>
  <c r="AR140" i="129"/>
  <c r="AW140" i="129"/>
  <c r="E141" i="129"/>
  <c r="AR141" i="129"/>
  <c r="AW141" i="129"/>
  <c r="E142" i="129"/>
  <c r="AR142" i="129"/>
  <c r="AW142" i="129"/>
  <c r="E143" i="129"/>
  <c r="AR143" i="129"/>
  <c r="AW143" i="129"/>
  <c r="E144" i="129"/>
  <c r="AR144" i="129"/>
  <c r="AW144" i="129"/>
  <c r="E145" i="129"/>
  <c r="AR145" i="129"/>
  <c r="AW145" i="129"/>
  <c r="E146" i="129"/>
  <c r="AR146" i="129"/>
  <c r="AW146" i="129"/>
  <c r="E147" i="129"/>
  <c r="AR147" i="129"/>
  <c r="AW147" i="129"/>
  <c r="E148" i="129"/>
  <c r="AR148" i="129"/>
  <c r="AW148" i="129"/>
  <c r="E149" i="129"/>
  <c r="AR149" i="129"/>
  <c r="AW149" i="129"/>
  <c r="E150" i="129"/>
  <c r="AR150" i="129"/>
  <c r="AW150" i="129"/>
  <c r="E151" i="129"/>
  <c r="AR151" i="129"/>
  <c r="AW151" i="129"/>
  <c r="E152" i="129"/>
  <c r="AR152" i="129"/>
  <c r="AW152" i="129"/>
  <c r="E153" i="129"/>
  <c r="AR153" i="129"/>
  <c r="AW153" i="129"/>
  <c r="E154" i="129"/>
  <c r="AR154" i="129"/>
  <c r="AW154" i="129"/>
  <c r="E155" i="129"/>
  <c r="AR155" i="129"/>
  <c r="AW155" i="129"/>
  <c r="E156" i="129"/>
  <c r="AR156" i="129"/>
  <c r="AW156" i="129"/>
  <c r="E157" i="129"/>
  <c r="AR157" i="129"/>
  <c r="AW157" i="129"/>
  <c r="E158" i="129"/>
  <c r="AR158" i="129"/>
  <c r="AW158" i="129"/>
  <c r="E159" i="129"/>
  <c r="E160" i="129"/>
  <c r="AR160" i="129"/>
  <c r="AW160" i="129"/>
  <c r="E161" i="129"/>
  <c r="AR161" i="129"/>
  <c r="AW161" i="129"/>
  <c r="E162" i="129"/>
  <c r="AR162" i="129"/>
  <c r="AW162" i="129"/>
  <c r="E163" i="129"/>
  <c r="AR163" i="129"/>
  <c r="AW163" i="129"/>
  <c r="E164" i="129"/>
  <c r="AA164" i="129" s="1"/>
  <c r="E165" i="129"/>
  <c r="AA165" i="129"/>
  <c r="E166" i="129"/>
  <c r="AR166" i="129"/>
  <c r="AW166" i="129"/>
  <c r="E167" i="129"/>
  <c r="AA167" i="129" s="1"/>
  <c r="AR167" i="129"/>
  <c r="AW167" i="129"/>
  <c r="E168" i="129"/>
  <c r="AA168" i="129" s="1"/>
  <c r="AR168" i="129"/>
  <c r="AW168" i="129"/>
  <c r="E169" i="129"/>
  <c r="AR169" i="129"/>
  <c r="AW169" i="129"/>
  <c r="E170" i="129"/>
  <c r="AR170" i="129"/>
  <c r="AW170" i="129"/>
  <c r="E171" i="129"/>
  <c r="E172" i="129"/>
  <c r="E173" i="129"/>
  <c r="E174" i="129"/>
  <c r="AR174" i="129"/>
  <c r="AW174" i="129"/>
  <c r="E175" i="129"/>
  <c r="AR175" i="129"/>
  <c r="AW175" i="129"/>
  <c r="E176" i="129"/>
  <c r="AR176" i="129"/>
  <c r="AW176" i="129"/>
  <c r="E177" i="129"/>
  <c r="AR177" i="129"/>
  <c r="AW177" i="129"/>
  <c r="E178" i="129"/>
  <c r="E179" i="129"/>
  <c r="E180" i="129"/>
  <c r="AR180" i="129"/>
  <c r="AW180" i="129"/>
  <c r="E181" i="129"/>
  <c r="AA181" i="129" s="1"/>
  <c r="AR181" i="129"/>
  <c r="AW181" i="129"/>
  <c r="E182" i="129"/>
  <c r="AR182" i="129"/>
  <c r="AW182" i="129"/>
  <c r="E183" i="129"/>
  <c r="AR183" i="129"/>
  <c r="AW183" i="129"/>
  <c r="E184" i="129"/>
  <c r="AR184" i="129"/>
  <c r="AW184" i="129"/>
  <c r="E185" i="129"/>
  <c r="AR185" i="129"/>
  <c r="AW185" i="129"/>
  <c r="E186" i="129"/>
  <c r="AR186" i="129"/>
  <c r="AW186" i="129"/>
  <c r="E187" i="129"/>
  <c r="AR187" i="129"/>
  <c r="AW187" i="129"/>
  <c r="E188" i="129"/>
  <c r="AR188" i="129"/>
  <c r="AW188" i="129"/>
  <c r="E189" i="129"/>
  <c r="AR189" i="129"/>
  <c r="AW189" i="129"/>
  <c r="E190" i="129"/>
  <c r="AA186" i="129" s="1"/>
  <c r="AR190" i="129"/>
  <c r="AW190" i="129"/>
  <c r="E191" i="129"/>
  <c r="AA191" i="129" s="1"/>
  <c r="AR191" i="129"/>
  <c r="AW191" i="129"/>
  <c r="E192" i="129"/>
  <c r="AR192" i="129"/>
  <c r="AW192" i="129"/>
  <c r="E193" i="129"/>
  <c r="AR193" i="129"/>
  <c r="AW193" i="129"/>
  <c r="E194" i="129"/>
  <c r="AA194" i="129" s="1"/>
  <c r="AR194" i="129"/>
  <c r="AW194" i="129"/>
  <c r="E195" i="129"/>
  <c r="AR195" i="129"/>
  <c r="AW195" i="129"/>
  <c r="E196" i="129"/>
  <c r="AR196" i="129"/>
  <c r="AW196" i="129"/>
  <c r="E197" i="129"/>
  <c r="AA197" i="129" s="1"/>
  <c r="AR197" i="129"/>
  <c r="AW197" i="129"/>
  <c r="E198" i="129"/>
  <c r="AA198" i="129" s="1"/>
  <c r="AR198" i="129"/>
  <c r="AW198" i="129"/>
  <c r="E199" i="129"/>
  <c r="AR199" i="129"/>
  <c r="AW199" i="129"/>
  <c r="E200" i="129"/>
  <c r="AR200" i="129"/>
  <c r="E201" i="129"/>
  <c r="AR201" i="129"/>
  <c r="E202" i="129"/>
  <c r="AR202" i="129"/>
  <c r="AW202" i="129"/>
  <c r="E203" i="129"/>
  <c r="AR203" i="129"/>
  <c r="AW203" i="129"/>
  <c r="E204" i="129"/>
  <c r="AR204" i="129"/>
  <c r="AW204" i="129"/>
  <c r="E205" i="129"/>
  <c r="AA205" i="129" s="1"/>
  <c r="AR205" i="129"/>
  <c r="AW205" i="129"/>
  <c r="E206" i="129"/>
  <c r="AA206" i="129" s="1"/>
  <c r="AR206" i="129"/>
  <c r="AW206" i="129"/>
  <c r="E207" i="129"/>
  <c r="AA207" i="129" s="1"/>
  <c r="AR207" i="129"/>
  <c r="AW207" i="129"/>
  <c r="E208" i="129"/>
  <c r="AR208" i="129"/>
  <c r="AW208" i="129"/>
  <c r="E209" i="129"/>
  <c r="AR209" i="129"/>
  <c r="E210" i="129"/>
  <c r="AR210" i="129"/>
  <c r="AW210" i="129"/>
  <c r="E211" i="129"/>
  <c r="AR211" i="129"/>
  <c r="AW211" i="129"/>
  <c r="E212" i="129"/>
  <c r="AR212" i="129"/>
  <c r="AW212" i="129"/>
  <c r="E213" i="129"/>
  <c r="AR213" i="129"/>
  <c r="AW213" i="129"/>
  <c r="E214" i="129"/>
  <c r="AA214" i="129" s="1"/>
  <c r="AR214" i="129"/>
  <c r="AW214" i="129"/>
  <c r="E215" i="129"/>
  <c r="AR215" i="129"/>
  <c r="AW215" i="129"/>
  <c r="E216" i="129"/>
  <c r="AR216" i="129"/>
  <c r="AW216" i="129"/>
  <c r="E217" i="129"/>
  <c r="AR217" i="129"/>
  <c r="AW217" i="129"/>
  <c r="E218" i="129"/>
  <c r="AR218" i="129"/>
  <c r="AW218" i="129"/>
  <c r="E219" i="129"/>
  <c r="AR219" i="129"/>
  <c r="AW219" i="129"/>
  <c r="E220" i="129"/>
  <c r="AR220" i="129"/>
  <c r="AW220" i="129"/>
  <c r="E221" i="129"/>
  <c r="AR221" i="129"/>
  <c r="AW221" i="129"/>
  <c r="E222" i="129"/>
  <c r="AR222" i="129"/>
  <c r="AW222" i="129"/>
  <c r="E223" i="129"/>
  <c r="AR223" i="129"/>
  <c r="AW223" i="129"/>
  <c r="E224" i="129"/>
  <c r="AR224" i="129"/>
  <c r="AW224" i="129"/>
  <c r="E225" i="129"/>
  <c r="AR225" i="129"/>
  <c r="AW225" i="129"/>
  <c r="E226" i="129"/>
  <c r="AR226" i="129"/>
  <c r="AW226" i="129"/>
  <c r="E227" i="129"/>
  <c r="AR227" i="129"/>
  <c r="AW227" i="129"/>
  <c r="E228" i="129"/>
  <c r="AA228" i="129" s="1"/>
  <c r="AR228" i="129"/>
  <c r="AW228" i="129"/>
  <c r="E229" i="129"/>
  <c r="AA229" i="129" s="1"/>
  <c r="AR229" i="129"/>
  <c r="AW229" i="129"/>
  <c r="E230" i="129"/>
  <c r="AR230" i="129"/>
  <c r="AW230" i="129"/>
  <c r="E232" i="129"/>
  <c r="AR232" i="129"/>
  <c r="AW232" i="129"/>
  <c r="E233" i="129"/>
  <c r="AR233" i="129"/>
  <c r="AW233" i="129"/>
  <c r="E234" i="129"/>
  <c r="E235" i="129"/>
  <c r="AR235" i="129"/>
  <c r="AW235" i="129"/>
  <c r="E236" i="129"/>
  <c r="AR236" i="129"/>
  <c r="AW236" i="129"/>
  <c r="E238" i="129"/>
  <c r="AR238" i="129"/>
  <c r="AW238" i="129"/>
  <c r="E239" i="129"/>
  <c r="AR239" i="129"/>
  <c r="AW239" i="129"/>
  <c r="E240" i="129"/>
  <c r="AR240" i="129"/>
  <c r="AW240" i="129"/>
  <c r="E241" i="129"/>
  <c r="AR241" i="129"/>
  <c r="E242" i="129"/>
  <c r="E243" i="129"/>
  <c r="E244" i="129"/>
  <c r="AR244" i="129"/>
  <c r="AW244" i="129"/>
  <c r="E245" i="129"/>
  <c r="AA245" i="129" s="1"/>
  <c r="AR245" i="129"/>
  <c r="AW245" i="129"/>
  <c r="E246" i="129"/>
  <c r="AR246" i="129"/>
  <c r="AW246" i="129"/>
  <c r="E247" i="129"/>
  <c r="AR247" i="129"/>
  <c r="AW247" i="129"/>
  <c r="E248" i="129"/>
  <c r="AR248" i="129"/>
  <c r="AW248" i="129"/>
  <c r="E249" i="129"/>
  <c r="AR249" i="129"/>
  <c r="AW249" i="129"/>
  <c r="E250" i="129"/>
  <c r="AA250" i="129" s="1"/>
  <c r="AR250" i="129"/>
  <c r="AW250" i="129"/>
  <c r="E251" i="129"/>
  <c r="AA251" i="129" s="1"/>
  <c r="AR251" i="129"/>
  <c r="AW251" i="129"/>
  <c r="E252" i="129"/>
  <c r="AR252" i="129"/>
  <c r="AW252" i="129"/>
  <c r="E253" i="129"/>
  <c r="AR253" i="129"/>
  <c r="AW253" i="129"/>
  <c r="E254" i="129"/>
  <c r="AR254" i="129"/>
  <c r="AW254" i="129"/>
  <c r="E255" i="129"/>
  <c r="AR255" i="129"/>
  <c r="AW255" i="129"/>
  <c r="E256" i="129"/>
  <c r="AR256" i="129"/>
  <c r="E257" i="129"/>
  <c r="AR257" i="129"/>
  <c r="AW257" i="129"/>
  <c r="E258" i="129"/>
  <c r="AR258" i="129"/>
  <c r="AW258" i="129"/>
  <c r="E259" i="129"/>
  <c r="AR259" i="129"/>
  <c r="AW259" i="129"/>
  <c r="E260" i="129"/>
  <c r="AR260" i="129"/>
  <c r="AW260" i="129"/>
  <c r="E261" i="129"/>
  <c r="AA261" i="129" s="1"/>
  <c r="AR261" i="129"/>
  <c r="AW261" i="129"/>
  <c r="E262" i="129"/>
  <c r="AA262" i="129" s="1"/>
  <c r="AR262" i="129"/>
  <c r="AW262" i="129"/>
  <c r="E263" i="129"/>
  <c r="AR263" i="129"/>
  <c r="AW263" i="129"/>
  <c r="E264" i="129"/>
  <c r="AR264" i="129"/>
  <c r="AW264" i="129"/>
  <c r="E265" i="129"/>
  <c r="AR265" i="129"/>
  <c r="AW265" i="129"/>
  <c r="E266" i="129"/>
  <c r="AR266" i="129"/>
  <c r="AW266" i="129"/>
  <c r="E267" i="129"/>
  <c r="AR267" i="129"/>
  <c r="AW267" i="129"/>
  <c r="E268" i="129"/>
  <c r="AR268" i="129"/>
  <c r="AW268" i="129"/>
  <c r="E269" i="129"/>
  <c r="AR269" i="129"/>
  <c r="AW269" i="129"/>
  <c r="E270" i="129"/>
  <c r="AR270" i="129"/>
  <c r="AW270" i="129"/>
  <c r="E271" i="129"/>
  <c r="AR271" i="129"/>
  <c r="AW271" i="129"/>
  <c r="E272" i="129"/>
  <c r="AR272" i="129"/>
  <c r="AW272" i="129"/>
  <c r="E273" i="129"/>
  <c r="AR273" i="129"/>
  <c r="AW273" i="129"/>
  <c r="E274" i="129"/>
  <c r="AR274" i="129"/>
  <c r="AW274" i="129"/>
  <c r="E275" i="129"/>
  <c r="AR275" i="129"/>
  <c r="AW275" i="129"/>
  <c r="E276" i="129"/>
  <c r="AR276" i="129"/>
  <c r="AW276" i="129"/>
  <c r="E277" i="129"/>
  <c r="AR277" i="129"/>
  <c r="AW277" i="129"/>
  <c r="E278" i="129"/>
  <c r="AR278" i="129"/>
  <c r="AW278" i="129"/>
  <c r="E279" i="129"/>
  <c r="E280" i="129"/>
  <c r="AR280" i="129"/>
  <c r="AW280" i="129"/>
  <c r="E281" i="129"/>
  <c r="AR281" i="129"/>
  <c r="AW281" i="129"/>
  <c r="E282" i="129"/>
  <c r="AR282" i="129"/>
  <c r="AW282" i="129"/>
  <c r="E283" i="129"/>
  <c r="AR283" i="129"/>
  <c r="AW283" i="129"/>
  <c r="E284" i="129"/>
  <c r="AR284" i="129"/>
  <c r="AW284" i="129"/>
  <c r="E285" i="129"/>
  <c r="AR285" i="129"/>
  <c r="AW285" i="129"/>
  <c r="E286" i="129"/>
  <c r="AR286" i="129"/>
  <c r="AW286" i="129"/>
  <c r="E287" i="129"/>
  <c r="AR287" i="129"/>
  <c r="AW287" i="129"/>
  <c r="E288" i="129"/>
  <c r="AR288" i="129"/>
  <c r="AW288" i="129"/>
  <c r="E289" i="129"/>
  <c r="AR289" i="129"/>
  <c r="AW289" i="129"/>
  <c r="E290" i="129"/>
  <c r="AR290" i="129"/>
  <c r="AW290" i="129"/>
  <c r="E291" i="129"/>
  <c r="AR291" i="129"/>
  <c r="AW291" i="129"/>
  <c r="E292" i="129"/>
  <c r="AR292" i="129"/>
  <c r="AW292" i="129"/>
  <c r="E293" i="129"/>
  <c r="AR293" i="129"/>
  <c r="AW293" i="129"/>
  <c r="E294" i="129"/>
  <c r="AR294" i="129"/>
  <c r="AW294" i="129"/>
  <c r="E295" i="129"/>
  <c r="AR295" i="129"/>
  <c r="AW295" i="129"/>
  <c r="E296" i="129"/>
  <c r="E297" i="129"/>
  <c r="AR297" i="129"/>
  <c r="AW297" i="129"/>
  <c r="E298" i="129"/>
  <c r="AR298" i="129"/>
  <c r="AW298" i="129"/>
  <c r="E299" i="129"/>
  <c r="AR299" i="129"/>
  <c r="AW299" i="129"/>
  <c r="E300" i="129"/>
  <c r="AR300" i="129"/>
  <c r="AW300" i="129"/>
  <c r="E301" i="129"/>
  <c r="AR301" i="129"/>
  <c r="AW301" i="129"/>
  <c r="E302" i="129"/>
  <c r="AR302" i="129"/>
  <c r="AW302" i="129"/>
  <c r="E303" i="129"/>
  <c r="AA303" i="129" s="1"/>
  <c r="AR303" i="129"/>
  <c r="AW303" i="129"/>
  <c r="E304" i="129"/>
  <c r="AR304" i="129"/>
  <c r="AW304" i="129"/>
  <c r="E305" i="129"/>
  <c r="AR305" i="129"/>
  <c r="AW305" i="129"/>
  <c r="E306" i="129"/>
  <c r="AR306" i="129"/>
  <c r="AW306" i="129"/>
  <c r="E307" i="129"/>
  <c r="AR307" i="129"/>
  <c r="AW307" i="129"/>
  <c r="E308" i="129"/>
  <c r="AR308" i="129"/>
  <c r="AW308" i="129"/>
  <c r="E309" i="129"/>
  <c r="AR309" i="129"/>
  <c r="AW309" i="129"/>
  <c r="E310" i="129"/>
  <c r="AR310" i="129"/>
  <c r="AW310" i="129"/>
  <c r="E311" i="129"/>
  <c r="AR311" i="129"/>
  <c r="AW311" i="129"/>
  <c r="E312" i="129"/>
  <c r="AR312" i="129"/>
  <c r="AW312" i="129"/>
  <c r="E313" i="129"/>
  <c r="AR313" i="129"/>
  <c r="AW313" i="129"/>
  <c r="E314" i="129"/>
  <c r="AR314" i="129"/>
  <c r="AW314" i="129"/>
  <c r="E315" i="129"/>
  <c r="AR315" i="129"/>
  <c r="AW315" i="129"/>
  <c r="E316" i="129"/>
  <c r="AR316" i="129"/>
  <c r="AW316" i="129"/>
  <c r="E317" i="129"/>
  <c r="AR317" i="129"/>
  <c r="AW317" i="129"/>
  <c r="E318" i="129"/>
  <c r="AR318" i="129"/>
  <c r="AW318" i="129"/>
  <c r="E319" i="129"/>
  <c r="AR319" i="129"/>
  <c r="AW319" i="129"/>
  <c r="E320" i="129"/>
  <c r="AR320" i="129"/>
  <c r="AW320" i="129"/>
  <c r="E321" i="129"/>
  <c r="AR321" i="129"/>
  <c r="AW321" i="129"/>
  <c r="E322" i="129"/>
  <c r="AR322" i="129"/>
  <c r="AW322" i="129"/>
  <c r="E323" i="129"/>
  <c r="AR323" i="129"/>
  <c r="AW323" i="129"/>
  <c r="E324" i="129"/>
  <c r="E325" i="129"/>
  <c r="AR325" i="129"/>
  <c r="AW325" i="129"/>
  <c r="E326" i="129"/>
  <c r="AR326" i="129"/>
  <c r="AW326" i="129"/>
  <c r="E327" i="129"/>
  <c r="AR327" i="129"/>
  <c r="AW327" i="129"/>
  <c r="E328" i="129"/>
  <c r="AR328" i="129"/>
  <c r="AW328" i="129"/>
  <c r="E329" i="129"/>
  <c r="AR329" i="129"/>
  <c r="AW329" i="129"/>
  <c r="E330" i="129"/>
  <c r="AR330" i="129"/>
  <c r="AW330" i="129"/>
  <c r="E331" i="129"/>
  <c r="AR331" i="129"/>
  <c r="AW331" i="129"/>
  <c r="E332" i="129"/>
  <c r="AR332" i="129"/>
  <c r="AW332" i="129"/>
  <c r="E333" i="129"/>
  <c r="AR333" i="129"/>
  <c r="AW333" i="129"/>
  <c r="E334" i="129"/>
  <c r="AR334" i="129"/>
  <c r="AW334" i="129"/>
  <c r="E335" i="129"/>
  <c r="AA335" i="129" s="1"/>
  <c r="AR335" i="129"/>
  <c r="AW335" i="129"/>
  <c r="E337" i="129"/>
  <c r="AR337" i="129"/>
  <c r="AW337" i="129"/>
  <c r="E338" i="129"/>
  <c r="AR338" i="129"/>
  <c r="AW338" i="129"/>
  <c r="E339" i="129"/>
  <c r="AR339" i="129"/>
  <c r="AW339" i="129"/>
  <c r="E340" i="129"/>
  <c r="AR340" i="129"/>
  <c r="AW340" i="129"/>
  <c r="E341" i="129"/>
  <c r="AA341" i="129" s="1"/>
  <c r="AR341" i="129"/>
  <c r="AW341" i="129"/>
  <c r="E342" i="129"/>
  <c r="AR342" i="129"/>
  <c r="AW342" i="129"/>
  <c r="E343" i="129"/>
  <c r="AR343" i="129"/>
  <c r="AW343" i="129"/>
  <c r="E344" i="129"/>
  <c r="AR344" i="129"/>
  <c r="AW344" i="129"/>
  <c r="E345" i="129"/>
  <c r="AR345" i="129"/>
  <c r="AW345" i="129"/>
  <c r="E346" i="129"/>
  <c r="AR346" i="129"/>
  <c r="AW346" i="129"/>
  <c r="E347" i="129"/>
  <c r="AR347" i="129"/>
  <c r="AW347" i="129"/>
  <c r="E348" i="129"/>
  <c r="AR348" i="129"/>
  <c r="AW348" i="129"/>
  <c r="E349" i="129"/>
  <c r="AR349" i="129"/>
  <c r="AW349" i="129"/>
  <c r="E350" i="129"/>
  <c r="AR350" i="129"/>
  <c r="AW350" i="129"/>
  <c r="E351" i="129"/>
  <c r="AR351" i="129"/>
  <c r="AW351" i="129"/>
  <c r="E352" i="129"/>
  <c r="AR352" i="129"/>
  <c r="AW352" i="129"/>
  <c r="E353" i="129"/>
  <c r="AR353" i="129"/>
  <c r="AW353" i="129"/>
  <c r="E354" i="129"/>
  <c r="AR354" i="129"/>
  <c r="AW354" i="129"/>
  <c r="E355" i="129"/>
  <c r="AR355" i="129"/>
  <c r="AW355" i="129"/>
  <c r="E356" i="129"/>
  <c r="AR356" i="129"/>
  <c r="AW356" i="129"/>
  <c r="E357" i="129"/>
  <c r="AR357" i="129"/>
  <c r="AW357" i="129"/>
  <c r="E358" i="129"/>
  <c r="E359" i="129"/>
  <c r="AR359" i="129"/>
  <c r="AW359" i="129"/>
  <c r="E360" i="129"/>
  <c r="AR360" i="129"/>
  <c r="AW360" i="129"/>
  <c r="E361" i="129"/>
  <c r="AR361" i="129"/>
  <c r="AW361" i="129"/>
  <c r="E362" i="129"/>
  <c r="AR362" i="129"/>
  <c r="AW362" i="129"/>
  <c r="E363" i="129"/>
  <c r="AR363" i="129"/>
  <c r="AW363" i="129"/>
  <c r="E364" i="129"/>
  <c r="AR364" i="129"/>
  <c r="AW364" i="129"/>
  <c r="E365" i="129"/>
  <c r="AR365" i="129"/>
  <c r="AW365" i="129"/>
  <c r="E366" i="129"/>
  <c r="AR366" i="129"/>
  <c r="AW366" i="129"/>
  <c r="E367" i="129"/>
  <c r="AR367" i="129"/>
  <c r="AW367" i="129"/>
  <c r="E368" i="129"/>
  <c r="AR368" i="129"/>
  <c r="AW368" i="129"/>
  <c r="E369" i="129"/>
  <c r="AR369" i="129"/>
  <c r="AW369" i="129"/>
  <c r="E370" i="129"/>
  <c r="AR370" i="129"/>
  <c r="AW370" i="129"/>
  <c r="E371" i="129"/>
  <c r="AR371" i="129"/>
  <c r="AW371" i="129"/>
  <c r="E372" i="129"/>
  <c r="AR372" i="129"/>
  <c r="AW372" i="129"/>
  <c r="E373" i="129"/>
  <c r="AR373" i="129"/>
  <c r="AW373" i="129"/>
  <c r="E374" i="129"/>
  <c r="AA374" i="129" s="1"/>
  <c r="AR374" i="129"/>
  <c r="AW374" i="129"/>
  <c r="E375" i="129"/>
  <c r="AA375" i="129" s="1"/>
  <c r="AR375" i="129"/>
  <c r="AW375" i="129"/>
  <c r="E376" i="129"/>
  <c r="AR376" i="129"/>
  <c r="AW376" i="129"/>
  <c r="E377" i="129"/>
  <c r="AR377" i="129"/>
  <c r="AW377" i="129"/>
  <c r="E380" i="129"/>
  <c r="E381" i="129"/>
  <c r="E382" i="129"/>
  <c r="AR382" i="129"/>
  <c r="AW382" i="129"/>
  <c r="E383" i="129"/>
  <c r="AR383" i="129"/>
  <c r="AW383" i="129"/>
  <c r="E384" i="129"/>
  <c r="AR384" i="129"/>
  <c r="AW384" i="129"/>
  <c r="E385" i="129"/>
  <c r="AR385" i="129"/>
  <c r="AW385" i="129"/>
  <c r="E386" i="129"/>
  <c r="AR386" i="129"/>
  <c r="AW386" i="129"/>
  <c r="E387" i="129"/>
  <c r="AR387" i="129"/>
  <c r="AW387" i="129"/>
  <c r="E388" i="129"/>
  <c r="AR388" i="129"/>
  <c r="AW388" i="129"/>
  <c r="E389" i="129"/>
  <c r="AR389" i="129"/>
  <c r="AW389" i="129"/>
  <c r="E390" i="129"/>
  <c r="AR390" i="129"/>
  <c r="AW390" i="129"/>
  <c r="E392" i="129"/>
  <c r="AR392" i="129"/>
  <c r="AW392" i="129"/>
  <c r="E393" i="129"/>
  <c r="AR393" i="129"/>
  <c r="AW393" i="129"/>
  <c r="E394" i="129"/>
  <c r="AR394" i="129"/>
  <c r="AW394" i="129"/>
  <c r="E395" i="129"/>
  <c r="AR395" i="129"/>
  <c r="AW395" i="129"/>
  <c r="E396" i="129"/>
  <c r="AR396" i="129"/>
  <c r="AW396" i="129"/>
  <c r="E397" i="129"/>
  <c r="AR397" i="129"/>
  <c r="AW397" i="129"/>
  <c r="E398" i="129"/>
  <c r="AA398" i="129" s="1"/>
  <c r="AR398" i="129"/>
  <c r="AW398" i="129"/>
  <c r="E399" i="129"/>
  <c r="AR399" i="129"/>
  <c r="AW399" i="129"/>
  <c r="E400" i="129"/>
  <c r="AR400" i="129"/>
  <c r="AW400" i="129"/>
  <c r="E401" i="129"/>
  <c r="AR401" i="129"/>
  <c r="AW401" i="129"/>
  <c r="E402" i="129"/>
  <c r="AR402" i="129"/>
  <c r="AW402" i="129"/>
  <c r="E403" i="129"/>
  <c r="AR403" i="129"/>
  <c r="AW403" i="129"/>
  <c r="E404" i="129"/>
  <c r="AR404" i="129"/>
  <c r="AW404" i="129"/>
  <c r="E405" i="129"/>
  <c r="AR405" i="129"/>
  <c r="AW405" i="129"/>
  <c r="E406" i="129"/>
  <c r="AR406" i="129"/>
  <c r="AW406" i="129"/>
  <c r="E407" i="129"/>
  <c r="AR407" i="129"/>
  <c r="AW407" i="129"/>
  <c r="E408" i="129"/>
  <c r="E409" i="129"/>
  <c r="E410" i="129"/>
  <c r="E411" i="129"/>
  <c r="AR411" i="129"/>
  <c r="AW411" i="129"/>
  <c r="E412" i="129"/>
  <c r="AR412" i="129"/>
  <c r="AW412" i="129"/>
  <c r="E413" i="129"/>
  <c r="AR413" i="129"/>
  <c r="AW413" i="129"/>
  <c r="E414" i="129"/>
  <c r="AR414" i="129"/>
  <c r="E415" i="129"/>
  <c r="E416" i="129"/>
  <c r="E418" i="129"/>
  <c r="AR418" i="129"/>
  <c r="AW418" i="129"/>
  <c r="E419" i="129"/>
  <c r="AR419" i="129"/>
  <c r="AW419" i="129"/>
  <c r="E420" i="129"/>
  <c r="AR420" i="129"/>
  <c r="AW420" i="129"/>
  <c r="E421" i="129"/>
  <c r="AA421" i="129" s="1"/>
  <c r="AR421" i="129"/>
  <c r="AW421" i="129"/>
  <c r="E422" i="129"/>
  <c r="AA422" i="129" s="1"/>
  <c r="AR422" i="129"/>
  <c r="AW422" i="129"/>
  <c r="E423" i="129"/>
  <c r="AR423" i="129"/>
  <c r="AW423" i="129"/>
  <c r="E424" i="129"/>
  <c r="AA424" i="129" s="1"/>
  <c r="AR424" i="129"/>
  <c r="AW424" i="129"/>
  <c r="E425" i="129"/>
  <c r="AR425" i="129"/>
  <c r="AW425" i="129"/>
  <c r="E426" i="129"/>
  <c r="AR426" i="129"/>
  <c r="AW426" i="129"/>
  <c r="E427" i="129"/>
  <c r="AR427" i="129"/>
  <c r="AW427" i="129"/>
  <c r="E428" i="129"/>
  <c r="AR428" i="129"/>
  <c r="AW428" i="129"/>
  <c r="E429" i="129"/>
  <c r="AR429" i="129"/>
  <c r="AW429" i="129"/>
  <c r="E430" i="129"/>
  <c r="AR430" i="129"/>
  <c r="AW430" i="129"/>
  <c r="E431" i="129"/>
  <c r="AR431" i="129"/>
  <c r="AW431" i="129"/>
  <c r="E432" i="129"/>
  <c r="AR432" i="129"/>
  <c r="AW432" i="129"/>
  <c r="E433" i="129"/>
  <c r="AR433" i="129"/>
  <c r="AW433" i="129"/>
  <c r="E434" i="129"/>
  <c r="AR434" i="129"/>
  <c r="AW434" i="129"/>
  <c r="E435" i="129"/>
  <c r="AR435" i="129"/>
  <c r="AW435" i="129"/>
  <c r="E436" i="129"/>
  <c r="AR436" i="129"/>
  <c r="AW436" i="129"/>
  <c r="E437" i="129"/>
  <c r="AA437" i="129" s="1"/>
  <c r="AR437" i="129"/>
  <c r="AW437" i="129"/>
  <c r="E438" i="129"/>
  <c r="E439" i="129"/>
  <c r="AR439" i="129"/>
  <c r="AW439" i="129"/>
  <c r="E440" i="129"/>
  <c r="AR440" i="129"/>
  <c r="AW440" i="129"/>
  <c r="E441" i="129"/>
  <c r="AR441" i="129"/>
  <c r="AW441" i="129"/>
  <c r="E442" i="129"/>
  <c r="AR442" i="129"/>
  <c r="AW442" i="129"/>
  <c r="E443" i="129"/>
  <c r="AR443" i="129"/>
  <c r="AW443" i="129"/>
  <c r="E444" i="129"/>
  <c r="AR444" i="129"/>
  <c r="AW444" i="129"/>
  <c r="E445" i="129"/>
  <c r="AR445" i="129"/>
  <c r="E446" i="129"/>
  <c r="AR446" i="129"/>
  <c r="AW446" i="129"/>
  <c r="E447" i="129"/>
  <c r="AR447" i="129"/>
  <c r="AW447" i="129"/>
  <c r="E448" i="129"/>
  <c r="AR448" i="129"/>
  <c r="AW448" i="129"/>
  <c r="E449" i="129"/>
  <c r="AR449" i="129"/>
  <c r="AW449" i="129"/>
  <c r="E450" i="129"/>
  <c r="AR450" i="129"/>
  <c r="AW450" i="129"/>
  <c r="E451" i="129"/>
  <c r="AR451" i="129"/>
  <c r="AW451" i="129"/>
  <c r="E452" i="129"/>
  <c r="AA452" i="129" s="1"/>
  <c r="E453" i="129"/>
  <c r="AA453" i="129" s="1"/>
  <c r="E454" i="129"/>
  <c r="E455" i="129"/>
  <c r="E456" i="129"/>
  <c r="E457" i="129"/>
  <c r="AR457" i="129"/>
  <c r="AW457" i="129"/>
  <c r="E458" i="129"/>
  <c r="AR458" i="129"/>
  <c r="AW458" i="129"/>
  <c r="E459" i="129"/>
  <c r="E465" i="129"/>
  <c r="E466" i="129"/>
  <c r="E467" i="129"/>
  <c r="E468" i="129"/>
  <c r="E470" i="129"/>
  <c r="AR470" i="129"/>
  <c r="AW470" i="129"/>
  <c r="E471" i="129"/>
  <c r="AR471" i="129"/>
  <c r="AW471" i="129"/>
  <c r="E472" i="129"/>
  <c r="AR472" i="129"/>
  <c r="AW472" i="129"/>
  <c r="E473" i="129"/>
  <c r="AR473" i="129"/>
  <c r="AW473" i="129"/>
  <c r="E474" i="129"/>
  <c r="AR474" i="129"/>
  <c r="AW474" i="129"/>
  <c r="E475" i="129"/>
  <c r="AR475" i="129"/>
  <c r="AW475" i="129"/>
  <c r="E476" i="129"/>
  <c r="AR476" i="129"/>
  <c r="AW476" i="129"/>
  <c r="E477" i="129"/>
  <c r="AR477" i="129"/>
  <c r="AW477" i="129"/>
  <c r="E478" i="129"/>
  <c r="AR478" i="129"/>
  <c r="AW478" i="129"/>
  <c r="E479" i="129"/>
  <c r="AR479" i="129"/>
  <c r="AW479" i="129"/>
  <c r="E480" i="129"/>
  <c r="AR480" i="129"/>
  <c r="AW480" i="129"/>
  <c r="E481" i="129"/>
  <c r="AR481" i="129"/>
  <c r="AW481" i="129"/>
  <c r="E482" i="129"/>
  <c r="AR482" i="129"/>
  <c r="AW482" i="129"/>
  <c r="E483" i="129"/>
  <c r="AR483" i="129"/>
  <c r="AW483" i="129"/>
  <c r="E484" i="129"/>
  <c r="AR484" i="129"/>
  <c r="AW484" i="129"/>
  <c r="E485" i="129"/>
  <c r="AR485" i="129"/>
  <c r="AW485" i="129"/>
  <c r="E486" i="129"/>
  <c r="AR486" i="129"/>
  <c r="AW486" i="129"/>
  <c r="E487" i="129"/>
  <c r="AR487" i="129"/>
  <c r="AW487" i="129"/>
  <c r="E488" i="129"/>
  <c r="AR488" i="129"/>
  <c r="AW488" i="129"/>
  <c r="E489" i="129"/>
  <c r="AR489" i="129"/>
  <c r="AW489" i="129"/>
  <c r="E490" i="129"/>
  <c r="AR490" i="129"/>
  <c r="AW490" i="129"/>
  <c r="E491" i="129"/>
  <c r="AR491" i="129"/>
  <c r="AW491" i="129"/>
  <c r="E492" i="129"/>
  <c r="AR492" i="129"/>
  <c r="AW492" i="129"/>
  <c r="E493" i="129"/>
  <c r="AR493" i="129"/>
  <c r="AW493" i="129"/>
  <c r="E494" i="129"/>
  <c r="AR494" i="129"/>
  <c r="AW494" i="129"/>
  <c r="E495" i="129"/>
  <c r="AR495" i="129"/>
  <c r="AW495" i="129"/>
  <c r="E496" i="129"/>
  <c r="AR496" i="129"/>
  <c r="AW496" i="129"/>
  <c r="E497" i="129"/>
  <c r="AR497" i="129"/>
  <c r="AW497" i="129"/>
  <c r="E498" i="129"/>
  <c r="AR498" i="129"/>
  <c r="AW498" i="129"/>
  <c r="E499" i="129"/>
  <c r="AR499" i="129"/>
  <c r="AW499" i="129"/>
  <c r="E500" i="129"/>
  <c r="AR500" i="129"/>
  <c r="AW500" i="129"/>
  <c r="E501" i="129"/>
  <c r="AR501" i="129"/>
  <c r="AW501" i="129"/>
  <c r="E502" i="129"/>
  <c r="AR502" i="129"/>
  <c r="AW502" i="129"/>
  <c r="E505" i="129"/>
  <c r="AR505" i="129"/>
  <c r="AW505" i="129"/>
  <c r="E506" i="129"/>
  <c r="AW506" i="129"/>
  <c r="E507" i="129"/>
  <c r="AA507" i="129" s="1"/>
  <c r="AW507" i="129"/>
  <c r="E508" i="129"/>
  <c r="AW508" i="129"/>
  <c r="E509" i="129"/>
  <c r="AW509" i="129"/>
  <c r="E510" i="129"/>
  <c r="AW510" i="129"/>
  <c r="E511" i="129"/>
  <c r="AW511" i="129"/>
  <c r="E512" i="129"/>
  <c r="AW512" i="129"/>
  <c r="E513" i="129"/>
  <c r="AW513" i="129"/>
  <c r="E514" i="129"/>
  <c r="AW514" i="129"/>
  <c r="E515" i="129"/>
  <c r="AW515" i="129"/>
  <c r="E516" i="129"/>
  <c r="AW516" i="129"/>
  <c r="E528" i="129"/>
  <c r="AR528" i="129"/>
  <c r="AW528" i="129"/>
  <c r="E529" i="129"/>
  <c r="AR529" i="129"/>
  <c r="AW529" i="129"/>
  <c r="E530" i="129"/>
  <c r="AR530" i="129"/>
  <c r="AW530" i="129"/>
  <c r="E531" i="129"/>
  <c r="AR531" i="129"/>
  <c r="AW531" i="129"/>
  <c r="E532" i="129"/>
  <c r="AR532" i="129"/>
  <c r="AW532" i="129"/>
  <c r="E533" i="129"/>
  <c r="AR533" i="129"/>
  <c r="AW533" i="129"/>
  <c r="E534" i="129"/>
  <c r="AR534" i="129"/>
  <c r="AW534" i="129"/>
  <c r="E535" i="129"/>
  <c r="E536" i="129"/>
  <c r="E537" i="129"/>
  <c r="AR537" i="129"/>
  <c r="AW537" i="129"/>
  <c r="E538" i="129"/>
  <c r="AR538" i="129"/>
  <c r="AW538" i="129"/>
  <c r="E539" i="129"/>
  <c r="AR539" i="129"/>
  <c r="AW539" i="129"/>
  <c r="E540" i="129"/>
  <c r="AR540" i="129"/>
  <c r="AW540" i="129"/>
  <c r="E541" i="129"/>
  <c r="AR541" i="129"/>
  <c r="AW541" i="129"/>
  <c r="E542" i="129"/>
  <c r="AR542" i="129"/>
  <c r="AW542" i="129"/>
  <c r="E543" i="129"/>
  <c r="AR543" i="129"/>
  <c r="AW543" i="129"/>
  <c r="E544" i="129"/>
  <c r="AR544" i="129"/>
  <c r="AW544" i="129"/>
  <c r="E545" i="129"/>
  <c r="AR545" i="129"/>
  <c r="AW545" i="129"/>
  <c r="E546" i="129"/>
  <c r="AR546" i="129"/>
  <c r="AW546" i="129"/>
  <c r="E547" i="129"/>
  <c r="AR547" i="129"/>
  <c r="AW547" i="129"/>
  <c r="E548" i="129"/>
  <c r="AR548" i="129"/>
  <c r="AW548" i="129"/>
  <c r="E549" i="129"/>
  <c r="AR549" i="129"/>
  <c r="AW549" i="129"/>
  <c r="D564" i="129" l="1"/>
  <c r="AA190" i="129"/>
  <c r="AA1" i="129"/>
  <c r="Y1" i="102" l="1"/>
  <c r="W1" i="102"/>
  <c r="X1" i="102"/>
  <c r="AR1" i="102"/>
  <c r="AK1" i="102"/>
  <c r="AV451" i="102" l="1"/>
  <c r="AQ451" i="102"/>
  <c r="E451" i="102"/>
  <c r="AV335" i="102"/>
  <c r="AQ335" i="102"/>
  <c r="E335" i="102"/>
  <c r="AV334" i="102"/>
  <c r="AQ334" i="102"/>
  <c r="E334" i="102"/>
  <c r="AA334" i="102" s="1"/>
  <c r="O3" i="127" l="1"/>
  <c r="O4" i="127"/>
  <c r="O5" i="127"/>
  <c r="O6" i="127"/>
  <c r="O7" i="127"/>
  <c r="O8" i="127"/>
  <c r="O9" i="127"/>
  <c r="O10" i="127"/>
  <c r="O11" i="127"/>
  <c r="O12" i="127"/>
  <c r="O13" i="127"/>
  <c r="O14" i="127"/>
  <c r="O15" i="127"/>
  <c r="O16" i="127"/>
  <c r="O17" i="127"/>
  <c r="O18" i="127"/>
  <c r="O19" i="127"/>
  <c r="O20" i="127"/>
  <c r="O21" i="127"/>
  <c r="O22" i="127"/>
  <c r="O23" i="127"/>
  <c r="O24" i="127"/>
  <c r="O25" i="127"/>
  <c r="O26" i="127"/>
  <c r="O27" i="127"/>
  <c r="O28" i="127"/>
  <c r="O29" i="127"/>
  <c r="O30" i="127"/>
  <c r="O31" i="127"/>
  <c r="O32" i="127"/>
  <c r="O33" i="127"/>
  <c r="O34" i="127"/>
  <c r="O35" i="127"/>
  <c r="O36" i="127"/>
  <c r="O37" i="127"/>
  <c r="O38" i="127"/>
  <c r="O39" i="127"/>
  <c r="O40" i="127"/>
  <c r="O41" i="127"/>
  <c r="O42" i="127"/>
  <c r="O43" i="127"/>
  <c r="O44" i="127"/>
  <c r="O45" i="127"/>
  <c r="O46" i="127"/>
  <c r="O47" i="127"/>
  <c r="O48" i="127"/>
  <c r="O49" i="127"/>
  <c r="O50" i="127"/>
  <c r="O51" i="127"/>
  <c r="O52" i="127"/>
  <c r="O2" i="127"/>
  <c r="Y537" i="102" l="1"/>
  <c r="Y536" i="102"/>
  <c r="Y535" i="102"/>
  <c r="X537" i="102"/>
  <c r="X536" i="102"/>
  <c r="X535" i="102"/>
  <c r="W537" i="102"/>
  <c r="W536" i="102"/>
  <c r="W535" i="102"/>
  <c r="AV412" i="102"/>
  <c r="AQ412" i="102"/>
  <c r="AA8" i="102" l="1"/>
  <c r="AQ240" i="102"/>
  <c r="AV523" i="102"/>
  <c r="AQ520" i="102"/>
  <c r="AV520" i="102"/>
  <c r="AQ521" i="102"/>
  <c r="AV521" i="102"/>
  <c r="AQ522" i="102"/>
  <c r="AV522" i="102"/>
  <c r="AQ523" i="102"/>
  <c r="AQ524" i="102"/>
  <c r="AV524" i="102"/>
  <c r="AQ525" i="102"/>
  <c r="AV525" i="102"/>
  <c r="AQ526" i="102"/>
  <c r="AV526" i="102"/>
  <c r="AQ527" i="102"/>
  <c r="AV527" i="102"/>
  <c r="AQ528" i="102"/>
  <c r="AV528" i="102"/>
  <c r="AQ529" i="102"/>
  <c r="AV529" i="102"/>
  <c r="AQ530" i="102"/>
  <c r="AV530" i="102"/>
  <c r="AQ531" i="102"/>
  <c r="AV531" i="102"/>
  <c r="E7" i="102"/>
  <c r="E8" i="102"/>
  <c r="E9" i="102"/>
  <c r="AA9" i="102" s="1"/>
  <c r="E10" i="102"/>
  <c r="AA10" i="102" s="1"/>
  <c r="E11" i="102"/>
  <c r="AA11" i="102" s="1"/>
  <c r="E12" i="102"/>
  <c r="AA12" i="102" s="1"/>
  <c r="E13" i="102"/>
  <c r="AA13" i="102" s="1"/>
  <c r="E14" i="102"/>
  <c r="E15" i="102"/>
  <c r="E16" i="102"/>
  <c r="E17" i="102"/>
  <c r="E18" i="102"/>
  <c r="E19" i="102"/>
  <c r="E20" i="102"/>
  <c r="E21" i="102"/>
  <c r="AA21" i="102" s="1"/>
  <c r="E22" i="102"/>
  <c r="E23" i="102"/>
  <c r="AA23" i="102" s="1"/>
  <c r="E24" i="102"/>
  <c r="E25" i="102"/>
  <c r="E26" i="102"/>
  <c r="E27" i="102"/>
  <c r="E28" i="102"/>
  <c r="E29" i="102"/>
  <c r="E30" i="102"/>
  <c r="E31" i="102"/>
  <c r="E32" i="102"/>
  <c r="E33" i="102"/>
  <c r="AA33" i="102" s="1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AA54" i="102" s="1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0" i="102"/>
  <c r="E71" i="102"/>
  <c r="E72" i="102"/>
  <c r="E73" i="102"/>
  <c r="E74" i="102"/>
  <c r="E75" i="102"/>
  <c r="E76" i="102"/>
  <c r="E77" i="102"/>
  <c r="E78" i="102"/>
  <c r="E79" i="102"/>
  <c r="E80" i="102"/>
  <c r="AA80" i="102" s="1"/>
  <c r="E81" i="102"/>
  <c r="E82" i="102"/>
  <c r="E83" i="102"/>
  <c r="E84" i="102"/>
  <c r="AA84" i="102" s="1"/>
  <c r="E85" i="102"/>
  <c r="E86" i="102"/>
  <c r="E87" i="102"/>
  <c r="E88" i="102"/>
  <c r="E89" i="102"/>
  <c r="AA89" i="102" s="1"/>
  <c r="E90" i="102"/>
  <c r="E91" i="102"/>
  <c r="AA91" i="102" s="1"/>
  <c r="E92" i="102"/>
  <c r="AA92" i="102" s="1"/>
  <c r="E93" i="102"/>
  <c r="AA93" i="102" s="1"/>
  <c r="E94" i="102"/>
  <c r="AA94" i="102" s="1"/>
  <c r="E95" i="102"/>
  <c r="AA95" i="102" s="1"/>
  <c r="E96" i="102"/>
  <c r="AA96" i="102" s="1"/>
  <c r="E97" i="102"/>
  <c r="AA97" i="102" s="1"/>
  <c r="E98" i="102"/>
  <c r="AA98" i="102" s="1"/>
  <c r="E99" i="102"/>
  <c r="AA99" i="102" s="1"/>
  <c r="E100" i="102"/>
  <c r="E101" i="102"/>
  <c r="E102" i="102"/>
  <c r="E103" i="102"/>
  <c r="E104" i="102"/>
  <c r="E105" i="102"/>
  <c r="E106" i="102"/>
  <c r="E107" i="102"/>
  <c r="E108" i="102"/>
  <c r="E109" i="102"/>
  <c r="E110" i="102"/>
  <c r="AA110" i="102" s="1"/>
  <c r="E111" i="102"/>
  <c r="E112" i="102"/>
  <c r="E113" i="102"/>
  <c r="E114" i="102"/>
  <c r="AA114" i="102" s="1"/>
  <c r="E115" i="102"/>
  <c r="AA115" i="102" s="1"/>
  <c r="E116" i="102"/>
  <c r="E117" i="102"/>
  <c r="E118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3" i="102"/>
  <c r="E154" i="102"/>
  <c r="E155" i="102"/>
  <c r="E156" i="102"/>
  <c r="E157" i="102"/>
  <c r="E158" i="102"/>
  <c r="E159" i="102"/>
  <c r="E160" i="102"/>
  <c r="E161" i="102"/>
  <c r="E162" i="102"/>
  <c r="E163" i="102"/>
  <c r="E164" i="102"/>
  <c r="AA164" i="102" s="1"/>
  <c r="E165" i="102"/>
  <c r="AA165" i="102" s="1"/>
  <c r="E166" i="102"/>
  <c r="E167" i="102"/>
  <c r="AA167" i="102" s="1"/>
  <c r="E168" i="102"/>
  <c r="AA168" i="102" s="1"/>
  <c r="E169" i="102"/>
  <c r="E170" i="102"/>
  <c r="E171" i="102"/>
  <c r="E172" i="102"/>
  <c r="E173" i="102"/>
  <c r="E174" i="102"/>
  <c r="E175" i="102"/>
  <c r="E176" i="102"/>
  <c r="E177" i="102"/>
  <c r="E178" i="102"/>
  <c r="E179" i="102"/>
  <c r="E180" i="102"/>
  <c r="E181" i="102"/>
  <c r="AA181" i="102" s="1"/>
  <c r="E182" i="102"/>
  <c r="E183" i="102"/>
  <c r="E184" i="102"/>
  <c r="E185" i="102"/>
  <c r="E186" i="102"/>
  <c r="E187" i="102"/>
  <c r="E188" i="102"/>
  <c r="E189" i="102"/>
  <c r="E190" i="102"/>
  <c r="E191" i="102"/>
  <c r="AA191" i="102" s="1"/>
  <c r="E192" i="102"/>
  <c r="E193" i="102"/>
  <c r="E194" i="102"/>
  <c r="AA194" i="102" s="1"/>
  <c r="E195" i="102"/>
  <c r="E196" i="102"/>
  <c r="E197" i="102"/>
  <c r="AA197" i="102" s="1"/>
  <c r="E198" i="102"/>
  <c r="AA198" i="102" s="1"/>
  <c r="E199" i="102"/>
  <c r="E200" i="102"/>
  <c r="E201" i="102"/>
  <c r="E202" i="102"/>
  <c r="E203" i="102"/>
  <c r="E204" i="102"/>
  <c r="E205" i="102"/>
  <c r="AA205" i="102" s="1"/>
  <c r="E206" i="102"/>
  <c r="AA206" i="102" s="1"/>
  <c r="E207" i="102"/>
  <c r="AA207" i="102" s="1"/>
  <c r="E208" i="102"/>
  <c r="E209" i="102"/>
  <c r="E210" i="102"/>
  <c r="E211" i="102"/>
  <c r="E212" i="102"/>
  <c r="E213" i="102"/>
  <c r="E214" i="102"/>
  <c r="AA214" i="102" s="1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AA228" i="102" s="1"/>
  <c r="E229" i="102"/>
  <c r="AA229" i="102" s="1"/>
  <c r="E230" i="102"/>
  <c r="E231" i="102"/>
  <c r="E232" i="102"/>
  <c r="E233" i="102"/>
  <c r="E234" i="102"/>
  <c r="E235" i="102"/>
  <c r="E237" i="102"/>
  <c r="E238" i="102"/>
  <c r="E239" i="102"/>
  <c r="E240" i="102"/>
  <c r="E241" i="102"/>
  <c r="E242" i="102"/>
  <c r="E243" i="102"/>
  <c r="E244" i="102"/>
  <c r="AA244" i="102" s="1"/>
  <c r="E245" i="102"/>
  <c r="E246" i="102"/>
  <c r="E247" i="102"/>
  <c r="E248" i="102"/>
  <c r="E249" i="102"/>
  <c r="AA249" i="102" s="1"/>
  <c r="E250" i="102"/>
  <c r="AA250" i="102" s="1"/>
  <c r="E251" i="102"/>
  <c r="E252" i="102"/>
  <c r="E253" i="102"/>
  <c r="E254" i="102"/>
  <c r="E255" i="102"/>
  <c r="E256" i="102"/>
  <c r="E257" i="102"/>
  <c r="E258" i="102"/>
  <c r="E259" i="102"/>
  <c r="E260" i="102"/>
  <c r="AA260" i="102" s="1"/>
  <c r="E261" i="102"/>
  <c r="AA261" i="102" s="1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8" i="102"/>
  <c r="E299" i="102"/>
  <c r="E300" i="102"/>
  <c r="E301" i="102"/>
  <c r="E302" i="102"/>
  <c r="AA302" i="102" s="1"/>
  <c r="E303" i="102"/>
  <c r="E304" i="102"/>
  <c r="E305" i="102"/>
  <c r="E306" i="102"/>
  <c r="E307" i="102"/>
  <c r="E308" i="102"/>
  <c r="E309" i="102"/>
  <c r="E310" i="102"/>
  <c r="E311" i="102"/>
  <c r="E312" i="102"/>
  <c r="E313" i="102"/>
  <c r="E314" i="102"/>
  <c r="E315" i="102"/>
  <c r="E316" i="102"/>
  <c r="E317" i="102"/>
  <c r="E318" i="102"/>
  <c r="E319" i="102"/>
  <c r="E320" i="102"/>
  <c r="E321" i="102"/>
  <c r="E322" i="102"/>
  <c r="E323" i="102"/>
  <c r="E324" i="102"/>
  <c r="E325" i="102"/>
  <c r="E326" i="102"/>
  <c r="E327" i="102"/>
  <c r="E328" i="102"/>
  <c r="E329" i="102"/>
  <c r="E330" i="102"/>
  <c r="E331" i="102"/>
  <c r="E332" i="102"/>
  <c r="E333" i="102"/>
  <c r="E336" i="102"/>
  <c r="E337" i="102"/>
  <c r="E338" i="102"/>
  <c r="E339" i="102"/>
  <c r="AA339" i="102" s="1"/>
  <c r="E340" i="102"/>
  <c r="E341" i="102"/>
  <c r="E342" i="102"/>
  <c r="E343" i="102"/>
  <c r="E344" i="102"/>
  <c r="E345" i="102"/>
  <c r="E346" i="102"/>
  <c r="E347" i="102"/>
  <c r="E348" i="102"/>
  <c r="E349" i="102"/>
  <c r="E350" i="102"/>
  <c r="E351" i="102"/>
  <c r="E352" i="102"/>
  <c r="E353" i="102"/>
  <c r="E354" i="102"/>
  <c r="E355" i="102"/>
  <c r="E356" i="102"/>
  <c r="E357" i="102"/>
  <c r="E358" i="102"/>
  <c r="E359" i="102"/>
  <c r="E360" i="102"/>
  <c r="E361" i="102"/>
  <c r="E362" i="102"/>
  <c r="E363" i="102"/>
  <c r="E364" i="102"/>
  <c r="E365" i="102"/>
  <c r="E366" i="102"/>
  <c r="E367" i="102"/>
  <c r="E368" i="102"/>
  <c r="E369" i="102"/>
  <c r="E370" i="102"/>
  <c r="E371" i="102"/>
  <c r="E372" i="102"/>
  <c r="AA372" i="102" s="1"/>
  <c r="E373" i="102"/>
  <c r="AA373" i="102" s="1"/>
  <c r="E374" i="102"/>
  <c r="E375" i="102"/>
  <c r="E376" i="102"/>
  <c r="E377" i="102"/>
  <c r="E378" i="102"/>
  <c r="E379" i="102"/>
  <c r="E380" i="102"/>
  <c r="E381" i="102"/>
  <c r="E382" i="102"/>
  <c r="E383" i="102"/>
  <c r="E384" i="102"/>
  <c r="E385" i="102"/>
  <c r="E386" i="102"/>
  <c r="E387" i="102"/>
  <c r="E388" i="102"/>
  <c r="E389" i="102"/>
  <c r="E390" i="102"/>
  <c r="E391" i="102"/>
  <c r="E392" i="102"/>
  <c r="E393" i="102"/>
  <c r="AA393" i="102" s="1"/>
  <c r="E394" i="102"/>
  <c r="E395" i="102"/>
  <c r="E396" i="102"/>
  <c r="E397" i="102"/>
  <c r="E398" i="102"/>
  <c r="E400" i="102"/>
  <c r="E401" i="102"/>
  <c r="E402" i="102"/>
  <c r="E403" i="102"/>
  <c r="E404" i="102"/>
  <c r="E405" i="102"/>
  <c r="E406" i="102"/>
  <c r="E407" i="102"/>
  <c r="E408" i="102"/>
  <c r="E399" i="102"/>
  <c r="E409" i="102"/>
  <c r="G409" i="102" s="1"/>
  <c r="E410" i="102"/>
  <c r="E411" i="102"/>
  <c r="E412" i="102"/>
  <c r="E414" i="102"/>
  <c r="E415" i="102"/>
  <c r="AA415" i="102" s="1"/>
  <c r="E416" i="102"/>
  <c r="AA416" i="102" s="1"/>
  <c r="E417" i="102"/>
  <c r="E418" i="102"/>
  <c r="AA418" i="102" s="1"/>
  <c r="E413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AA431" i="102" s="1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6" i="102"/>
  <c r="AA446" i="102" s="1"/>
  <c r="E447" i="102"/>
  <c r="AA447" i="102" s="1"/>
  <c r="E445" i="102"/>
  <c r="E448" i="102"/>
  <c r="E449" i="102"/>
  <c r="E450" i="102"/>
  <c r="E452" i="102"/>
  <c r="E453" i="102"/>
  <c r="E455" i="102"/>
  <c r="E456" i="102"/>
  <c r="E457" i="102"/>
  <c r="E458" i="102"/>
  <c r="E460" i="102"/>
  <c r="E461" i="102"/>
  <c r="E462" i="102"/>
  <c r="E463" i="102"/>
  <c r="E464" i="102"/>
  <c r="E465" i="102"/>
  <c r="E466" i="102"/>
  <c r="E467" i="102"/>
  <c r="E468" i="102"/>
  <c r="E469" i="102"/>
  <c r="E470" i="102"/>
  <c r="E471" i="102"/>
  <c r="E472" i="102"/>
  <c r="E473" i="102"/>
  <c r="E474" i="102"/>
  <c r="E475" i="102"/>
  <c r="E476" i="102"/>
  <c r="E477" i="102"/>
  <c r="E478" i="102"/>
  <c r="E479" i="102"/>
  <c r="E480" i="102"/>
  <c r="E481" i="102"/>
  <c r="E482" i="102"/>
  <c r="E483" i="102"/>
  <c r="E484" i="102"/>
  <c r="E485" i="102"/>
  <c r="E486" i="102"/>
  <c r="E487" i="102"/>
  <c r="E488" i="102"/>
  <c r="E489" i="102"/>
  <c r="E490" i="102"/>
  <c r="E491" i="102"/>
  <c r="E492" i="102"/>
  <c r="E493" i="102"/>
  <c r="E519" i="102"/>
  <c r="E494" i="102"/>
  <c r="E495" i="102"/>
  <c r="AA495" i="102" s="1"/>
  <c r="E496" i="102"/>
  <c r="E497" i="102"/>
  <c r="E498" i="102"/>
  <c r="E499" i="102"/>
  <c r="E500" i="102"/>
  <c r="E501" i="102"/>
  <c r="E502" i="102"/>
  <c r="E503" i="102"/>
  <c r="E504" i="102"/>
  <c r="E510" i="102"/>
  <c r="E511" i="102"/>
  <c r="E512" i="102"/>
  <c r="E513" i="102"/>
  <c r="E514" i="102"/>
  <c r="E517" i="102"/>
  <c r="E518" i="102"/>
  <c r="E515" i="102"/>
  <c r="E516" i="102"/>
  <c r="E520" i="102"/>
  <c r="E521" i="102"/>
  <c r="E522" i="102"/>
  <c r="E523" i="102"/>
  <c r="E524" i="102"/>
  <c r="E525" i="102"/>
  <c r="E526" i="102"/>
  <c r="E527" i="102"/>
  <c r="E528" i="102"/>
  <c r="E529" i="102"/>
  <c r="E530" i="102"/>
  <c r="E531" i="102"/>
  <c r="AV200" i="102"/>
  <c r="AQ200" i="102"/>
  <c r="AA190" i="102" l="1"/>
  <c r="AA186" i="102"/>
  <c r="AA1" i="102" s="1"/>
  <c r="AV351" i="102"/>
  <c r="AQ351" i="102"/>
  <c r="AV338" i="102"/>
  <c r="AQ325" i="102"/>
  <c r="AV177" i="102" l="1"/>
  <c r="AQ309" i="102" l="1"/>
  <c r="AQ307" i="102"/>
  <c r="AQ301" i="102"/>
  <c r="AQ392" i="102"/>
  <c r="AQ257" i="102"/>
  <c r="AQ256" i="102"/>
  <c r="AQ439" i="102"/>
  <c r="AV436" i="102"/>
  <c r="AV292" i="102" l="1"/>
  <c r="AV307" i="102"/>
  <c r="AV283" i="102" l="1"/>
  <c r="AV322" i="102" l="1"/>
  <c r="AV349" i="102"/>
  <c r="AV337" i="102"/>
  <c r="AV284" i="102"/>
  <c r="AV285" i="102"/>
  <c r="AV280" i="102"/>
  <c r="AV281" i="102"/>
  <c r="AV279" i="102"/>
  <c r="AV277" i="102"/>
  <c r="AQ441" i="102"/>
  <c r="AV301" i="102"/>
  <c r="AV445" i="102"/>
  <c r="AQ452" i="102" l="1"/>
  <c r="AQ445" i="102"/>
  <c r="AQ163" i="102" l="1"/>
  <c r="AV460" i="102" l="1"/>
  <c r="AV347" i="102"/>
  <c r="AV346" i="102"/>
  <c r="AV340" i="102"/>
  <c r="AQ515" i="102"/>
  <c r="AQ514" i="102"/>
  <c r="AQ513" i="102"/>
  <c r="AQ512" i="102"/>
  <c r="AQ511" i="102"/>
  <c r="AV515" i="102"/>
  <c r="AV514" i="102"/>
  <c r="AV452" i="102"/>
  <c r="AV440" i="102"/>
  <c r="AV289" i="102"/>
  <c r="AV287" i="102"/>
  <c r="AQ340" i="102"/>
  <c r="AQ460" i="102"/>
  <c r="AQ347" i="102" l="1"/>
  <c r="AV163" i="102" l="1"/>
  <c r="I129" i="124" l="1"/>
  <c r="I130" i="124"/>
  <c r="I131" i="124"/>
  <c r="I132" i="124"/>
  <c r="I128" i="124"/>
  <c r="I133" i="124" s="1"/>
  <c r="AV471" i="102"/>
  <c r="AV472" i="102"/>
  <c r="AV473" i="102"/>
  <c r="AV474" i="102"/>
  <c r="AV475" i="102"/>
  <c r="AV476" i="102"/>
  <c r="AV477" i="102"/>
  <c r="AV478" i="102"/>
  <c r="AV479" i="102"/>
  <c r="AV480" i="102"/>
  <c r="AV481" i="102"/>
  <c r="AV482" i="102"/>
  <c r="AV483" i="102"/>
  <c r="AV484" i="102"/>
  <c r="AV485" i="102"/>
  <c r="AV486" i="102"/>
  <c r="AV487" i="102"/>
  <c r="AV488" i="102"/>
  <c r="AV489" i="102"/>
  <c r="AV490" i="102"/>
  <c r="AV491" i="102"/>
  <c r="AV492" i="102"/>
  <c r="AV493" i="102"/>
  <c r="AV519" i="102"/>
  <c r="AV494" i="102"/>
  <c r="AV495" i="102"/>
  <c r="AV496" i="102"/>
  <c r="AV497" i="102"/>
  <c r="AV498" i="102"/>
  <c r="AV499" i="102"/>
  <c r="AV500" i="102"/>
  <c r="AV501" i="102"/>
  <c r="AV502" i="102"/>
  <c r="AV503" i="102"/>
  <c r="AV504" i="102"/>
  <c r="AV510" i="102"/>
  <c r="AV511" i="102"/>
  <c r="AV512" i="102"/>
  <c r="AV513" i="102"/>
  <c r="AV516" i="102"/>
  <c r="F112" i="101" l="1"/>
  <c r="F56" i="101"/>
  <c r="AQ176" i="102" l="1"/>
  <c r="Z24" i="108"/>
  <c r="Z142" i="108"/>
  <c r="Z143" i="108"/>
  <c r="Z139" i="108"/>
  <c r="Z131" i="108"/>
  <c r="Z132" i="108"/>
  <c r="Z133" i="108"/>
  <c r="Z134" i="108"/>
  <c r="Z135" i="108"/>
  <c r="Z136" i="108"/>
  <c r="Z137" i="108"/>
  <c r="Z129" i="108"/>
  <c r="Z126" i="108"/>
  <c r="Z127" i="108"/>
  <c r="Z120" i="108"/>
  <c r="Z107" i="108"/>
  <c r="Z103" i="108"/>
  <c r="Z104" i="108"/>
  <c r="Z105" i="108"/>
  <c r="Z100" i="108"/>
  <c r="Z88" i="108"/>
  <c r="Z89" i="108"/>
  <c r="Z90" i="108"/>
  <c r="Z91" i="108"/>
  <c r="Z92" i="108"/>
  <c r="Z93" i="108"/>
  <c r="Z79" i="108"/>
  <c r="Z80" i="108"/>
  <c r="Z81" i="108"/>
  <c r="Z82" i="108"/>
  <c r="Z83" i="108"/>
  <c r="Z84" i="108"/>
  <c r="Z85" i="108"/>
  <c r="Z74" i="108"/>
  <c r="Z75" i="108"/>
  <c r="Z76" i="108"/>
  <c r="Z47" i="108"/>
  <c r="Z48" i="108"/>
  <c r="Z49" i="108"/>
  <c r="Z50" i="108"/>
  <c r="Z51" i="108"/>
  <c r="Z52" i="108"/>
  <c r="Z53" i="108"/>
  <c r="Z54" i="108"/>
  <c r="Z55" i="108"/>
  <c r="Z56" i="108"/>
  <c r="Z57" i="108"/>
  <c r="Z58" i="108"/>
  <c r="Z59" i="108"/>
  <c r="Z60" i="108"/>
  <c r="Z61" i="108"/>
  <c r="Z62" i="108"/>
  <c r="Z63" i="108"/>
  <c r="Z64" i="108"/>
  <c r="Z65" i="108"/>
  <c r="Z66" i="108"/>
  <c r="Z67" i="108"/>
  <c r="Z68" i="108"/>
  <c r="Z69" i="108"/>
  <c r="Z70" i="108"/>
  <c r="Z71" i="108"/>
  <c r="Z72" i="108"/>
  <c r="Z44" i="108"/>
  <c r="Z45" i="108"/>
  <c r="Z37" i="108"/>
  <c r="Z35" i="108"/>
  <c r="Z33" i="108"/>
  <c r="Z28" i="108"/>
  <c r="Z29" i="108"/>
  <c r="Z22" i="108"/>
  <c r="Z23" i="108"/>
  <c r="Z25" i="108"/>
  <c r="Z26" i="108"/>
  <c r="Z20" i="108"/>
  <c r="Z15" i="108"/>
  <c r="Z8" i="108"/>
  <c r="Z9" i="108"/>
  <c r="Z10" i="108"/>
  <c r="Z4" i="108"/>
  <c r="AV444" i="102" l="1"/>
  <c r="AQ444" i="102"/>
  <c r="AV425" i="102"/>
  <c r="AQ425" i="102"/>
  <c r="AQ177" i="102"/>
  <c r="AV357" i="102"/>
  <c r="AQ357" i="102"/>
  <c r="AV398" i="102"/>
  <c r="AQ398" i="102"/>
  <c r="AV363" i="102"/>
  <c r="AQ363" i="102"/>
  <c r="AV333" i="102"/>
  <c r="AQ333" i="102"/>
  <c r="AV328" i="102"/>
  <c r="AQ328" i="102"/>
  <c r="AV327" i="102"/>
  <c r="AQ327" i="102"/>
  <c r="AV326" i="102"/>
  <c r="AQ326" i="102"/>
  <c r="AV316" i="102"/>
  <c r="AQ316" i="102"/>
  <c r="AV315" i="102"/>
  <c r="AQ315" i="102"/>
  <c r="AV314" i="102"/>
  <c r="AQ314" i="102"/>
  <c r="AV313" i="102"/>
  <c r="AQ313" i="102"/>
  <c r="AV312" i="102"/>
  <c r="AQ312" i="102"/>
  <c r="AV311" i="102"/>
  <c r="AQ311" i="102"/>
  <c r="AV308" i="102"/>
  <c r="AQ308" i="102"/>
  <c r="AV232" i="102"/>
  <c r="AQ232" i="102"/>
  <c r="AQ302" i="102"/>
  <c r="AV302" i="102"/>
  <c r="AQ170" i="102" l="1"/>
  <c r="AV461" i="102" l="1"/>
  <c r="AV462" i="102"/>
  <c r="AV463" i="102"/>
  <c r="AV464" i="102"/>
  <c r="AV465" i="102"/>
  <c r="AV466" i="102"/>
  <c r="AV467" i="102"/>
  <c r="AV468" i="102"/>
  <c r="AV469" i="102"/>
  <c r="AV470" i="102"/>
  <c r="AV430" i="102"/>
  <c r="AV413" i="102"/>
  <c r="AV406" i="102"/>
  <c r="AV407" i="102"/>
  <c r="AV408" i="102"/>
  <c r="AV399" i="102"/>
  <c r="AV414" i="102"/>
  <c r="AV400" i="102"/>
  <c r="AV401" i="102"/>
  <c r="AV402" i="102"/>
  <c r="AV276" i="102"/>
  <c r="AV251" i="102"/>
  <c r="AV252" i="102"/>
  <c r="AV253" i="102"/>
  <c r="AV254" i="102"/>
  <c r="AV247" i="102"/>
  <c r="AV245" i="102"/>
  <c r="AV243" i="102"/>
  <c r="AV230" i="102"/>
  <c r="AV225" i="102"/>
  <c r="AV226" i="102"/>
  <c r="AV212" i="102"/>
  <c r="AV220" i="102"/>
  <c r="AV210" i="102"/>
  <c r="AV211" i="102"/>
  <c r="AV213" i="102"/>
  <c r="AV203" i="102"/>
  <c r="AV201" i="102"/>
  <c r="AV196" i="102"/>
  <c r="AV193" i="102"/>
  <c r="AV188" i="102"/>
  <c r="AV184" i="102"/>
  <c r="AV185" i="102"/>
  <c r="AV182" i="102"/>
  <c r="AV176" i="102"/>
  <c r="AV180" i="102"/>
  <c r="AV170" i="102"/>
  <c r="AV174" i="102"/>
  <c r="AQ486" i="102"/>
  <c r="AQ487" i="102"/>
  <c r="AQ488" i="102"/>
  <c r="AQ489" i="102"/>
  <c r="AQ490" i="102"/>
  <c r="AQ491" i="102"/>
  <c r="AQ492" i="102"/>
  <c r="AQ461" i="102"/>
  <c r="AQ462" i="102"/>
  <c r="AQ463" i="102"/>
  <c r="AQ464" i="102"/>
  <c r="AQ465" i="102"/>
  <c r="AQ466" i="102"/>
  <c r="AQ467" i="102"/>
  <c r="AQ468" i="102"/>
  <c r="AQ469" i="102"/>
  <c r="AQ470" i="102"/>
  <c r="AQ471" i="102"/>
  <c r="AQ472" i="102"/>
  <c r="AQ473" i="102"/>
  <c r="AQ474" i="102"/>
  <c r="AQ475" i="102"/>
  <c r="AQ476" i="102"/>
  <c r="AQ477" i="102"/>
  <c r="AQ478" i="102"/>
  <c r="AQ479" i="102"/>
  <c r="AQ480" i="102"/>
  <c r="AQ481" i="102"/>
  <c r="AQ482" i="102"/>
  <c r="AQ483" i="102"/>
  <c r="AQ484" i="102"/>
  <c r="AQ430" i="102"/>
  <c r="AQ413" i="102"/>
  <c r="AQ406" i="102"/>
  <c r="AQ407" i="102"/>
  <c r="AQ408" i="102"/>
  <c r="AQ399" i="102"/>
  <c r="AQ414" i="102"/>
  <c r="AQ400" i="102"/>
  <c r="AQ401" i="102"/>
  <c r="AQ402" i="102"/>
  <c r="AQ349" i="102"/>
  <c r="AQ337" i="102"/>
  <c r="AQ284" i="102"/>
  <c r="AQ285" i="102"/>
  <c r="AQ280" i="102"/>
  <c r="AQ281" i="102"/>
  <c r="AQ276" i="102"/>
  <c r="AQ277" i="102"/>
  <c r="AQ279" i="102"/>
  <c r="AQ251" i="102"/>
  <c r="AQ252" i="102"/>
  <c r="AQ253" i="102"/>
  <c r="AQ254" i="102"/>
  <c r="AQ247" i="102"/>
  <c r="AQ245" i="102"/>
  <c r="AQ243" i="102"/>
  <c r="AQ230" i="102"/>
  <c r="AQ225" i="102"/>
  <c r="AQ226" i="102"/>
  <c r="AQ212" i="102"/>
  <c r="AQ220" i="102"/>
  <c r="AQ210" i="102"/>
  <c r="AQ211" i="102"/>
  <c r="AQ213" i="102"/>
  <c r="AQ203" i="102"/>
  <c r="AQ201" i="102"/>
  <c r="AQ196" i="102"/>
  <c r="AQ193" i="102"/>
  <c r="AQ188" i="102"/>
  <c r="AQ184" i="102"/>
  <c r="AQ185" i="102"/>
  <c r="AQ182" i="102"/>
  <c r="AQ180" i="102"/>
  <c r="AQ174" i="102"/>
  <c r="F52" i="101" l="1"/>
  <c r="F310" i="101"/>
  <c r="E6" i="102"/>
  <c r="F38" i="101"/>
  <c r="AQ516" i="102"/>
  <c r="AQ510" i="102"/>
  <c r="AQ494" i="102"/>
  <c r="AQ519" i="102"/>
  <c r="AQ493" i="102"/>
  <c r="AQ485" i="102"/>
  <c r="AV443" i="102"/>
  <c r="AQ443" i="102"/>
  <c r="AV442" i="102"/>
  <c r="AQ442" i="102"/>
  <c r="AV441" i="102"/>
  <c r="AQ440" i="102"/>
  <c r="AV438" i="102"/>
  <c r="AQ438" i="102"/>
  <c r="AV437" i="102"/>
  <c r="AQ437" i="102"/>
  <c r="AQ436" i="102"/>
  <c r="AV435" i="102"/>
  <c r="AQ435" i="102"/>
  <c r="AV434" i="102"/>
  <c r="AQ434" i="102"/>
  <c r="AV433" i="102"/>
  <c r="AQ433" i="102"/>
  <c r="AV431" i="102"/>
  <c r="AQ431" i="102"/>
  <c r="AV429" i="102"/>
  <c r="AQ429" i="102"/>
  <c r="AV428" i="102"/>
  <c r="AQ428" i="102"/>
  <c r="AV427" i="102"/>
  <c r="AQ427" i="102"/>
  <c r="AV426" i="102"/>
  <c r="AQ426" i="102"/>
  <c r="AV424" i="102"/>
  <c r="AQ424" i="102"/>
  <c r="AV423" i="102"/>
  <c r="AQ423" i="102"/>
  <c r="AV422" i="102"/>
  <c r="AQ422" i="102"/>
  <c r="AV421" i="102"/>
  <c r="AQ421" i="102"/>
  <c r="AV420" i="102"/>
  <c r="AQ420" i="102"/>
  <c r="AV419" i="102"/>
  <c r="AQ419" i="102"/>
  <c r="AV418" i="102"/>
  <c r="AQ418" i="102"/>
  <c r="AV417" i="102"/>
  <c r="AQ417" i="102"/>
  <c r="AV416" i="102"/>
  <c r="AQ416" i="102"/>
  <c r="AV415" i="102"/>
  <c r="AQ415" i="102"/>
  <c r="AV397" i="102"/>
  <c r="AQ397" i="102"/>
  <c r="AV396" i="102"/>
  <c r="AQ396" i="102"/>
  <c r="AV395" i="102"/>
  <c r="AQ395" i="102"/>
  <c r="AV394" i="102"/>
  <c r="AQ394" i="102"/>
  <c r="AV393" i="102"/>
  <c r="AQ393" i="102"/>
  <c r="AV392" i="102"/>
  <c r="AV391" i="102"/>
  <c r="AQ391" i="102"/>
  <c r="AV390" i="102"/>
  <c r="AQ390" i="102"/>
  <c r="AV389" i="102"/>
  <c r="AQ389" i="102"/>
  <c r="AV388" i="102"/>
  <c r="AQ388" i="102"/>
  <c r="AV387" i="102"/>
  <c r="AQ387" i="102"/>
  <c r="AV386" i="102"/>
  <c r="AQ386" i="102"/>
  <c r="AV385" i="102"/>
  <c r="AQ385" i="102"/>
  <c r="AV384" i="102"/>
  <c r="AQ384" i="102"/>
  <c r="AV383" i="102"/>
  <c r="AQ383" i="102"/>
  <c r="AV382" i="102"/>
  <c r="AQ382" i="102"/>
  <c r="AV381" i="102"/>
  <c r="AQ381" i="102"/>
  <c r="AV380" i="102"/>
  <c r="AQ380" i="102"/>
  <c r="AV379" i="102"/>
  <c r="AQ379" i="102"/>
  <c r="AV378" i="102"/>
  <c r="AQ378" i="102"/>
  <c r="AV375" i="102"/>
  <c r="AQ375" i="102"/>
  <c r="AV374" i="102"/>
  <c r="AQ374" i="102"/>
  <c r="AV373" i="102"/>
  <c r="AQ373" i="102"/>
  <c r="AV372" i="102"/>
  <c r="AQ372" i="102"/>
  <c r="AV371" i="102"/>
  <c r="AQ371" i="102"/>
  <c r="AV370" i="102"/>
  <c r="AQ370" i="102"/>
  <c r="AV369" i="102"/>
  <c r="AQ369" i="102"/>
  <c r="AV368" i="102"/>
  <c r="AQ368" i="102"/>
  <c r="AV367" i="102"/>
  <c r="AQ367" i="102"/>
  <c r="AV366" i="102"/>
  <c r="AQ366" i="102"/>
  <c r="AV365" i="102"/>
  <c r="AQ365" i="102"/>
  <c r="AV364" i="102"/>
  <c r="AQ364" i="102"/>
  <c r="AV362" i="102"/>
  <c r="AQ362" i="102"/>
  <c r="AV361" i="102"/>
  <c r="AQ361" i="102"/>
  <c r="AV360" i="102"/>
  <c r="AQ360" i="102"/>
  <c r="AV359" i="102"/>
  <c r="AQ359" i="102"/>
  <c r="AV358" i="102"/>
  <c r="AQ358" i="102"/>
  <c r="AV355" i="102"/>
  <c r="AQ355" i="102"/>
  <c r="AV354" i="102"/>
  <c r="AQ354" i="102"/>
  <c r="AV353" i="102"/>
  <c r="AQ353" i="102"/>
  <c r="AV352" i="102"/>
  <c r="AQ352" i="102"/>
  <c r="AV350" i="102"/>
  <c r="AQ350" i="102"/>
  <c r="AV348" i="102"/>
  <c r="AQ348" i="102"/>
  <c r="AQ346" i="102"/>
  <c r="AV345" i="102"/>
  <c r="AQ345" i="102"/>
  <c r="AV344" i="102"/>
  <c r="AQ344" i="102"/>
  <c r="AV343" i="102"/>
  <c r="AQ343" i="102"/>
  <c r="AV342" i="102"/>
  <c r="AQ342" i="102"/>
  <c r="AV341" i="102"/>
  <c r="AQ341" i="102"/>
  <c r="AV339" i="102"/>
  <c r="AQ339" i="102"/>
  <c r="AQ338" i="102"/>
  <c r="AV336" i="102"/>
  <c r="AQ336" i="102"/>
  <c r="AV332" i="102"/>
  <c r="AQ332" i="102"/>
  <c r="AV331" i="102"/>
  <c r="AQ331" i="102"/>
  <c r="AV330" i="102"/>
  <c r="AQ330" i="102"/>
  <c r="AV329" i="102"/>
  <c r="AQ329" i="102"/>
  <c r="AV325" i="102"/>
  <c r="AV324" i="102"/>
  <c r="AQ324" i="102"/>
  <c r="AQ322" i="102"/>
  <c r="AV321" i="102"/>
  <c r="AQ321" i="102"/>
  <c r="AV320" i="102"/>
  <c r="AQ320" i="102"/>
  <c r="AV319" i="102"/>
  <c r="AQ319" i="102"/>
  <c r="AV318" i="102"/>
  <c r="AQ318" i="102"/>
  <c r="AV317" i="102"/>
  <c r="AQ317" i="102"/>
  <c r="AV310" i="102"/>
  <c r="AQ310" i="102"/>
  <c r="AV309" i="102"/>
  <c r="AV306" i="102"/>
  <c r="AQ306" i="102"/>
  <c r="AV305" i="102"/>
  <c r="AQ305" i="102"/>
  <c r="AV304" i="102"/>
  <c r="AQ304" i="102"/>
  <c r="AV303" i="102"/>
  <c r="AQ303" i="102"/>
  <c r="AV300" i="102"/>
  <c r="AQ300" i="102"/>
  <c r="AV299" i="102"/>
  <c r="AQ299" i="102"/>
  <c r="AV298" i="102"/>
  <c r="AQ298" i="102"/>
  <c r="AV297" i="102"/>
  <c r="AQ297" i="102"/>
  <c r="AV296" i="102"/>
  <c r="AQ296" i="102"/>
  <c r="AV294" i="102"/>
  <c r="AQ294" i="102"/>
  <c r="AV293" i="102"/>
  <c r="AQ293" i="102"/>
  <c r="AQ292" i="102"/>
  <c r="AV291" i="102"/>
  <c r="AQ291" i="102"/>
  <c r="AV290" i="102"/>
  <c r="AQ290" i="102"/>
  <c r="AQ289" i="102"/>
  <c r="AV288" i="102"/>
  <c r="AQ288" i="102"/>
  <c r="AQ287" i="102"/>
  <c r="AV286" i="102"/>
  <c r="AQ286" i="102"/>
  <c r="AQ283" i="102"/>
  <c r="AV282" i="102"/>
  <c r="AQ282" i="102"/>
  <c r="AV275" i="102"/>
  <c r="AQ275" i="102"/>
  <c r="AV274" i="102"/>
  <c r="AQ274" i="102"/>
  <c r="AV273" i="102"/>
  <c r="AQ273" i="102"/>
  <c r="AV272" i="102"/>
  <c r="AQ272" i="102"/>
  <c r="AV271" i="102"/>
  <c r="AQ271" i="102"/>
  <c r="AV270" i="102"/>
  <c r="AQ270" i="102"/>
  <c r="AV269" i="102"/>
  <c r="AQ269" i="102"/>
  <c r="AV268" i="102"/>
  <c r="AQ268" i="102"/>
  <c r="AV267" i="102"/>
  <c r="AQ267" i="102"/>
  <c r="AV266" i="102"/>
  <c r="AQ266" i="102"/>
  <c r="AV265" i="102"/>
  <c r="AQ265" i="102"/>
  <c r="AV264" i="102"/>
  <c r="AQ264" i="102"/>
  <c r="AV258" i="102"/>
  <c r="AQ258" i="102"/>
  <c r="AV263" i="102"/>
  <c r="AQ263" i="102"/>
  <c r="AV262" i="102"/>
  <c r="AQ262" i="102"/>
  <c r="AV261" i="102"/>
  <c r="AQ261" i="102"/>
  <c r="AV260" i="102"/>
  <c r="AQ260" i="102"/>
  <c r="AV259" i="102"/>
  <c r="AQ259" i="102"/>
  <c r="AV256" i="102"/>
  <c r="AV257" i="102"/>
  <c r="AV250" i="102"/>
  <c r="AQ250" i="102"/>
  <c r="AV249" i="102"/>
  <c r="AQ249" i="102"/>
  <c r="AV248" i="102"/>
  <c r="AQ248" i="102"/>
  <c r="AV246" i="102"/>
  <c r="AQ246" i="102"/>
  <c r="AV244" i="102"/>
  <c r="AQ244" i="102"/>
  <c r="AV239" i="102"/>
  <c r="AQ239" i="102"/>
  <c r="AV238" i="102"/>
  <c r="AQ238" i="102"/>
  <c r="AV237" i="102"/>
  <c r="AQ237" i="102"/>
  <c r="AV235" i="102"/>
  <c r="AQ235" i="102"/>
  <c r="AV234" i="102"/>
  <c r="AQ234" i="102"/>
  <c r="AV231" i="102"/>
  <c r="AQ231" i="102"/>
  <c r="AV229" i="102"/>
  <c r="AQ229" i="102"/>
  <c r="AV228" i="102"/>
  <c r="AQ228" i="102"/>
  <c r="AV227" i="102"/>
  <c r="AQ227" i="102"/>
  <c r="AV224" i="102"/>
  <c r="AQ224" i="102"/>
  <c r="AV223" i="102"/>
  <c r="AQ223" i="102"/>
  <c r="AV222" i="102"/>
  <c r="AQ222" i="102"/>
  <c r="AV221" i="102"/>
  <c r="AQ221" i="102"/>
  <c r="AV219" i="102"/>
  <c r="AQ219" i="102"/>
  <c r="AV218" i="102"/>
  <c r="AQ218" i="102"/>
  <c r="AV217" i="102"/>
  <c r="AQ217" i="102"/>
  <c r="AV216" i="102"/>
  <c r="AQ216" i="102"/>
  <c r="AV215" i="102"/>
  <c r="AQ215" i="102"/>
  <c r="AV214" i="102"/>
  <c r="AQ214" i="102"/>
  <c r="AV208" i="102"/>
  <c r="AQ208" i="102"/>
  <c r="AV207" i="102"/>
  <c r="AQ207" i="102"/>
  <c r="AV206" i="102"/>
  <c r="AQ206" i="102"/>
  <c r="AV205" i="102"/>
  <c r="AQ205" i="102"/>
  <c r="AV204" i="102"/>
  <c r="AQ204" i="102"/>
  <c r="AV202" i="102"/>
  <c r="AQ202" i="102"/>
  <c r="AV199" i="102"/>
  <c r="AQ199" i="102"/>
  <c r="AV198" i="102"/>
  <c r="AQ198" i="102"/>
  <c r="AV197" i="102"/>
  <c r="AQ197" i="102"/>
  <c r="AV195" i="102"/>
  <c r="AQ195" i="102"/>
  <c r="AV194" i="102"/>
  <c r="AQ194" i="102"/>
  <c r="AV192" i="102"/>
  <c r="AQ192" i="102"/>
  <c r="AV191" i="102"/>
  <c r="AQ191" i="102"/>
  <c r="AV190" i="102"/>
  <c r="AQ190" i="102"/>
  <c r="AV189" i="102"/>
  <c r="AQ189" i="102"/>
  <c r="AV187" i="102"/>
  <c r="AQ187" i="102"/>
  <c r="AV186" i="102"/>
  <c r="AQ186" i="102"/>
  <c r="AV183" i="102"/>
  <c r="AQ183" i="102"/>
  <c r="AV181" i="102"/>
  <c r="AQ181" i="102"/>
  <c r="AV175" i="102"/>
  <c r="AQ175" i="102"/>
  <c r="AV169" i="102"/>
  <c r="AQ169" i="102"/>
  <c r="AV168" i="102"/>
  <c r="AQ168" i="102"/>
  <c r="AV167" i="102"/>
  <c r="AQ167" i="102"/>
  <c r="AV166" i="102"/>
  <c r="AQ166" i="102"/>
  <c r="AV162" i="102"/>
  <c r="AQ162" i="102"/>
  <c r="AV161" i="102"/>
  <c r="AQ161" i="102"/>
  <c r="AV160" i="102"/>
  <c r="AQ160" i="102"/>
  <c r="AV158" i="102"/>
  <c r="AQ158" i="102"/>
  <c r="AV157" i="102"/>
  <c r="AQ157" i="102"/>
  <c r="AV156" i="102"/>
  <c r="AQ156" i="102"/>
  <c r="AV155" i="102"/>
  <c r="AQ155" i="102"/>
  <c r="AV154" i="102"/>
  <c r="AQ154" i="102"/>
  <c r="AV153" i="102"/>
  <c r="AQ153" i="102"/>
  <c r="AV152" i="102"/>
  <c r="AQ152" i="102"/>
  <c r="AV151" i="102"/>
  <c r="AQ151" i="102"/>
  <c r="AV150" i="102"/>
  <c r="AQ150" i="102"/>
  <c r="AV149" i="102"/>
  <c r="AQ149" i="102"/>
  <c r="AV148" i="102"/>
  <c r="AQ148" i="102"/>
  <c r="AV147" i="102"/>
  <c r="AQ147" i="102"/>
  <c r="AV146" i="102"/>
  <c r="AQ146" i="102"/>
  <c r="AV145" i="102"/>
  <c r="AQ145" i="102"/>
  <c r="AV144" i="102"/>
  <c r="AQ144" i="102"/>
  <c r="AV143" i="102"/>
  <c r="AQ143" i="102"/>
  <c r="AV142" i="102"/>
  <c r="AQ142" i="102"/>
  <c r="AV141" i="102"/>
  <c r="AQ141" i="102"/>
  <c r="AV140" i="102"/>
  <c r="AQ140" i="102"/>
  <c r="AV139" i="102"/>
  <c r="AQ139" i="102"/>
  <c r="AV138" i="102"/>
  <c r="AQ138" i="102"/>
  <c r="AV137" i="102"/>
  <c r="AQ137" i="102"/>
  <c r="AV136" i="102"/>
  <c r="AQ136" i="102"/>
  <c r="AV135" i="102"/>
  <c r="AQ135" i="102"/>
  <c r="AV134" i="102"/>
  <c r="AQ134" i="102"/>
  <c r="AV133" i="102"/>
  <c r="AQ133" i="102"/>
  <c r="AV132" i="102"/>
  <c r="AQ132" i="102"/>
  <c r="AV131" i="102"/>
  <c r="AQ131" i="102"/>
  <c r="AV130" i="102"/>
  <c r="AQ130" i="102"/>
  <c r="AV129" i="102"/>
  <c r="AQ129" i="102"/>
  <c r="AV128" i="102"/>
  <c r="AQ128" i="102"/>
  <c r="AV127" i="102"/>
  <c r="AQ127" i="102"/>
  <c r="AV126" i="102"/>
  <c r="AQ126" i="102"/>
  <c r="AV125" i="102"/>
  <c r="AQ125" i="102"/>
  <c r="AV124" i="102"/>
  <c r="AQ124" i="102"/>
  <c r="AV123" i="102"/>
  <c r="AQ123" i="102"/>
  <c r="AV122" i="102"/>
  <c r="AQ122" i="102"/>
  <c r="AV121" i="102"/>
  <c r="AQ121" i="102"/>
  <c r="AV120" i="102"/>
  <c r="AQ120" i="102"/>
  <c r="AV119" i="102"/>
  <c r="AQ119" i="102"/>
  <c r="AV118" i="102"/>
  <c r="AQ118" i="102"/>
  <c r="AV117" i="102"/>
  <c r="AQ117" i="102"/>
  <c r="AV116" i="102"/>
  <c r="AQ116" i="102"/>
  <c r="AV115" i="102"/>
  <c r="AQ115" i="102"/>
  <c r="AV114" i="102"/>
  <c r="AQ114" i="102"/>
  <c r="AV113" i="102"/>
  <c r="AQ113" i="102"/>
  <c r="AV112" i="102"/>
  <c r="AQ112" i="102"/>
  <c r="AV111" i="102"/>
  <c r="AQ111" i="102"/>
  <c r="AV110" i="102"/>
  <c r="AQ110" i="102"/>
  <c r="AV109" i="102"/>
  <c r="AQ109" i="102"/>
  <c r="AV108" i="102"/>
  <c r="AQ108" i="102"/>
  <c r="AV107" i="102"/>
  <c r="AQ107" i="102"/>
  <c r="AV106" i="102"/>
  <c r="AQ106" i="102"/>
  <c r="AV105" i="102"/>
  <c r="AQ105" i="102"/>
  <c r="AV104" i="102"/>
  <c r="AQ104" i="102"/>
  <c r="AV103" i="102"/>
  <c r="AQ103" i="102"/>
  <c r="AV102" i="102"/>
  <c r="AQ102" i="102"/>
  <c r="AV101" i="102"/>
  <c r="AQ101" i="102"/>
  <c r="AV100" i="102"/>
  <c r="AQ100" i="102"/>
  <c r="AV99" i="102"/>
  <c r="AQ99" i="102"/>
  <c r="AV98" i="102"/>
  <c r="AQ98" i="102"/>
  <c r="AV97" i="102"/>
  <c r="AQ97" i="102"/>
  <c r="AV96" i="102"/>
  <c r="AQ96" i="102"/>
  <c r="AV95" i="102"/>
  <c r="AQ95" i="102"/>
  <c r="AV94" i="102"/>
  <c r="AQ94" i="102"/>
  <c r="AV93" i="102"/>
  <c r="AQ93" i="102"/>
  <c r="AV92" i="102"/>
  <c r="AQ92" i="102"/>
  <c r="AV91" i="102"/>
  <c r="AQ91" i="102"/>
  <c r="AV90" i="102"/>
  <c r="AQ90" i="102"/>
  <c r="AV89" i="102"/>
  <c r="AQ89" i="102"/>
  <c r="AV88" i="102"/>
  <c r="AQ88" i="102"/>
  <c r="AV87" i="102"/>
  <c r="AQ87" i="102"/>
  <c r="AV86" i="102"/>
  <c r="AQ86" i="102"/>
  <c r="AV85" i="102"/>
  <c r="AQ85" i="102"/>
  <c r="AV84" i="102"/>
  <c r="AQ84" i="102"/>
  <c r="AV83" i="102"/>
  <c r="AQ83" i="102"/>
  <c r="AV82" i="102"/>
  <c r="AQ82" i="102"/>
  <c r="AV81" i="102"/>
  <c r="AQ81" i="102"/>
  <c r="AV80" i="102"/>
  <c r="AQ80" i="102"/>
  <c r="AV79" i="102"/>
  <c r="AQ79" i="102"/>
  <c r="AV78" i="102"/>
  <c r="AQ78" i="102"/>
  <c r="AV77" i="102"/>
  <c r="AQ77" i="102"/>
  <c r="AV76" i="102"/>
  <c r="AQ76" i="102"/>
  <c r="AV75" i="102"/>
  <c r="AQ75" i="102"/>
  <c r="AV74" i="102"/>
  <c r="AQ74" i="102"/>
  <c r="AV73" i="102"/>
  <c r="AQ73" i="102"/>
  <c r="AV72" i="102"/>
  <c r="AQ72" i="102"/>
  <c r="AV71" i="102"/>
  <c r="AQ71" i="102"/>
  <c r="AV70" i="102"/>
  <c r="AQ70" i="102"/>
  <c r="AV69" i="102"/>
  <c r="AQ69" i="102"/>
  <c r="AV68" i="102"/>
  <c r="AQ68" i="102"/>
  <c r="AV67" i="102"/>
  <c r="AQ67" i="102"/>
  <c r="AV66" i="102"/>
  <c r="AQ66" i="102"/>
  <c r="AV65" i="102"/>
  <c r="AQ65" i="102"/>
  <c r="AV64" i="102"/>
  <c r="AQ64" i="102"/>
  <c r="AV63" i="102"/>
  <c r="AQ63" i="102"/>
  <c r="AV62" i="102"/>
  <c r="AQ62" i="102"/>
  <c r="AV61" i="102"/>
  <c r="AQ61" i="102"/>
  <c r="AV60" i="102"/>
  <c r="AQ60" i="102"/>
  <c r="AV59" i="102"/>
  <c r="AQ59" i="102"/>
  <c r="AV58" i="102"/>
  <c r="AQ58" i="102"/>
  <c r="AV57" i="102"/>
  <c r="AQ57" i="102"/>
  <c r="AV56" i="102"/>
  <c r="AQ56" i="102"/>
  <c r="AV55" i="102"/>
  <c r="AQ55" i="102"/>
  <c r="AV54" i="102"/>
  <c r="AQ54" i="102"/>
  <c r="AV53" i="102"/>
  <c r="AQ53" i="102"/>
  <c r="AV52" i="102"/>
  <c r="AQ52" i="102"/>
  <c r="AV51" i="102"/>
  <c r="AV50" i="102"/>
  <c r="AV49" i="102"/>
  <c r="AV48" i="102"/>
  <c r="AQ48" i="102"/>
  <c r="AV47" i="102"/>
  <c r="AQ47" i="102"/>
  <c r="AV46" i="102"/>
  <c r="AQ46" i="102"/>
  <c r="AV45" i="102"/>
  <c r="AQ45" i="102"/>
  <c r="AV44" i="102"/>
  <c r="AQ44" i="102"/>
  <c r="AV43" i="102"/>
  <c r="AQ43" i="102"/>
  <c r="AV42" i="102"/>
  <c r="AQ42" i="102"/>
  <c r="AV41" i="102"/>
  <c r="AQ41" i="102"/>
  <c r="AV40" i="102"/>
  <c r="AQ40" i="102"/>
  <c r="AV39" i="102"/>
  <c r="AQ39" i="102"/>
  <c r="AV38" i="102"/>
  <c r="AQ38" i="102"/>
  <c r="AV37" i="102"/>
  <c r="AQ37" i="102"/>
  <c r="AV36" i="102"/>
  <c r="AQ36" i="102"/>
  <c r="AV35" i="102"/>
  <c r="AQ35" i="102"/>
  <c r="AV34" i="102"/>
  <c r="AQ34" i="102"/>
  <c r="AV33" i="102"/>
  <c r="AQ33" i="102"/>
  <c r="AV32" i="102"/>
  <c r="AQ32" i="102"/>
  <c r="AV31" i="102"/>
  <c r="AQ31" i="102"/>
  <c r="AV30" i="102"/>
  <c r="AQ30" i="102"/>
  <c r="AV29" i="102"/>
  <c r="AQ29" i="102"/>
  <c r="AV28" i="102"/>
  <c r="AQ28" i="102"/>
  <c r="AV27" i="102"/>
  <c r="AQ27" i="102"/>
  <c r="AV26" i="102"/>
  <c r="AQ26" i="102"/>
  <c r="AV25" i="102"/>
  <c r="AQ25" i="102"/>
  <c r="AV24" i="102"/>
  <c r="AQ24" i="102"/>
  <c r="AV23" i="102"/>
  <c r="AQ23" i="102"/>
  <c r="AV22" i="102"/>
  <c r="AQ22" i="102"/>
  <c r="AV21" i="102"/>
  <c r="AQ21" i="102"/>
  <c r="AV20" i="102"/>
  <c r="AQ20" i="102"/>
  <c r="AV19" i="102"/>
  <c r="AQ19" i="102"/>
  <c r="AV18" i="102"/>
  <c r="AQ18" i="102"/>
  <c r="AV17" i="102"/>
  <c r="AQ17" i="102"/>
  <c r="AV16" i="102"/>
  <c r="AQ16" i="102"/>
  <c r="AV15" i="102"/>
  <c r="AQ15" i="102"/>
  <c r="AV14" i="102"/>
  <c r="AQ14" i="102"/>
  <c r="AV13" i="102"/>
  <c r="AQ13" i="102"/>
  <c r="AV12" i="102"/>
  <c r="AQ12" i="102"/>
  <c r="AV11" i="102"/>
  <c r="AQ11" i="102"/>
  <c r="AV10" i="102"/>
  <c r="AQ10" i="102"/>
  <c r="AV9" i="102"/>
  <c r="AQ9" i="102"/>
  <c r="AV8" i="102"/>
  <c r="AQ8" i="102"/>
  <c r="AV7" i="102"/>
  <c r="AQ7" i="102"/>
  <c r="AV6" i="102"/>
  <c r="AQ6" i="102"/>
  <c r="F4" i="101"/>
  <c r="F5" i="101"/>
  <c r="F6" i="101"/>
  <c r="F7" i="101"/>
  <c r="F8" i="101"/>
  <c r="F9" i="101"/>
  <c r="F10" i="101"/>
  <c r="F11" i="101"/>
  <c r="F12" i="101"/>
  <c r="F13" i="101"/>
  <c r="F14" i="101"/>
  <c r="F15" i="101"/>
  <c r="F16" i="101"/>
  <c r="F17" i="101"/>
  <c r="F18" i="101"/>
  <c r="F19" i="101"/>
  <c r="F20" i="101"/>
  <c r="F21" i="101"/>
  <c r="F22" i="101"/>
  <c r="F23" i="101"/>
  <c r="F24" i="101"/>
  <c r="F25" i="101"/>
  <c r="F26" i="101"/>
  <c r="F29" i="101"/>
  <c r="F30" i="101"/>
  <c r="F31" i="101"/>
  <c r="F32" i="101"/>
  <c r="F33" i="101"/>
  <c r="F34" i="101"/>
  <c r="F35" i="101"/>
  <c r="F36" i="101"/>
  <c r="F37" i="101"/>
  <c r="F39" i="101"/>
  <c r="F40" i="101"/>
  <c r="F41" i="101"/>
  <c r="F42" i="101"/>
  <c r="F43" i="101"/>
  <c r="F45" i="101"/>
  <c r="F46" i="101"/>
  <c r="F47" i="101"/>
  <c r="F48" i="101"/>
  <c r="F49" i="101"/>
  <c r="F50" i="101"/>
  <c r="F51" i="101"/>
  <c r="F53" i="101"/>
  <c r="F54" i="101"/>
  <c r="F55" i="101"/>
  <c r="F57" i="101"/>
  <c r="F58" i="101"/>
  <c r="F59" i="101"/>
  <c r="F60" i="101"/>
  <c r="F61" i="101"/>
  <c r="F62" i="101"/>
  <c r="F63" i="101"/>
  <c r="F64" i="101"/>
  <c r="F65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78" i="101"/>
  <c r="F79" i="101"/>
  <c r="F80" i="101"/>
  <c r="F81" i="101"/>
  <c r="F82" i="101"/>
  <c r="F83" i="101"/>
  <c r="F84" i="101"/>
  <c r="F85" i="101"/>
  <c r="F86" i="101"/>
  <c r="F87" i="101"/>
  <c r="F88" i="101"/>
  <c r="F89" i="101"/>
  <c r="F90" i="101"/>
  <c r="F91" i="101"/>
  <c r="F92" i="101"/>
  <c r="F93" i="101"/>
  <c r="F94" i="101"/>
  <c r="F95" i="101"/>
  <c r="F96" i="101"/>
  <c r="F97" i="101"/>
  <c r="F98" i="101"/>
  <c r="F99" i="101"/>
  <c r="F100" i="101"/>
  <c r="F101" i="101"/>
  <c r="F102" i="101"/>
  <c r="F103" i="101"/>
  <c r="F104" i="101"/>
  <c r="F105" i="101"/>
  <c r="F106" i="101"/>
  <c r="F107" i="101"/>
  <c r="F108" i="101"/>
  <c r="F111" i="101"/>
  <c r="F114" i="101"/>
  <c r="F115" i="101"/>
  <c r="F116" i="101"/>
  <c r="F117" i="101"/>
  <c r="F118" i="101"/>
  <c r="F119" i="101"/>
  <c r="F120" i="101"/>
  <c r="F121" i="101"/>
  <c r="F122" i="101"/>
  <c r="F123" i="101"/>
  <c r="F124" i="101"/>
  <c r="F125" i="101"/>
  <c r="F126" i="101"/>
  <c r="F127" i="101"/>
  <c r="F128" i="101"/>
  <c r="F129" i="101"/>
  <c r="F130" i="101"/>
  <c r="F131" i="101"/>
  <c r="F132" i="101"/>
  <c r="F133" i="101"/>
  <c r="F134" i="101"/>
  <c r="F135" i="101"/>
  <c r="F136" i="101"/>
  <c r="F137" i="101"/>
  <c r="F138" i="101"/>
  <c r="F139" i="101"/>
  <c r="F140" i="101"/>
  <c r="F141" i="101"/>
  <c r="F143" i="101"/>
  <c r="F144" i="101"/>
  <c r="F145" i="101"/>
  <c r="F146" i="101"/>
  <c r="F147" i="101"/>
  <c r="F148" i="101"/>
  <c r="F149" i="101"/>
  <c r="F151" i="101"/>
  <c r="F152" i="101"/>
  <c r="F153" i="101"/>
  <c r="F154" i="101"/>
  <c r="F155" i="101"/>
  <c r="F156" i="101"/>
  <c r="F157" i="101"/>
  <c r="F158" i="101"/>
  <c r="F159" i="101"/>
  <c r="F160" i="101"/>
  <c r="F161" i="101"/>
  <c r="F162" i="101"/>
  <c r="F163" i="101"/>
  <c r="F164" i="101"/>
  <c r="F165" i="101"/>
  <c r="F166" i="101"/>
  <c r="F167" i="101"/>
  <c r="F168" i="101"/>
  <c r="F169" i="101"/>
  <c r="F170" i="101"/>
  <c r="F171" i="101"/>
  <c r="F172" i="101"/>
  <c r="F173" i="101"/>
  <c r="F174" i="101"/>
  <c r="F175" i="101"/>
  <c r="F176" i="101"/>
  <c r="F177" i="101"/>
  <c r="F178" i="101"/>
  <c r="F179" i="101"/>
  <c r="F180" i="101"/>
  <c r="F181" i="101"/>
  <c r="F182" i="101"/>
  <c r="F183" i="101"/>
  <c r="F184" i="101"/>
  <c r="F185" i="101"/>
  <c r="F186" i="101"/>
  <c r="F187" i="101"/>
  <c r="F188" i="101"/>
  <c r="F189" i="101"/>
  <c r="F190" i="101"/>
  <c r="F191" i="101"/>
  <c r="F192" i="101"/>
  <c r="F193" i="101"/>
  <c r="F194" i="101"/>
  <c r="F195" i="101"/>
  <c r="F196" i="101"/>
  <c r="F197" i="101"/>
  <c r="F198" i="101"/>
  <c r="F199" i="101"/>
  <c r="F200" i="101"/>
  <c r="F201" i="101"/>
  <c r="F202" i="101"/>
  <c r="F203" i="101"/>
  <c r="F204" i="101"/>
  <c r="F205" i="101"/>
  <c r="F206" i="101"/>
  <c r="F207" i="101"/>
  <c r="F208" i="101"/>
  <c r="F209" i="101"/>
  <c r="F210" i="101"/>
  <c r="F211" i="101"/>
  <c r="F212" i="101"/>
  <c r="F213" i="101"/>
  <c r="F214" i="101"/>
  <c r="F215" i="101"/>
  <c r="F216" i="101"/>
  <c r="F217" i="101"/>
  <c r="F218" i="101"/>
  <c r="F219" i="101"/>
  <c r="F220" i="101"/>
  <c r="F221" i="101"/>
  <c r="F222" i="101"/>
  <c r="F223" i="101"/>
  <c r="F224" i="101"/>
  <c r="F225" i="101"/>
  <c r="F226" i="101"/>
  <c r="F227" i="101"/>
  <c r="F228" i="101"/>
  <c r="F229" i="101"/>
  <c r="F230" i="101"/>
  <c r="F231" i="101"/>
  <c r="F232" i="101"/>
  <c r="F233" i="101"/>
  <c r="F234" i="101"/>
  <c r="F235" i="101"/>
  <c r="F236" i="101"/>
  <c r="F237" i="101"/>
  <c r="F238" i="101"/>
  <c r="F239" i="101"/>
  <c r="F240" i="101"/>
  <c r="F241" i="101"/>
  <c r="F242" i="101"/>
  <c r="F243" i="101"/>
  <c r="F244" i="101"/>
  <c r="F245" i="101"/>
  <c r="F246" i="101"/>
  <c r="F247" i="101"/>
  <c r="F248" i="101"/>
  <c r="F249" i="101"/>
  <c r="F250" i="101"/>
  <c r="F251" i="101"/>
  <c r="F252" i="101"/>
  <c r="F253" i="101"/>
  <c r="F254" i="101"/>
  <c r="F255" i="101"/>
  <c r="F256" i="101"/>
  <c r="F257" i="101"/>
  <c r="F258" i="101"/>
  <c r="F259" i="101"/>
  <c r="F260" i="101"/>
  <c r="F261" i="101"/>
  <c r="F262" i="101"/>
  <c r="F263" i="101"/>
  <c r="F264" i="101"/>
  <c r="F265" i="101"/>
  <c r="F266" i="101"/>
  <c r="F267" i="101"/>
  <c r="F268" i="101"/>
  <c r="F269" i="101"/>
  <c r="F270" i="101"/>
  <c r="F271" i="101"/>
  <c r="F272" i="101"/>
  <c r="F273" i="101"/>
  <c r="F274" i="101"/>
  <c r="F275" i="101"/>
  <c r="F276" i="101"/>
  <c r="F277" i="101"/>
  <c r="F278" i="101"/>
  <c r="F279" i="101"/>
  <c r="F280" i="101"/>
  <c r="F281" i="101"/>
  <c r="F282" i="101"/>
  <c r="F283" i="101"/>
  <c r="F284" i="101"/>
  <c r="F285" i="101"/>
  <c r="F286" i="101"/>
  <c r="F287" i="101"/>
  <c r="F288" i="101"/>
  <c r="F289" i="101"/>
  <c r="F290" i="101"/>
  <c r="F291" i="101"/>
  <c r="F292" i="101"/>
  <c r="F293" i="101"/>
  <c r="F294" i="101"/>
  <c r="F295" i="101"/>
  <c r="F296" i="101"/>
  <c r="F297" i="101"/>
  <c r="F298" i="101"/>
  <c r="F299" i="101"/>
  <c r="F300" i="101"/>
  <c r="F301" i="101"/>
  <c r="F302" i="101"/>
  <c r="F303" i="101"/>
  <c r="F304" i="101"/>
  <c r="F305" i="101"/>
  <c r="F306" i="101"/>
  <c r="F307" i="101"/>
  <c r="F308" i="101"/>
  <c r="F309" i="101"/>
  <c r="F311" i="101"/>
  <c r="F312" i="101"/>
  <c r="F313" i="101"/>
  <c r="F314" i="101"/>
  <c r="F315" i="101"/>
  <c r="F316" i="101"/>
  <c r="F317" i="101"/>
  <c r="F318" i="101"/>
  <c r="F319" i="101"/>
  <c r="F320" i="101"/>
  <c r="F321" i="101"/>
  <c r="F322" i="101"/>
  <c r="F323" i="101"/>
  <c r="F324" i="101"/>
  <c r="F325" i="101"/>
  <c r="F326" i="101"/>
  <c r="F327" i="101"/>
  <c r="F328" i="101"/>
  <c r="F329" i="101"/>
  <c r="F330" i="101"/>
  <c r="F331" i="101"/>
  <c r="F332" i="101"/>
  <c r="F333" i="101"/>
  <c r="F334" i="101"/>
  <c r="F335" i="101"/>
  <c r="F336" i="101"/>
  <c r="F337" i="101"/>
  <c r="F338" i="101"/>
  <c r="F339" i="101"/>
  <c r="F340" i="101"/>
  <c r="F341" i="101"/>
  <c r="F342" i="101"/>
  <c r="F343" i="101"/>
  <c r="F344" i="101"/>
  <c r="F345" i="101"/>
  <c r="F346" i="101"/>
  <c r="F347" i="101"/>
  <c r="F348" i="101"/>
  <c r="F349" i="101"/>
  <c r="F350" i="101"/>
  <c r="F351" i="101"/>
  <c r="F352" i="101"/>
  <c r="F353" i="101"/>
  <c r="F354" i="101"/>
  <c r="F355" i="101"/>
  <c r="F356" i="101"/>
  <c r="F357" i="101"/>
  <c r="F358" i="101"/>
  <c r="F359" i="101"/>
  <c r="F360" i="101"/>
  <c r="F361" i="101"/>
  <c r="F362" i="101"/>
  <c r="F364" i="101"/>
  <c r="F365" i="101"/>
  <c r="F366" i="101"/>
  <c r="F367" i="101"/>
  <c r="F368" i="101"/>
  <c r="F369" i="101"/>
  <c r="F370" i="101"/>
  <c r="F371" i="101"/>
  <c r="F372" i="101"/>
  <c r="F373" i="101"/>
  <c r="F374" i="101"/>
  <c r="F375" i="101"/>
  <c r="F376" i="101"/>
  <c r="F377" i="101"/>
  <c r="F378" i="101"/>
  <c r="F379" i="101"/>
  <c r="F380" i="101"/>
  <c r="F381" i="101"/>
  <c r="F382" i="101"/>
  <c r="F383" i="101"/>
  <c r="F384" i="101"/>
  <c r="F385" i="101"/>
  <c r="F386" i="101"/>
  <c r="F387" i="101"/>
  <c r="F388" i="101"/>
  <c r="F389" i="101"/>
  <c r="F390" i="101"/>
  <c r="F391" i="101"/>
  <c r="F392" i="101"/>
  <c r="F393" i="101"/>
  <c r="F394" i="101"/>
  <c r="F3" i="10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tc={17D0D4D1-1E6A-4147-96CB-D8F577887D42}</author>
  </authors>
  <commentList>
    <comment ref="AR184" authorId="0" shapeId="0" xr:uid="{17D0D4D1-1E6A-4147-96CB-D8F577887D4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중복 아닌지?
답글:
    t멤버십 무비 원격 진단입니다.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임재정님/고객정보 관리실태 진단</author>
  </authors>
  <commentList>
    <comment ref="AQ226" authorId="0" shapeId="0" xr:uid="{37091F8A-A9C4-4F03-9F30-09A23D43B7FC}">
      <text>
        <r>
          <rPr>
            <b/>
            <sz val="9"/>
            <color indexed="81"/>
            <rFont val="돋움"/>
            <family val="3"/>
            <charset val="129"/>
          </rPr>
          <t>임재정님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고객정보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관리실태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진단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미흡사항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나갔으나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이희석님/고객정보 관리실태 진단</author>
  </authors>
  <commentList>
    <comment ref="I3" authorId="0" shapeId="0" xr:uid="{08B32C09-A0E8-4526-AB94-ABF411C2C5EF}">
      <text>
        <r>
          <rPr>
            <b/>
            <sz val="9"/>
            <color indexed="81"/>
            <rFont val="돋움"/>
            <family val="3"/>
            <charset val="129"/>
          </rPr>
          <t>이희석님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고객정보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관리실태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진단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노란음영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진단대상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제외
파란음영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진단대상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<sst xmlns="http://schemas.openxmlformats.org/spreadsheetml/2006/main" count="34713" uniqueCount="4367">
  <si>
    <t>서비스</t>
    <phoneticPr fontId="3" type="noConversion"/>
  </si>
  <si>
    <t>수탁사</t>
    <phoneticPr fontId="3" type="noConversion"/>
  </si>
  <si>
    <t>확인필요</t>
    <phoneticPr fontId="3" type="noConversion"/>
  </si>
  <si>
    <t>Update</t>
    <phoneticPr fontId="8" type="noConversion"/>
  </si>
  <si>
    <t>진단대상</t>
    <phoneticPr fontId="3" type="noConversion"/>
  </si>
  <si>
    <t>내부관리용</t>
    <phoneticPr fontId="8" type="noConversion"/>
  </si>
  <si>
    <t>23년도 진단구분</t>
    <phoneticPr fontId="3" type="noConversion"/>
  </si>
  <si>
    <t>24년도 진단구분</t>
    <phoneticPr fontId="8" type="noConversion"/>
  </si>
  <si>
    <t>진단정보</t>
    <phoneticPr fontId="3" type="noConversion"/>
  </si>
  <si>
    <t>24년도 진단 이력</t>
    <phoneticPr fontId="3" type="noConversion"/>
  </si>
  <si>
    <t>담당자 정보</t>
    <phoneticPr fontId="8" type="noConversion"/>
  </si>
  <si>
    <t>개인정보처리방침</t>
    <phoneticPr fontId="8" type="noConversion"/>
  </si>
  <si>
    <t>위치약관</t>
    <phoneticPr fontId="8" type="noConversion"/>
  </si>
  <si>
    <t>인증관리</t>
    <phoneticPr fontId="8" type="noConversion"/>
  </si>
  <si>
    <t>서비스/수탁사 진단</t>
    <phoneticPr fontId="3" type="noConversion"/>
  </si>
  <si>
    <t>WEB/APP진단 (사업운영)</t>
    <phoneticPr fontId="3" type="noConversion"/>
  </si>
  <si>
    <t>사업매니저</t>
    <phoneticPr fontId="8" type="noConversion"/>
  </si>
  <si>
    <t>운영매니저</t>
    <phoneticPr fontId="8" type="noConversion"/>
  </si>
  <si>
    <t>(위치) 담당자</t>
    <phoneticPr fontId="8" type="noConversion"/>
  </si>
  <si>
    <t>수탁사 담당자</t>
    <phoneticPr fontId="8" type="noConversion"/>
  </si>
  <si>
    <t>구분 (서비스명)</t>
    <phoneticPr fontId="3" type="noConversion"/>
  </si>
  <si>
    <t>구분 (매핑용)</t>
    <phoneticPr fontId="3" type="noConversion"/>
  </si>
  <si>
    <t>위탁 협력회사</t>
    <phoneticPr fontId="8" type="noConversion"/>
  </si>
  <si>
    <t>BP사 통합 명칭(안)
(SQMS 조회 기준)</t>
    <phoneticPr fontId="8" type="noConversion"/>
  </si>
  <si>
    <t>위탁 업무 내용</t>
    <phoneticPr fontId="3" type="noConversion"/>
  </si>
  <si>
    <t>비고
(진단대상 제외사유, 개인정보 처리방침 등록 이력, 진단 히스토리 등)</t>
    <phoneticPr fontId="3" type="noConversion"/>
  </si>
  <si>
    <t>선별기준</t>
    <phoneticPr fontId="8" type="noConversion"/>
  </si>
  <si>
    <t>첨부4</t>
    <phoneticPr fontId="8" type="noConversion"/>
  </si>
  <si>
    <t>첨부4
(재위탁)</t>
    <phoneticPr fontId="8" type="noConversion"/>
  </si>
  <si>
    <r>
      <t>첨부1
(</t>
    </r>
    <r>
      <rPr>
        <b/>
        <sz val="8"/>
        <color rgb="FFFFC000"/>
        <rFont val="맑은 고딕"/>
        <family val="3"/>
        <charset val="129"/>
        <scheme val="minor"/>
      </rPr>
      <t>■</t>
    </r>
    <r>
      <rPr>
        <b/>
        <sz val="8"/>
        <color theme="1"/>
        <rFont val="맑은 고딕"/>
        <family val="3"/>
        <charset val="129"/>
        <scheme val="minor"/>
      </rPr>
      <t>ONLY)</t>
    </r>
    <phoneticPr fontId="8" type="noConversion"/>
  </si>
  <si>
    <t>첨부2
(공통제외)</t>
    <phoneticPr fontId="8" type="noConversion"/>
  </si>
  <si>
    <t>첨부3</t>
    <phoneticPr fontId="8" type="noConversion"/>
  </si>
  <si>
    <t>별첨7</t>
    <phoneticPr fontId="8" type="noConversion"/>
  </si>
  <si>
    <t>ISMS
ISMS-P</t>
    <phoneticPr fontId="8" type="noConversion"/>
  </si>
  <si>
    <t>ISMS
ISMS-P</t>
    <phoneticPr fontId="3" type="noConversion"/>
  </si>
  <si>
    <t>정기진단</t>
    <phoneticPr fontId="3" type="noConversion"/>
  </si>
  <si>
    <t>위치진단</t>
    <phoneticPr fontId="8" type="noConversion"/>
  </si>
  <si>
    <t>테마진단</t>
    <phoneticPr fontId="3" type="noConversion"/>
  </si>
  <si>
    <t>진단
여부</t>
    <phoneticPr fontId="8" type="noConversion"/>
  </si>
  <si>
    <t>제외사유</t>
    <phoneticPr fontId="8" type="noConversion"/>
  </si>
  <si>
    <t>정기진단</t>
    <phoneticPr fontId="8" type="noConversion"/>
  </si>
  <si>
    <t>진단여부</t>
    <phoneticPr fontId="8" type="noConversion"/>
  </si>
  <si>
    <r>
      <t xml:space="preserve">제외사유
</t>
    </r>
    <r>
      <rPr>
        <b/>
        <sz val="8"/>
        <color theme="1"/>
        <rFont val="맑은 고딕"/>
        <family val="3"/>
        <charset val="129"/>
        <scheme val="minor"/>
      </rPr>
      <t>(투자사+"")</t>
    </r>
    <phoneticPr fontId="3" type="noConversion"/>
  </si>
  <si>
    <t>상품구분</t>
    <phoneticPr fontId="8" type="noConversion"/>
  </si>
  <si>
    <t>위탁사</t>
    <phoneticPr fontId="3" type="noConversion"/>
  </si>
  <si>
    <t>재수탁사</t>
    <phoneticPr fontId="3" type="noConversion"/>
  </si>
  <si>
    <t>처리자 근무장소</t>
    <phoneticPr fontId="8" type="noConversion"/>
  </si>
  <si>
    <t>처리자망
(SKT망
/외부망)</t>
    <phoneticPr fontId="8" type="noConversion"/>
  </si>
  <si>
    <t>IDC
Cloud</t>
    <phoneticPr fontId="8" type="noConversion"/>
  </si>
  <si>
    <t>정보처리형태</t>
    <phoneticPr fontId="8" type="noConversion"/>
  </si>
  <si>
    <t>개인정보
종류</t>
    <phoneticPr fontId="8" type="noConversion"/>
  </si>
  <si>
    <t>개인정보
건 수</t>
    <phoneticPr fontId="8" type="noConversion"/>
  </si>
  <si>
    <t>상하반기</t>
    <phoneticPr fontId="3" type="noConversion"/>
  </si>
  <si>
    <t>진단유형</t>
    <phoneticPr fontId="3" type="noConversion"/>
  </si>
  <si>
    <t>진단일정</t>
    <phoneticPr fontId="8" type="noConversion"/>
  </si>
  <si>
    <t>진단원</t>
    <phoneticPr fontId="3" type="noConversion"/>
  </si>
  <si>
    <t>결과
통보일</t>
    <phoneticPr fontId="3" type="noConversion"/>
  </si>
  <si>
    <t>조치계획
회신일</t>
    <phoneticPr fontId="3" type="noConversion"/>
  </si>
  <si>
    <t>확인값</t>
    <phoneticPr fontId="3" type="noConversion"/>
  </si>
  <si>
    <t>부서</t>
    <phoneticPr fontId="8" type="noConversion"/>
  </si>
  <si>
    <t>이름</t>
    <phoneticPr fontId="8" type="noConversion"/>
  </si>
  <si>
    <t>전화번호 /
이메일</t>
    <phoneticPr fontId="8" type="noConversion"/>
  </si>
  <si>
    <t>이동전화, WCDMA, LPWA</t>
    <phoneticPr fontId="3" type="noConversion"/>
  </si>
  <si>
    <t>이동전화 및 IoT 서비스</t>
  </si>
  <si>
    <t>SK㈜</t>
  </si>
  <si>
    <t>이동전화 및 IoT 서비스의 고객관리 시스템 운영</t>
    <phoneticPr fontId="3" type="noConversion"/>
  </si>
  <si>
    <t>첨부4</t>
    <phoneticPr fontId="3" type="noConversion"/>
  </si>
  <si>
    <t>●</t>
    <phoneticPr fontId="8" type="noConversion"/>
  </si>
  <si>
    <t>제외(기타)</t>
  </si>
  <si>
    <t>기타</t>
    <phoneticPr fontId="8" type="noConversion"/>
  </si>
  <si>
    <t>-</t>
    <phoneticPr fontId="8" type="noConversion"/>
  </si>
  <si>
    <t>이동전화 및 IoT 서비스</t>
    <phoneticPr fontId="3" type="noConversion"/>
  </si>
  <si>
    <r>
      <t>㈜앰투엠넷 등 1</t>
    </r>
    <r>
      <rPr>
        <sz val="10"/>
        <rFont val="맑은 고딕"/>
        <family val="3"/>
        <charset val="129"/>
      </rPr>
      <t>¸</t>
    </r>
    <r>
      <rPr>
        <sz val="10"/>
        <rFont val="맑은 고딕"/>
        <family val="3"/>
        <charset val="129"/>
        <scheme val="minor"/>
      </rPr>
      <t>322개(별첨1)</t>
    </r>
    <phoneticPr fontId="3" type="noConversion"/>
  </si>
  <si>
    <t>이동전화 및 IoT 서비스 가입/변경/해지/번호이동/요금수납/기타 상담 및 초고속 인터넷 결합상품의 유치 가입/변경/해지 등 기타 상담</t>
    <phoneticPr fontId="3" type="noConversion"/>
  </si>
  <si>
    <t>제외(타진단)</t>
  </si>
  <si>
    <t>기타</t>
  </si>
  <si>
    <t>서비스에이스주식회사</t>
    <phoneticPr fontId="8" type="noConversion"/>
  </si>
  <si>
    <t>고객센터, 지점을 통한 이동전화 또는 IoT 관련 각종 조회 및 변경신청 업무의 처리, 통화내역 발급, 명의도용 접수, SMS 수신 확인, 임대폰업무, 서비스 가입 · 변경 · 해지, 번호이동, 요금수납 및 기타 상담고객센터 등 고객접점채널 교육 및 상담지원센터 운영</t>
    <phoneticPr fontId="3" type="noConversion"/>
  </si>
  <si>
    <t>투자사</t>
    <phoneticPr fontId="8" type="noConversion"/>
  </si>
  <si>
    <t>서비스탑주식회사</t>
    <phoneticPr fontId="8" type="noConversion"/>
  </si>
  <si>
    <t>광고, 홍보, 프로모션, 이벤트 제공</t>
  </si>
  <si>
    <t>에스케이 플래닛㈜</t>
    <phoneticPr fontId="8" type="noConversion"/>
  </si>
  <si>
    <t>개인정보 이용, 처리 위탁 및 정보/광고 수신 동의를 한 고객에 대한 SK텔레콤의 상품, 서비스 및 제휴사의 상품/서비스에 대한 광고, 홍보, 프로모션, 이벤트 제공 활동</t>
    <phoneticPr fontId="3" type="noConversion"/>
  </si>
  <si>
    <t>서비스에이스 주식회사</t>
  </si>
  <si>
    <t>서비스탑주식회사</t>
  </si>
  <si>
    <t>피에스앤마케팅주식회사</t>
    <phoneticPr fontId="8" type="noConversion"/>
  </si>
  <si>
    <t>에스케이엠앤서비스 주식회사</t>
  </si>
  <si>
    <t>단말기AS</t>
    <phoneticPr fontId="3" type="noConversion"/>
  </si>
  <si>
    <t>SK네트웍스서비스 주식회사</t>
  </si>
  <si>
    <t>단말기AS 업무 처리</t>
    <phoneticPr fontId="3" type="noConversion"/>
  </si>
  <si>
    <t>SK네트웍스서비스와의 계약관계로 개처방 수정 필요</t>
    <phoneticPr fontId="8" type="noConversion"/>
  </si>
  <si>
    <t>서울시 종로구 창경궁로 112-11 재림빌딩 4층
광주 광산구 무진대로 269 SK텔레콤 우산사옥 5층</t>
    <phoneticPr fontId="3" type="noConversion"/>
  </si>
  <si>
    <t>SKT망</t>
  </si>
  <si>
    <t>보라매IDC</t>
  </si>
  <si>
    <t>응용프로그램
(Swing)</t>
    <phoneticPr fontId="8" type="noConversion"/>
  </si>
  <si>
    <t>SD마케팅팀</t>
    <phoneticPr fontId="3" type="noConversion"/>
  </si>
  <si>
    <t>박종혁</t>
    <phoneticPr fontId="3" type="noConversion"/>
  </si>
  <si>
    <t>김정호</t>
    <phoneticPr fontId="3" type="noConversion"/>
  </si>
  <si>
    <t>010-8873-0256 / tigershark@sk.com</t>
    <phoneticPr fontId="3" type="noConversion"/>
  </si>
  <si>
    <t>채권추심</t>
  </si>
  <si>
    <t>에프앤유신용정보주식회사</t>
  </si>
  <si>
    <t>미납요금에 대한 채권추심 및 추심업무 관련 고객 상담</t>
    <phoneticPr fontId="3" type="noConversion"/>
  </si>
  <si>
    <t>서울 마포구 마포대로 144 마포T타운 7층</t>
  </si>
  <si>
    <t>외부망
SKT망(SWING)</t>
  </si>
  <si>
    <t>SKP일산IDC
대덕 IDC</t>
    <phoneticPr fontId="3" type="noConversion"/>
  </si>
  <si>
    <t>서버/DB/응용프로그램</t>
    <phoneticPr fontId="8" type="noConversion"/>
  </si>
  <si>
    <t>고객 Billing팀</t>
    <phoneticPr fontId="3" type="noConversion"/>
  </si>
  <si>
    <t>김재진</t>
  </si>
  <si>
    <t>반형철</t>
    <phoneticPr fontId="3" type="noConversion"/>
  </si>
  <si>
    <t>010-8289-8333 / hcban@fnucni.co.kr</t>
    <phoneticPr fontId="3" type="noConversion"/>
  </si>
  <si>
    <t>에스지아이신용정보 주식회사</t>
  </si>
  <si>
    <t>미납요금에 대한 채권추심 및 추심업무 관련 고객 상담</t>
  </si>
  <si>
    <t>O
(빌포스트)</t>
    <phoneticPr fontId="3" type="noConversion"/>
  </si>
  <si>
    <t>목동 CBS빌딩(양천구 목동서로 159-1) 20층 정보시스템부</t>
    <phoneticPr fontId="8" type="noConversion"/>
  </si>
  <si>
    <t>외부망</t>
    <phoneticPr fontId="3" type="noConversion"/>
  </si>
  <si>
    <t>SGI신용정보 본사</t>
    <phoneticPr fontId="3" type="noConversion"/>
  </si>
  <si>
    <t>이신권</t>
    <phoneticPr fontId="8" type="noConversion"/>
  </si>
  <si>
    <t>010-3838-7228
/big0070@sgicic.com</t>
    <phoneticPr fontId="8" type="noConversion"/>
  </si>
  <si>
    <t>우리신용정보㈜</t>
  </si>
  <si>
    <t>중구 충무로 61 5층 501호</t>
    <phoneticPr fontId="3" type="noConversion"/>
  </si>
  <si>
    <t>우리신용정보 본사</t>
    <phoneticPr fontId="3" type="noConversion"/>
  </si>
  <si>
    <t>PC</t>
    <phoneticPr fontId="3" type="noConversion"/>
  </si>
  <si>
    <t>홍희억 부장</t>
    <phoneticPr fontId="8" type="noConversion"/>
  </si>
  <si>
    <t>010-2781-0997/C9110428@wooricredit.com</t>
    <phoneticPr fontId="8" type="noConversion"/>
  </si>
  <si>
    <t>채권추심</t>
    <phoneticPr fontId="3" type="noConversion"/>
  </si>
  <si>
    <t>고려신용정보㈜</t>
  </si>
  <si>
    <t>중구 중림동 150-1 이화빌딩(중림동)
서초구 서초대로353 유니온타워)</t>
  </si>
  <si>
    <t>고려신용정보 본사</t>
    <phoneticPr fontId="3" type="noConversion"/>
  </si>
  <si>
    <t>민현 차장</t>
    <phoneticPr fontId="8" type="noConversion"/>
  </si>
  <si>
    <t xml:space="preserve">011-9707-2462 / freeman@koryo.co.kr </t>
    <phoneticPr fontId="8" type="noConversion"/>
  </si>
  <si>
    <t>엠지신용정보주식회사</t>
  </si>
  <si>
    <t>O
(티엠포스트, 대명ITS, 대성전산)</t>
    <phoneticPr fontId="3" type="noConversion"/>
  </si>
  <si>
    <t>영등포로 162 MG 신용정보빌딩</t>
    <phoneticPr fontId="8" type="noConversion"/>
  </si>
  <si>
    <t>MG신용정보 본사</t>
    <phoneticPr fontId="3" type="noConversion"/>
  </si>
  <si>
    <t>김재진</t>
    <phoneticPr fontId="8" type="noConversion"/>
  </si>
  <si>
    <t>김용재 센터장
강영빈 팀장(IT)</t>
  </si>
  <si>
    <t>010-4598-4416/lipter@mginfo.co.kr
010-3485-6654 / ybkang@mginfo.co.kr</t>
  </si>
  <si>
    <t>요금청구서 발송</t>
    <phoneticPr fontId="3" type="noConversion"/>
  </si>
  <si>
    <t>에프앤유신용정보주식회사</t>
    <phoneticPr fontId="8" type="noConversion"/>
  </si>
  <si>
    <t>요금청구서/DM 우편물 발송, 신청서 심사, 비정상 개통 모니터링, 만족도 및 개선사항 확인, 개인정보이용, 처리 위탁 및 정보 광고 수신 동의를 한 고객에 대해 SK 텔레콤의 상품, 서비스 및 제휴사의 상품 서비스에 대한 광고, 홍보 , 프로모션 , 이벤트 제공 활동</t>
    <phoneticPr fontId="3" type="noConversion"/>
  </si>
  <si>
    <t>이선호</t>
    <phoneticPr fontId="8" type="noConversion"/>
  </si>
  <si>
    <t>반형철</t>
  </si>
  <si>
    <t>010-8289-8333/
hcban@fnucni.co.kr</t>
    <phoneticPr fontId="3" type="noConversion"/>
  </si>
  <si>
    <t>명의도용</t>
  </si>
  <si>
    <t>명의도용 조사</t>
    <phoneticPr fontId="3" type="noConversion"/>
  </si>
  <si>
    <t>SKT망</t>
    <phoneticPr fontId="3" type="noConversion"/>
  </si>
  <si>
    <t xml:space="preserve">분당 NOC </t>
    <phoneticPr fontId="3" type="noConversion"/>
  </si>
  <si>
    <t>유통DT팀</t>
    <phoneticPr fontId="3" type="noConversion"/>
  </si>
  <si>
    <t>신구열</t>
    <phoneticPr fontId="8" type="noConversion"/>
  </si>
  <si>
    <t>이재원 센터장</t>
  </si>
  <si>
    <t>010-4713-5092 / ljw@mginfo.co.kr</t>
  </si>
  <si>
    <t>통화품질</t>
  </si>
  <si>
    <t>SK 오앤에스</t>
    <phoneticPr fontId="8" type="noConversion"/>
  </si>
  <si>
    <t>통화품질 관련 고객 상담업무 처리, 서비스 품질 및 시스템 통화품질 분석 업무</t>
    <phoneticPr fontId="3" type="noConversion"/>
  </si>
  <si>
    <t>중계기 설치</t>
  </si>
  <si>
    <t>㈜에스케이 티엔에스</t>
  </si>
  <si>
    <t>중계기 설치 및 철거</t>
    <phoneticPr fontId="3" type="noConversion"/>
  </si>
  <si>
    <t>서울특별시 종로구 인사동7길 32</t>
    <phoneticPr fontId="3" type="noConversion"/>
  </si>
  <si>
    <t>대덕IDC</t>
    <phoneticPr fontId="3" type="noConversion"/>
  </si>
  <si>
    <t>응용프로그램
(FIMS)</t>
    <phoneticPr fontId="3" type="noConversion"/>
  </si>
  <si>
    <t>안전보건</t>
    <phoneticPr fontId="3" type="noConversion"/>
  </si>
  <si>
    <t>조이곤</t>
    <phoneticPr fontId="3" type="noConversion"/>
  </si>
  <si>
    <t>신동민 프로</t>
    <phoneticPr fontId="3" type="noConversion"/>
  </si>
  <si>
    <t>010-8865-0667 / dmshin-a@sk.com</t>
    <phoneticPr fontId="8" type="noConversion"/>
  </si>
  <si>
    <t>유한회사 실릭스</t>
  </si>
  <si>
    <t>중계기 설치 및 철거</t>
  </si>
  <si>
    <t>서울시 강남구 강남대로 566번지 신영와코루 빌딩 9층</t>
    <phoneticPr fontId="3" type="noConversion"/>
  </si>
  <si>
    <t>정일구 차장</t>
    <phoneticPr fontId="3" type="noConversion"/>
  </si>
  <si>
    <t>010-5439-4644 / iksj19@xilix.kr</t>
    <phoneticPr fontId="3" type="noConversion"/>
  </si>
  <si>
    <t>에프투텔레콤㈜</t>
  </si>
  <si>
    <t>서울시 광진구 동일로 20길 7</t>
    <phoneticPr fontId="3" type="noConversion"/>
  </si>
  <si>
    <t>이정모 차장</t>
    <phoneticPr fontId="3" type="noConversion"/>
  </si>
  <si>
    <t>010-9856-2003 / jeck31@f2telecom.com</t>
    <phoneticPr fontId="3" type="noConversion"/>
  </si>
  <si>
    <t>만족도 조사</t>
  </si>
  <si>
    <t>㈜한국갤럽조사연구소</t>
  </si>
  <si>
    <t>서비스 품질 향상을 위한 고객만족도, 서비스 만족도 조사</t>
    <phoneticPr fontId="3" type="noConversion"/>
  </si>
  <si>
    <t>㈜한국능률협회컨설팅</t>
  </si>
  <si>
    <t>서비스 품질 향상을 위한 고객만족도, 서비스 만족도 조사</t>
  </si>
  <si>
    <t>주문섭 팀장</t>
  </si>
  <si>
    <t>010-4122-3622 / msjoo@kmac.co.kr</t>
    <phoneticPr fontId="8" type="noConversion"/>
  </si>
  <si>
    <t>입소스 주식회사(IPSOS)</t>
  </si>
  <si>
    <t>O
(PS&amp;M)</t>
    <phoneticPr fontId="3" type="noConversion"/>
  </si>
  <si>
    <t>마케팅Intelligence팀</t>
    <phoneticPr fontId="3" type="noConversion"/>
  </si>
  <si>
    <t>이지원</t>
    <phoneticPr fontId="3" type="noConversion"/>
  </si>
  <si>
    <t>방문희</t>
    <phoneticPr fontId="8" type="noConversion"/>
  </si>
  <si>
    <t>Moonhee.Bang@ipsos.com</t>
    <phoneticPr fontId="8" type="noConversion"/>
  </si>
  <si>
    <t>㈜오픈서베이</t>
  </si>
  <si>
    <t>서울 서초구 서초대로78길 5, 대각빌딩 10층)</t>
    <phoneticPr fontId="3" type="noConversion"/>
  </si>
  <si>
    <t>수탁사본사</t>
    <phoneticPr fontId="8" type="noConversion"/>
  </si>
  <si>
    <t>CDTS</t>
    <phoneticPr fontId="3" type="noConversion"/>
  </si>
  <si>
    <t>마케팅전략팀</t>
    <phoneticPr fontId="3" type="noConversion"/>
  </si>
  <si>
    <t>이종화</t>
    <phoneticPr fontId="3" type="noConversion"/>
  </si>
  <si>
    <t>정지윤</t>
    <phoneticPr fontId="3" type="noConversion"/>
  </si>
  <si>
    <t>010-8322-2296 / yoon.jung@opensurvey.co.kr</t>
    <phoneticPr fontId="3" type="noConversion"/>
  </si>
  <si>
    <t>칸타코리아</t>
  </si>
  <si>
    <t>㈜엠브레인</t>
  </si>
  <si>
    <t>5G 관련 조사를 위해 고객정보가 넘어가는 경우 발생</t>
    <phoneticPr fontId="8" type="noConversion"/>
  </si>
  <si>
    <t>서울 강남구 강남대로 318</t>
    <phoneticPr fontId="3" type="noConversion"/>
  </si>
  <si>
    <t>강동IDC</t>
    <phoneticPr fontId="8" type="noConversion"/>
  </si>
  <si>
    <t>-</t>
    <phoneticPr fontId="3" type="noConversion"/>
  </si>
  <si>
    <t>정원희
이정훈</t>
    <phoneticPr fontId="3" type="noConversion"/>
  </si>
  <si>
    <t>010-8160-7795 / wh7795@embrain.com 010-8967-7967 / ljhoon@embrain.com</t>
    <phoneticPr fontId="3" type="noConversion"/>
  </si>
  <si>
    <t>에스케이 플래닛㈜</t>
  </si>
  <si>
    <t>이동전화 또는 IoT 부가서비스 관련 고객불만 처리 및 통화VAS류, SMS류, 스팸차단류, 소리샘류, 컬러링류 등 서비스의 운영</t>
    <phoneticPr fontId="3" type="noConversion"/>
  </si>
  <si>
    <t>상품/서비스</t>
    <phoneticPr fontId="8" type="noConversion"/>
  </si>
  <si>
    <t>SKP VAS</t>
    <phoneticPr fontId="8" type="noConversion"/>
  </si>
  <si>
    <t>한유희</t>
    <phoneticPr fontId="8" type="noConversion"/>
  </si>
  <si>
    <t>본인확인</t>
    <phoneticPr fontId="3" type="noConversion"/>
  </si>
  <si>
    <t>NICE평가정보주식회사</t>
  </si>
  <si>
    <t>연계정보(CI), 중복가입확인정보(DI) 생성을 위한 주민등록번호(외국인의 경우외국인등록번호) 및 본인확인정보의 처리
※ '본인확인정보' 는 고객의 성명, 생년월일, 성별, 휴대폰번호, 이동통신사 정보입니다.</t>
    <phoneticPr fontId="3" type="noConversion"/>
  </si>
  <si>
    <t>본인확인</t>
    <phoneticPr fontId="8" type="noConversion"/>
  </si>
  <si>
    <t>서울특별시 영등포구 여의도동 은행로 17, 나이스1 사옥</t>
  </si>
  <si>
    <t>외부망</t>
  </si>
  <si>
    <t>NICE IDC(상일동)</t>
  </si>
  <si>
    <t>서버/DB/응용프로그램</t>
  </si>
  <si>
    <t>인증사업팀</t>
    <phoneticPr fontId="8" type="noConversion"/>
  </si>
  <si>
    <t>강성수</t>
    <phoneticPr fontId="8" type="noConversion"/>
  </si>
  <si>
    <t>박병화</t>
    <phoneticPr fontId="8" type="noConversion"/>
  </si>
  <si>
    <t>010-7709-1973 / bhpark@nice.co.kr</t>
    <phoneticPr fontId="8" type="noConversion"/>
  </si>
  <si>
    <t>SCI평가정보㈜</t>
    <phoneticPr fontId="3" type="noConversion"/>
  </si>
  <si>
    <t>본인확인정보의 정확성 여부 확인(본인확인 서비스 제공), 연계정보(CI)/중복가입확인정보(DI) 생성 및 전송, 서비스 관련 상담 및 불만 처리, 휴대폰 인증보호 서비스, 이용자의 서비스 이용 선호도 분석정보 제공 관련 시스템 구축 광고매체 연동 및 위탁영업 등</t>
    <phoneticPr fontId="3" type="noConversion"/>
  </si>
  <si>
    <t>최진열</t>
    <phoneticPr fontId="8" type="noConversion"/>
  </si>
  <si>
    <t>이성철
이정연</t>
    <phoneticPr fontId="3" type="noConversion"/>
  </si>
  <si>
    <t>02-2122-4605 / sc2377@nice.co.kr
010-4191-0747 / ljy0747@nice.co.kr</t>
    <phoneticPr fontId="8" type="noConversion"/>
  </si>
  <si>
    <t>㈜다날</t>
  </si>
  <si>
    <t>계약 관계 확인 요청 시 위탁 계약으로 확인되어 진단대상 추가</t>
    <phoneticPr fontId="8" type="noConversion"/>
  </si>
  <si>
    <t>한지은 대리</t>
    <phoneticPr fontId="3" type="noConversion"/>
  </si>
  <si>
    <t>010-6656-3696 / hje@danal.co.kr</t>
  </si>
  <si>
    <t>㈜드림시큐리티</t>
  </si>
  <si>
    <t>김병민</t>
    <phoneticPr fontId="3" type="noConversion"/>
  </si>
  <si>
    <t>010-9161-7466 / kbm@dreamsecurity.com</t>
    <phoneticPr fontId="8" type="noConversion"/>
  </si>
  <si>
    <t>유창곤</t>
    <phoneticPr fontId="3" type="noConversion"/>
  </si>
  <si>
    <t>010-9990-1008 / yuchang@sci.co.kr</t>
  </si>
  <si>
    <t>엔에이치엔한국사이버결제 주식회사</t>
  </si>
  <si>
    <t>서울특별시 구로구 디지털로26길 72, NHN한국사이버결제</t>
    <phoneticPr fontId="3" type="noConversion"/>
  </si>
  <si>
    <t>판교플레이허브IDC</t>
    <phoneticPr fontId="8" type="noConversion"/>
  </si>
  <si>
    <t>강미희 대리</t>
    <phoneticPr fontId="3" type="noConversion"/>
  </si>
  <si>
    <t>02-1666-6410 / mhkang@kcp.co.kr</t>
  </si>
  <si>
    <t>㈜KG모빌리언스</t>
  </si>
  <si>
    <t>서울특별시 중구 통일로 93 KG타워</t>
    <phoneticPr fontId="8" type="noConversion"/>
  </si>
  <si>
    <t xml:space="preserve">서초 SKB IDC,
가산 NBP IDC(DR서버)
</t>
    <phoneticPr fontId="3" type="noConversion"/>
  </si>
  <si>
    <t>조혜인
곽나래
서국진</t>
    <phoneticPr fontId="3" type="noConversion"/>
  </si>
  <si>
    <t xml:space="preserve">02-2192-2144 / hyein@kggroup.co.kr
010-3101-6819 / wing@kggroup.co.kr
010-2679-5707 / skj865@kggroup.co.kr
</t>
    <phoneticPr fontId="3" type="noConversion"/>
  </si>
  <si>
    <t>코리아크레딧뷰로</t>
  </si>
  <si>
    <t>강형석</t>
    <phoneticPr fontId="3" type="noConversion"/>
  </si>
  <si>
    <t>010-7562-6622 / khs1@koreacb.com</t>
  </si>
  <si>
    <t>한국모바일인증 주식회사</t>
  </si>
  <si>
    <t>서울특별시 구로구 디지털로 243 지하이시티 지식산업센터 16층</t>
    <phoneticPr fontId="3" type="noConversion"/>
  </si>
  <si>
    <t>외부망</t>
    <phoneticPr fontId="8" type="noConversion"/>
  </si>
  <si>
    <t>가산 LG IDC</t>
    <phoneticPr fontId="8" type="noConversion"/>
  </si>
  <si>
    <t>IoT회선사업팀</t>
    <phoneticPr fontId="8" type="noConversion"/>
  </si>
  <si>
    <t>김성일</t>
    <phoneticPr fontId="8" type="noConversion"/>
  </si>
  <si>
    <t>김세윤 책임</t>
    <phoneticPr fontId="3" type="noConversion"/>
  </si>
  <si>
    <t>02-2033-8533 / kmcbiz58@kmcert.com</t>
  </si>
  <si>
    <t>저장매체, 신청서 파기</t>
    <phoneticPr fontId="3" type="noConversion"/>
  </si>
  <si>
    <t>문서지기㈜</t>
  </si>
  <si>
    <t>HDD 등 저장매체, 신청서 수거 및 파기</t>
    <phoneticPr fontId="3" type="noConversion"/>
  </si>
  <si>
    <t>위치정보 자기제어</t>
    <phoneticPr fontId="3" type="noConversion"/>
  </si>
  <si>
    <t>㈜넥스모어시스템즈</t>
  </si>
  <si>
    <t>위치정보 자기제어 서비스 운영</t>
    <phoneticPr fontId="3" type="noConversion"/>
  </si>
  <si>
    <t>(22年) 위치정보 자기제어 서비스 담당 한규영M 요청으로 현행화 요청 관련 문의는 드리지 않고, 진단 일정 수립 관련 메일만 드리기로 함</t>
    <phoneticPr fontId="8" type="noConversion"/>
  </si>
  <si>
    <t>O</t>
  </si>
  <si>
    <t>O(서면)</t>
  </si>
  <si>
    <t>O</t>
    <phoneticPr fontId="8" type="noConversion"/>
  </si>
  <si>
    <t>서울특별시 성동구 아차산로 103 영동테크노타워 7층 708,710호</t>
    <phoneticPr fontId="8" type="noConversion"/>
  </si>
  <si>
    <t>서버/DB</t>
    <phoneticPr fontId="3" type="noConversion"/>
  </si>
  <si>
    <t>상반기</t>
  </si>
  <si>
    <t>서면</t>
    <phoneticPr fontId="8" type="noConversion"/>
  </si>
  <si>
    <t>IoT Soultion사업팀</t>
    <phoneticPr fontId="8" type="noConversion"/>
  </si>
  <si>
    <t>박민희</t>
    <phoneticPr fontId="8" type="noConversion"/>
  </si>
  <si>
    <t>이혁구
박지용</t>
    <phoneticPr fontId="3" type="noConversion"/>
  </si>
  <si>
    <t>010-4244-1304 / lhg1304@nexmore.co.kr
010-7100-0926/poweryong2@nexmore.co.kr</t>
    <phoneticPr fontId="8" type="noConversion"/>
  </si>
  <si>
    <t>서비스 품질 분석</t>
    <phoneticPr fontId="3" type="noConversion"/>
  </si>
  <si>
    <t>㈜모비젠</t>
  </si>
  <si>
    <t>서비스 품질 및 상품 분석을 위한 고객정보 시스템/인프라 운영</t>
    <phoneticPr fontId="3" type="noConversion"/>
  </si>
  <si>
    <r>
      <t>(</t>
    </r>
    <r>
      <rPr>
        <sz val="10"/>
        <color rgb="FF00B050"/>
        <rFont val="맑은 고딕"/>
        <family val="3"/>
        <charset val="129"/>
        <scheme val="minor"/>
      </rPr>
      <t>20年</t>
    </r>
    <r>
      <rPr>
        <sz val="10"/>
        <color theme="1"/>
        <rFont val="맑은 고딕"/>
        <family val="3"/>
        <charset val="129"/>
        <scheme val="minor"/>
      </rPr>
      <t>) 내부 사정으로 수내IDC 내 업무처리 중인 수탁사는 현장 진단대상에서 제외 (김인호M 협의완료)</t>
    </r>
    <phoneticPr fontId="8" type="noConversion"/>
  </si>
  <si>
    <t>경기 성남시 분당구 황새울로258번길 6, SKT 분당사옥 11층</t>
    <phoneticPr fontId="3" type="noConversion"/>
  </si>
  <si>
    <t>Infra OSS팀
Infra Data플랫폼Cell</t>
    <phoneticPr fontId="8" type="noConversion"/>
  </si>
  <si>
    <t>강형근
신동식</t>
    <phoneticPr fontId="8" type="noConversion"/>
  </si>
  <si>
    <t>이현오 팀장</t>
    <phoneticPr fontId="3" type="noConversion"/>
  </si>
  <si>
    <t>010-4693-9694 / holee@mobigen.com</t>
    <phoneticPr fontId="3" type="noConversion"/>
  </si>
  <si>
    <t>㈜아즈넷</t>
  </si>
  <si>
    <t>(??.08.21) SK㈜의 재위탁사로 확인 (강형근M 확인)</t>
    <phoneticPr fontId="8" type="noConversion"/>
  </si>
  <si>
    <t>O
(SK㈜)</t>
    <phoneticPr fontId="3" type="noConversion"/>
  </si>
  <si>
    <t>T메모링</t>
    <phoneticPr fontId="3" type="noConversion"/>
  </si>
  <si>
    <t>㈜모엔트</t>
    <phoneticPr fontId="3" type="noConversion"/>
  </si>
  <si>
    <t>T메모링 어플 서비스 운영, 인프라 유지보수</t>
    <phoneticPr fontId="3" type="noConversion"/>
  </si>
  <si>
    <t>VAS</t>
    <phoneticPr fontId="8" type="noConversion"/>
  </si>
  <si>
    <t>O
(SKP)</t>
    <phoneticPr fontId="8" type="noConversion"/>
  </si>
  <si>
    <t>SKT망/외부망</t>
    <phoneticPr fontId="8" type="noConversion"/>
  </si>
  <si>
    <t>SKT IDC/SKP IDC</t>
    <phoneticPr fontId="8" type="noConversion"/>
  </si>
  <si>
    <t>김상우</t>
    <phoneticPr fontId="8" type="noConversion"/>
  </si>
  <si>
    <t>모엔트 기술개발연구실 / 김동수 실장</t>
    <phoneticPr fontId="8" type="noConversion"/>
  </si>
  <si>
    <t>010-3850-5445 / dskim@moent.com
010-3257-1984 / bluebirz@pointi.com
-</t>
    <phoneticPr fontId="8" type="noConversion"/>
  </si>
  <si>
    <t>T메모링 프리미엄</t>
    <phoneticPr fontId="3" type="noConversion"/>
  </si>
  <si>
    <t>㈜모엔트</t>
  </si>
  <si>
    <r>
      <rPr>
        <sz val="10"/>
        <rFont val="맑은 고딕"/>
        <family val="3"/>
        <charset val="129"/>
        <scheme val="minor"/>
      </rPr>
      <t xml:space="preserve">T메모링 프리미엄 어플 </t>
    </r>
    <r>
      <rPr>
        <sz val="10"/>
        <color theme="1"/>
        <rFont val="맑은 고딕"/>
        <family val="3"/>
        <charset val="129"/>
        <scheme val="minor"/>
      </rPr>
      <t>서비스 운영, 인프라 유지보수</t>
    </r>
    <phoneticPr fontId="3" type="noConversion"/>
  </si>
  <si>
    <t>넘버플러스II</t>
    <phoneticPr fontId="3" type="noConversion"/>
  </si>
  <si>
    <r>
      <rPr>
        <sz val="10"/>
        <rFont val="맑은 고딕"/>
        <family val="3"/>
        <charset val="129"/>
        <scheme val="minor"/>
      </rPr>
      <t xml:space="preserve">넘버플러스II 어플 </t>
    </r>
    <r>
      <rPr>
        <sz val="10"/>
        <color theme="1"/>
        <rFont val="맑은 고딕"/>
        <family val="3"/>
        <charset val="129"/>
        <scheme val="minor"/>
      </rPr>
      <t>서비스 운영, 인프라 유지보수</t>
    </r>
    <phoneticPr fontId="3" type="noConversion"/>
  </si>
  <si>
    <t>O
(SKP)</t>
    <phoneticPr fontId="3" type="noConversion"/>
  </si>
  <si>
    <t>T share</t>
    <phoneticPr fontId="3" type="noConversion"/>
  </si>
  <si>
    <r>
      <rPr>
        <sz val="10"/>
        <rFont val="맑은 고딕"/>
        <family val="3"/>
        <charset val="129"/>
        <scheme val="minor"/>
      </rPr>
      <t>T share 어플</t>
    </r>
    <r>
      <rPr>
        <sz val="10"/>
        <color theme="1"/>
        <rFont val="맑은 고딕"/>
        <family val="3"/>
        <charset val="129"/>
        <scheme val="minor"/>
      </rPr>
      <t xml:space="preserve"> 서비스 운영, 인프라 유지보수</t>
    </r>
    <phoneticPr fontId="3" type="noConversion"/>
  </si>
  <si>
    <t>중복(Tshare)</t>
    <phoneticPr fontId="8" type="noConversion"/>
  </si>
  <si>
    <t>T원넘버</t>
    <phoneticPr fontId="3" type="noConversion"/>
  </si>
  <si>
    <t>T원넘버 서비스 운영, 인프라 유지보수</t>
    <phoneticPr fontId="3" type="noConversion"/>
  </si>
  <si>
    <t>문자매니저</t>
    <phoneticPr fontId="3" type="noConversion"/>
  </si>
  <si>
    <t>문자매니저 서비스 운영, 인프라 유지보수</t>
    <phoneticPr fontId="3" type="noConversion"/>
  </si>
  <si>
    <t>선거여론조사 안심번호</t>
  </si>
  <si>
    <t>SK브로드밴드㈜</t>
    <phoneticPr fontId="8" type="noConversion"/>
  </si>
  <si>
    <t>선거여론조사 안심번호 운영</t>
    <phoneticPr fontId="3" type="noConversion"/>
  </si>
  <si>
    <t>소리샘</t>
    <phoneticPr fontId="3" type="noConversion"/>
  </si>
  <si>
    <t>소리샘 부가서비스 인프라 운영 및 유지보수</t>
    <phoneticPr fontId="3" type="noConversion"/>
  </si>
  <si>
    <t>SKT망</t>
    <phoneticPr fontId="8" type="noConversion"/>
  </si>
  <si>
    <t>SKT IDC</t>
    <phoneticPr fontId="3" type="noConversion"/>
  </si>
  <si>
    <t>포인트아이㈜</t>
  </si>
  <si>
    <t>소리샘 부가서비스 인프라 운영 및 유지보수</t>
  </si>
  <si>
    <t>연구개발본부 / 박건우 부장</t>
    <phoneticPr fontId="8" type="noConversion"/>
  </si>
  <si>
    <t>010-3257-1984 / bluebriz@pointi.com</t>
    <phoneticPr fontId="8" type="noConversion"/>
  </si>
  <si>
    <t>텔코웨어㈜</t>
  </si>
  <si>
    <t>윤민영 차장</t>
    <phoneticPr fontId="8" type="noConversion"/>
  </si>
  <si>
    <t>폰빌</t>
    <phoneticPr fontId="3" type="noConversion"/>
  </si>
  <si>
    <t>폰빌 서비스 운영, 인프라 운영 및 유지보수</t>
    <phoneticPr fontId="3" type="noConversion"/>
  </si>
  <si>
    <t>SKT IDC(성수)</t>
    <phoneticPr fontId="3" type="noConversion"/>
  </si>
  <si>
    <t>Payment사업팀</t>
    <phoneticPr fontId="8" type="noConversion"/>
  </si>
  <si>
    <t>박재범</t>
    <phoneticPr fontId="8" type="noConversion"/>
  </si>
  <si>
    <t>SKP VAS
SKP ICT서비스개발팀</t>
    <phoneticPr fontId="8" type="noConversion"/>
  </si>
  <si>
    <t>심기태
임정근</t>
    <phoneticPr fontId="8" type="noConversion"/>
  </si>
  <si>
    <t>컬러링</t>
    <phoneticPr fontId="3" type="noConversion"/>
  </si>
  <si>
    <t>리얼네트웍스아시아퍼시픽㈜</t>
  </si>
  <si>
    <t>컬러링 부가서비스 운영 및 가입자별 컬러링 설정내역 관리</t>
    <phoneticPr fontId="3" type="noConversion"/>
  </si>
  <si>
    <t>SKP IDC(성수)</t>
    <phoneticPr fontId="8" type="noConversion"/>
  </si>
  <si>
    <t>박덕현
강병연</t>
    <phoneticPr fontId="8" type="noConversion"/>
  </si>
  <si>
    <t>정환대 매니저, 한기반 매니저</t>
    <phoneticPr fontId="8" type="noConversion"/>
  </si>
  <si>
    <t>(주)위트콤</t>
  </si>
  <si>
    <t>컬러링 부가서비스 운영 및 가입자별 컬러링 설정내역 관리</t>
  </si>
  <si>
    <t>전효진 차장</t>
    <phoneticPr fontId="8" type="noConversion"/>
  </si>
  <si>
    <t>(주)애드사운드</t>
  </si>
  <si>
    <t>유엔젤㈜</t>
  </si>
  <si>
    <t>컬러링 인프라 운영 및 유지보수</t>
  </si>
  <si>
    <t>SKT IDC(성수)</t>
  </si>
  <si>
    <t>통신인프라서비스Unit/김대희 수석</t>
    <phoneticPr fontId="8" type="noConversion"/>
  </si>
  <si>
    <t>010-9038-1574 / kdh1574@sk.com</t>
    <phoneticPr fontId="8" type="noConversion"/>
  </si>
  <si>
    <t>콘텔라㈜</t>
  </si>
  <si>
    <t>통화가능통보</t>
    <phoneticPr fontId="3" type="noConversion"/>
  </si>
  <si>
    <t>통화가능통보 부가서비스 운영/개발, 인프라 유지보수</t>
    <phoneticPr fontId="3" type="noConversion"/>
  </si>
  <si>
    <t>(주)헤리트</t>
  </si>
  <si>
    <t>통화가능통보 부가서비스 운영/개발, 인프라 유지보수</t>
  </si>
  <si>
    <t>조재현 대리</t>
    <phoneticPr fontId="8" type="noConversion"/>
  </si>
  <si>
    <t>리모콘</t>
    <phoneticPr fontId="3" type="noConversion"/>
  </si>
  <si>
    <t>리모콘 부가서비스 운영/개발, 인프라 유지보수</t>
    <phoneticPr fontId="3" type="noConversion"/>
  </si>
  <si>
    <t>발신번호메모플러스</t>
    <phoneticPr fontId="3" type="noConversion"/>
  </si>
  <si>
    <t>발신번호메모플러스 부가서비스 운영/개발, 인프라 유지보수</t>
    <phoneticPr fontId="3" type="noConversion"/>
  </si>
  <si>
    <t>레터링</t>
    <phoneticPr fontId="3" type="noConversion"/>
  </si>
  <si>
    <t>레터링 부가서비스 운영/개발, 인프라 유지보수</t>
    <phoneticPr fontId="8" type="noConversion"/>
  </si>
  <si>
    <t>SKT IDC(성수)</t>
    <phoneticPr fontId="8" type="noConversion"/>
  </si>
  <si>
    <t>김상우
현혁재
김성윤</t>
    <phoneticPr fontId="8" type="noConversion"/>
  </si>
  <si>
    <t>서울시 서초구 법원로 3길 20-7 텔코웨어 빌딩</t>
    <phoneticPr fontId="3" type="noConversion"/>
  </si>
  <si>
    <t>박주현 차장
김용학 차장</t>
    <phoneticPr fontId="8" type="noConversion"/>
  </si>
  <si>
    <t>010-2907-9194/jhpark@telcoware.com</t>
    <phoneticPr fontId="8" type="noConversion"/>
  </si>
  <si>
    <t>개별통화수신거부</t>
    <phoneticPr fontId="3" type="noConversion"/>
  </si>
  <si>
    <t>개별통화수신거부 부가서비스 운영/개발, 인프라 유지보수</t>
    <phoneticPr fontId="8" type="noConversion"/>
  </si>
  <si>
    <t>모바일메신저(IM)</t>
    <phoneticPr fontId="3" type="noConversion"/>
  </si>
  <si>
    <t>모바일메신저(IM) 부가서비스 운영/개발, 인프라 유지보수</t>
    <phoneticPr fontId="8" type="noConversion"/>
  </si>
  <si>
    <t>스마트 인증</t>
    <phoneticPr fontId="3" type="noConversion"/>
  </si>
  <si>
    <t>라온시큐어㈜</t>
  </si>
  <si>
    <t>스마트 인증</t>
  </si>
  <si>
    <t>기타-제휴서비스 (서비스 운영 주체: 라온시큐어)</t>
    <phoneticPr fontId="8" type="noConversion"/>
  </si>
  <si>
    <t>제외(타진단)</t>
    <phoneticPr fontId="8" type="noConversion"/>
  </si>
  <si>
    <t>제휴서비스</t>
    <phoneticPr fontId="8" type="noConversion"/>
  </si>
  <si>
    <t>임동필</t>
    <phoneticPr fontId="8" type="noConversion"/>
  </si>
  <si>
    <t>기타-제휴서비스 (서비스 운영 주체: 드림시큐리티)</t>
    <phoneticPr fontId="8" type="noConversion"/>
  </si>
  <si>
    <t>통신과금</t>
  </si>
  <si>
    <t>통신과금을 위한 시스템 운영</t>
    <phoneticPr fontId="3" type="noConversion"/>
  </si>
  <si>
    <t>본인확인서비스 관련 시스템, 네트워크, 어플리케이션, PASS App 운영</t>
    <phoneticPr fontId="3" type="noConversion"/>
  </si>
  <si>
    <t>정종수</t>
    <phoneticPr fontId="3" type="noConversion"/>
  </si>
  <si>
    <t>010-3129-5407 / jsj1115@sk.com</t>
    <phoneticPr fontId="8" type="noConversion"/>
  </si>
  <si>
    <t>㈜헥토이노베이션</t>
  </si>
  <si>
    <t>본인확인서비스 관련 시스템, 네트워크, 어플리케이션, PASS App 운영</t>
  </si>
  <si>
    <t>사명 변경(민앤지 -&gt; ㈜헥토이노베이션)</t>
    <phoneticPr fontId="8" type="noConversion"/>
  </si>
  <si>
    <t>스팸 차단</t>
  </si>
  <si>
    <t>SK 오앤에스</t>
  </si>
  <si>
    <t>스팸발송자 이용 제한 및 스팸 차단</t>
    <phoneticPr fontId="3" type="noConversion"/>
  </si>
  <si>
    <t>스팸발송자 이용 제한 및 스팸 차단</t>
  </si>
  <si>
    <t>060스팸ARS 차단서비스</t>
  </si>
  <si>
    <t>㈜모비젠</t>
    <phoneticPr fontId="3" type="noConversion"/>
  </si>
  <si>
    <t>060스팸ARS 차단서비스 운영, 음성스팸발송 및 수신차단</t>
    <phoneticPr fontId="3" type="noConversion"/>
  </si>
  <si>
    <t>자산유동화</t>
  </si>
  <si>
    <t>삼일회계법인 등 자산실사법인</t>
  </si>
  <si>
    <t>자산유동화 관련 업무</t>
    <phoneticPr fontId="3" type="noConversion"/>
  </si>
  <si>
    <t>분실폰찾기</t>
    <phoneticPr fontId="8" type="noConversion"/>
  </si>
  <si>
    <t>㈜엔텔스</t>
  </si>
  <si>
    <t>분실폰찾기 서비스 운영</t>
    <phoneticPr fontId="3" type="noConversion"/>
  </si>
  <si>
    <t>VAS에 해당되나, 위치기반서비스에 해당하여 진단 수행</t>
    <phoneticPr fontId="3" type="noConversion"/>
  </si>
  <si>
    <t>●</t>
  </si>
  <si>
    <t>O(현장)</t>
  </si>
  <si>
    <t>서울시 성동구 아차산로15길 52 삼환벤쳐타워 10층</t>
    <phoneticPr fontId="3" type="noConversion"/>
  </si>
  <si>
    <t>보라매 IDC</t>
    <phoneticPr fontId="3" type="noConversion"/>
  </si>
  <si>
    <t>서버/DB, 응용프로그램</t>
    <phoneticPr fontId="3" type="noConversion"/>
  </si>
  <si>
    <t>하반기</t>
    <phoneticPr fontId="8" type="noConversion"/>
  </si>
  <si>
    <t>대면</t>
    <phoneticPr fontId="8" type="noConversion"/>
  </si>
  <si>
    <t>디지털마케팅혁신팀</t>
    <phoneticPr fontId="8" type="noConversion"/>
  </si>
  <si>
    <t>이현지</t>
    <phoneticPr fontId="8" type="noConversion"/>
  </si>
  <si>
    <t>T다이렉트샵플랫폼팀</t>
    <phoneticPr fontId="8" type="noConversion"/>
  </si>
  <si>
    <t>김성권</t>
    <phoneticPr fontId="8" type="noConversion"/>
  </si>
  <si>
    <t>강선규</t>
    <phoneticPr fontId="8" type="noConversion"/>
  </si>
  <si>
    <t>010-8536-6650 / sgkang@ntels.com</t>
    <phoneticPr fontId="8" type="noConversion"/>
  </si>
  <si>
    <t>척척할인</t>
  </si>
  <si>
    <t>척척할인 서비스 개발 및 운영</t>
    <phoneticPr fontId="3" type="noConversion"/>
  </si>
  <si>
    <t xml:space="preserve">서비스증료 [종료일: 22.08.29] / 20.08.30 이후부터 신규가입불가 및 기 가입자는 22.08.28까지만 서비스 혜택 운영 </t>
    <phoneticPr fontId="8" type="noConversion"/>
  </si>
  <si>
    <t>삭제</t>
  </si>
  <si>
    <t>서비스종료</t>
    <phoneticPr fontId="3" type="noConversion"/>
  </si>
  <si>
    <t>서비스종료</t>
    <phoneticPr fontId="8" type="noConversion"/>
  </si>
  <si>
    <t>제휴마케팅팀</t>
    <phoneticPr fontId="8" type="noConversion"/>
  </si>
  <si>
    <t>박상식</t>
    <phoneticPr fontId="8" type="noConversion"/>
  </si>
  <si>
    <t>IT서비스개발2팀</t>
    <phoneticPr fontId="8" type="noConversion"/>
  </si>
  <si>
    <t>김보람</t>
    <phoneticPr fontId="8" type="noConversion"/>
  </si>
  <si>
    <t>비즈챗</t>
    <phoneticPr fontId="3" type="noConversion"/>
  </si>
  <si>
    <t>비즈챗 서비스 제공을 위한 시스템 개발 및 운영, 인프라 운영 및 유지보수</t>
    <phoneticPr fontId="8" type="noConversion"/>
  </si>
  <si>
    <t>상품/서비스 &gt; 부가서비스</t>
    <phoneticPr fontId="3" type="noConversion"/>
  </si>
  <si>
    <t>메시징사업팀</t>
    <phoneticPr fontId="3" type="noConversion"/>
  </si>
  <si>
    <t>이재웅</t>
    <phoneticPr fontId="3" type="noConversion"/>
  </si>
  <si>
    <t>최원주 부장</t>
    <phoneticPr fontId="3" type="noConversion"/>
  </si>
  <si>
    <t>주식회사 위자드랩</t>
  </si>
  <si>
    <t>휴대폰 판매, 가입 상담</t>
    <phoneticPr fontId="3" type="noConversion"/>
  </si>
  <si>
    <t>11번가㈜</t>
    <phoneticPr fontId="8" type="noConversion"/>
  </si>
  <si>
    <t>휴대폰 판매, 이동전화 서비스 가입 운영 업무 및 고객 상담</t>
    <phoneticPr fontId="3" type="noConversion"/>
  </si>
  <si>
    <t>클럽기변 서비스</t>
  </si>
  <si>
    <t>에스케이텔링크주식회사</t>
  </si>
  <si>
    <t>클럽기변 서비스(V40클럽, 아이폰클럽 등) 가입자 정보 전산 처리 및 유지 관리</t>
    <phoneticPr fontId="3" type="noConversion"/>
  </si>
  <si>
    <t>그룹사 정보 공동 이용 관련</t>
    <phoneticPr fontId="8" type="noConversion"/>
  </si>
  <si>
    <t>개인정보 제공 동의 현황 관리</t>
    <phoneticPr fontId="3" type="noConversion"/>
  </si>
  <si>
    <t>SK브로드밴드㈜</t>
  </si>
  <si>
    <t>개인정보 제공 동의 수령/철회/관리</t>
    <phoneticPr fontId="3" type="noConversion"/>
  </si>
  <si>
    <t>SK 쉴더스</t>
    <phoneticPr fontId="8" type="noConversion"/>
  </si>
  <si>
    <t>11번가㈜</t>
  </si>
  <si>
    <t>에스케이스토아 주식회사</t>
  </si>
  <si>
    <t>㈜드림어스컴퍼니</t>
    <phoneticPr fontId="8" type="noConversion"/>
  </si>
  <si>
    <t>티맵모빌리티㈜</t>
    <phoneticPr fontId="8" type="noConversion"/>
  </si>
  <si>
    <t>콘텐츠웨이브㈜</t>
    <phoneticPr fontId="3" type="noConversion"/>
  </si>
  <si>
    <t>클라우드 인프라 관리</t>
    <phoneticPr fontId="3" type="noConversion"/>
  </si>
  <si>
    <t>Amazon Web Services, Inc.</t>
  </si>
  <si>
    <t>클라우드 인프라의 관리/운영</t>
    <phoneticPr fontId="3" type="noConversion"/>
  </si>
  <si>
    <t>Cloud</t>
    <phoneticPr fontId="8" type="noConversion"/>
  </si>
  <si>
    <t>CSP</t>
    <phoneticPr fontId="8" type="noConversion"/>
  </si>
  <si>
    <t>한국마이크로소프트(유)</t>
  </si>
  <si>
    <t>통신요금 미납 안내</t>
    <phoneticPr fontId="3" type="noConversion"/>
  </si>
  <si>
    <t>주식회사 케이티</t>
  </si>
  <si>
    <t>통신요금 연체사실통지, 이용요금 미납으로 인한 해지 시 알림</t>
    <phoneticPr fontId="3" type="noConversion"/>
  </si>
  <si>
    <t>㈜엘지유플러스</t>
  </si>
  <si>
    <t>㈜한국케이블텔레콤</t>
  </si>
  <si>
    <t>O
(SKB)</t>
    <phoneticPr fontId="3" type="noConversion"/>
  </si>
  <si>
    <t>(사)한국정보통신진흥협회</t>
  </si>
  <si>
    <t>T안심콜</t>
  </si>
  <si>
    <t>T안심콜 서비스 운영</t>
    <phoneticPr fontId="3" type="noConversion"/>
  </si>
  <si>
    <t>(20年) T통화매니저 하위 서비스로 편입 (20.11.10 이미수M 확인완료)</t>
    <phoneticPr fontId="8" type="noConversion"/>
  </si>
  <si>
    <t>김성윤</t>
    <phoneticPr fontId="8" type="noConversion"/>
  </si>
  <si>
    <t>TW MSA</t>
    <phoneticPr fontId="8" type="noConversion"/>
  </si>
  <si>
    <t>김아란</t>
    <phoneticPr fontId="8" type="noConversion"/>
  </si>
  <si>
    <t>보이는 ARS</t>
  </si>
  <si>
    <t>(주)콜게이트</t>
  </si>
  <si>
    <t>보이는 ARS 서비스 제공(이동전화 상담)</t>
    <phoneticPr fontId="8" type="noConversion"/>
  </si>
  <si>
    <t>고객Care팀</t>
    <phoneticPr fontId="8" type="noConversion"/>
  </si>
  <si>
    <t>문영아</t>
    <phoneticPr fontId="8" type="noConversion"/>
  </si>
  <si>
    <t>미환급액 변제공탁</t>
    <phoneticPr fontId="3" type="noConversion"/>
  </si>
  <si>
    <t>조재현 법무사&amp;행정사 사무소</t>
  </si>
  <si>
    <t>미환급액 보유 해지고객 대상 변제공탁 업무</t>
    <phoneticPr fontId="8" type="noConversion"/>
  </si>
  <si>
    <t>고객Billing팀</t>
    <phoneticPr fontId="3" type="noConversion"/>
  </si>
  <si>
    <t>김진아</t>
    <phoneticPr fontId="8" type="noConversion"/>
  </si>
  <si>
    <t>CJ ONE 전용폰 이동전화 서비스</t>
  </si>
  <si>
    <t>CJ ONE 전용폰 이동전화 서비스 가입/변경/해지/번호이동/요금수납/기타 상담</t>
    <phoneticPr fontId="8" type="noConversion"/>
  </si>
  <si>
    <t>인터넷, 전화(시내전화, 인터넷 전화)</t>
    <phoneticPr fontId="3" type="noConversion"/>
  </si>
  <si>
    <t>인터넷, 유선전화 서비스</t>
  </si>
  <si>
    <t>인터넷, 유선전화 서비스의 고객관리 시스템 운영</t>
    <phoneticPr fontId="3" type="noConversion"/>
  </si>
  <si>
    <t>제외(SKB인터넷,전화)</t>
  </si>
  <si>
    <t>SKB수탁사</t>
    <phoneticPr fontId="8" type="noConversion"/>
  </si>
  <si>
    <t>가입자 관리</t>
    <phoneticPr fontId="3" type="noConversion"/>
  </si>
  <si>
    <t>가입자 모집 및 관리</t>
  </si>
  <si>
    <t>인터넷, 유선전화 서비스</t>
    <phoneticPr fontId="8" type="noConversion"/>
  </si>
  <si>
    <t xml:space="preserve">M2A2 등 1023개(별첨2) </t>
    <phoneticPr fontId="3" type="noConversion"/>
  </si>
  <si>
    <t>인터넷, 전화 서비스 가입/변경/해지/번호이동/요금 납부/기타 상담 및 유무선 결합 상품의 유치/가입/변경/해지 등 기타 상담</t>
    <phoneticPr fontId="3" type="noConversion"/>
  </si>
  <si>
    <t>서비스에이스㈜</t>
    <phoneticPr fontId="8" type="noConversion"/>
  </si>
  <si>
    <t>고객센터, CV센터를 통한 이동전화 서비스 관련 각종 조회 및 변경 신청 업무의 처리, 정보∙광고 전송을 위한 개인정보 이용, 처리 위탁 및 정보∙광고 수신 동의 고객 요금제 컨설팅 및 부가서비스 가입 유치, 회사의 상품∙서비스 또는 회사의 계열사·협력사·제휴사·기타 다른 통신사가 제공하는 인터넷 등의 전기통신 서비스∙방송 서비스, 부가서비스∙금융 서비스(보험, 증권 등), 기타 부동산,여가, 예술, IT, 건강, 생활, 쇼핑 등의 서비스 등 회사가 제휴한 상품 또는 서비스, 회사의 서비스가 다른 통신사(통신, 방송 사업자 포함)의 서비스와 결합된 상품 또는 서비스의 가입, 권유 및 컨설팅 활동 관련 프로모션 이벤트 활동, 통화내역 발급, 명의도용 접수, 문자메시지(SMS) 수신 확인,임대폰 업무, 서비스 가입·변경·해지, 번호이동, 요금 납부 및 기타 상담 고객센터 등 고객 접점 채널 교육과 상담 지원 센터 운영, 서비스 개통/오류/고장 처리, 품질 개선 활동, 통신 장비 관련 오류/고장 처리, 기기 고장 수리, 가입자에 대한 개통/설치, 서비스 기능 안내, 고객 의견 응대 처리,서비스 이용 고충 확인/점검, 서비스 관련 고지사항 전달</t>
    <phoneticPr fontId="3" type="noConversion"/>
  </si>
  <si>
    <t>제외(SKB인터넷,전화)</t>
    <phoneticPr fontId="3" type="noConversion"/>
  </si>
  <si>
    <t>장애/민원처리</t>
    <phoneticPr fontId="3" type="noConversion"/>
  </si>
  <si>
    <t>홈앤서비스㈜</t>
    <phoneticPr fontId="8" type="noConversion"/>
  </si>
  <si>
    <t>고객 유치/고객 상담/상품 개통·오류/고장/고객 의견 응대 처리</t>
    <phoneticPr fontId="8" type="noConversion"/>
  </si>
  <si>
    <t>㈜유티월드</t>
  </si>
  <si>
    <t>㈜신석</t>
    <phoneticPr fontId="8" type="noConversion"/>
  </si>
  <si>
    <t>도진정보통신</t>
  </si>
  <si>
    <t>㈜에프원텔레콤</t>
    <phoneticPr fontId="8" type="noConversion"/>
  </si>
  <si>
    <t>㈜케이지텔레콤</t>
  </si>
  <si>
    <t>문산방송</t>
  </si>
  <si>
    <t>㈜굿모닝철원방송</t>
  </si>
  <si>
    <t>동양방송</t>
    <phoneticPr fontId="8" type="noConversion"/>
  </si>
  <si>
    <t>㈜내수케이블방송</t>
  </si>
  <si>
    <t>보은유선방송사</t>
  </si>
  <si>
    <t>보은케이블방송㈜</t>
  </si>
  <si>
    <t>㈜씨씨비</t>
    <phoneticPr fontId="8" type="noConversion"/>
  </si>
  <si>
    <t>㈜오창케이블방송</t>
    <phoneticPr fontId="8" type="noConversion"/>
  </si>
  <si>
    <t>㈜중앙네트워크</t>
    <phoneticPr fontId="8" type="noConversion"/>
  </si>
  <si>
    <t>영서정보통신㈜</t>
  </si>
  <si>
    <t>JCN정보통신</t>
  </si>
  <si>
    <t>㈜화천케이블넷</t>
  </si>
  <si>
    <t>장애처리/유지보수</t>
    <phoneticPr fontId="3" type="noConversion"/>
  </si>
  <si>
    <t>SK네트웍스㈜</t>
  </si>
  <si>
    <t>오류/고장 처리 및 유지보수</t>
    <phoneticPr fontId="3" type="noConversion"/>
  </si>
  <si>
    <t>SK오앤에스㈜</t>
    <phoneticPr fontId="8" type="noConversion"/>
  </si>
  <si>
    <t>요금청구서</t>
  </si>
  <si>
    <t>F&amp;U신용정보㈜</t>
    <phoneticPr fontId="8" type="noConversion"/>
  </si>
  <si>
    <t>요금안내서 발송</t>
    <phoneticPr fontId="3" type="noConversion"/>
  </si>
  <si>
    <t>미납 요금에 대한 채권추심</t>
    <phoneticPr fontId="3" type="noConversion"/>
  </si>
  <si>
    <t>SGI신용정보㈜</t>
    <phoneticPr fontId="8" type="noConversion"/>
  </si>
  <si>
    <t>미납 요금에 대한 채권추심</t>
  </si>
  <si>
    <t>미납 요금에 대한 채권추심</t>
    <phoneticPr fontId="8" type="noConversion"/>
  </si>
  <si>
    <t>MG신용정보㈜</t>
    <phoneticPr fontId="8" type="noConversion"/>
  </si>
  <si>
    <t>가입신청서 심사</t>
    <phoneticPr fontId="3" type="noConversion"/>
  </si>
  <si>
    <t>미래글로벌㈜</t>
    <phoneticPr fontId="8" type="noConversion"/>
  </si>
  <si>
    <t>명의도용 조사</t>
  </si>
  <si>
    <t>만족도 조사</t>
    <phoneticPr fontId="3" type="noConversion"/>
  </si>
  <si>
    <t>KDN</t>
  </si>
  <si>
    <t>TNS</t>
  </si>
  <si>
    <t>한국소비자평가연구원</t>
  </si>
  <si>
    <t>㈜디에스알컴퍼니</t>
    <phoneticPr fontId="8" type="noConversion"/>
  </si>
  <si>
    <t>Panel Marketing Interactive</t>
  </si>
  <si>
    <t>저소득층 요금정산</t>
    <phoneticPr fontId="3" type="noConversion"/>
  </si>
  <si>
    <t>㈜제이투유지콤</t>
  </si>
  <si>
    <t>저소득층 인터넷 지원 사업(교육정보화 사업)을 위한 고객관리 및 요금정산 업무</t>
    <phoneticPr fontId="3" type="noConversion"/>
  </si>
  <si>
    <t>브로드밴드TS</t>
  </si>
  <si>
    <t>인터넷, 유선전화 서비스가입/변경사해지/번호이동/요금수납/기타 상담 및 유무선 결합상품의 유치/가입/변경/해지 등 기타 상담</t>
  </si>
  <si>
    <t>비정상영업 모니터링</t>
  </si>
  <si>
    <t>SK엠앤서비스㈜</t>
    <phoneticPr fontId="8" type="noConversion"/>
  </si>
  <si>
    <t>비정상영업 모니터링, 사은품 배송</t>
    <phoneticPr fontId="3" type="noConversion"/>
  </si>
  <si>
    <t>행복나래㈜</t>
    <phoneticPr fontId="8" type="noConversion"/>
  </si>
  <si>
    <t>비정상영업 모니터링, 사은품 배송</t>
  </si>
  <si>
    <t>단말/부속품 택배</t>
    <phoneticPr fontId="3" type="noConversion"/>
  </si>
  <si>
    <t>우체국</t>
    <phoneticPr fontId="8" type="noConversion"/>
  </si>
  <si>
    <t>고객 거주지로 셋톱박스/부속품 택배 발송</t>
    <phoneticPr fontId="3" type="noConversion"/>
  </si>
  <si>
    <t>행복그린넷</t>
    <phoneticPr fontId="8" type="noConversion"/>
  </si>
  <si>
    <t>아피니티 에이아이 코리아 유한회사</t>
    <phoneticPr fontId="8" type="noConversion"/>
  </si>
  <si>
    <t>유선재판매 가입 고객과 최적 상담사를 매칭하여 고객 센터 상담 업무를 최적화하기 위한 AI 솔루션 운영</t>
    <phoneticPr fontId="8" type="noConversion"/>
  </si>
  <si>
    <t>인터넷,전화</t>
    <phoneticPr fontId="8" type="noConversion"/>
  </si>
  <si>
    <t>보이는 ARS 서비스</t>
  </si>
  <si>
    <t>보이는 ARS 서비스 제공(인터넷/전화 상담)</t>
    <phoneticPr fontId="8" type="noConversion"/>
  </si>
  <si>
    <t>개인신용정보 정보제공</t>
    <phoneticPr fontId="8" type="noConversion"/>
  </si>
  <si>
    <t>개인신용정보 전송요구에 따른 (거점)중계기관 이용</t>
  </si>
  <si>
    <t>마이데이터 서비스 수탁사</t>
    <phoneticPr fontId="8" type="noConversion"/>
  </si>
  <si>
    <t>마이데이터</t>
    <phoneticPr fontId="8" type="noConversion"/>
  </si>
  <si>
    <t>개인신용정보 전송 요구에 따른 클라우드 인프라 운영/관리</t>
  </si>
  <si>
    <t>두낫콜 TM 거부자 확인</t>
    <phoneticPr fontId="8" type="noConversion"/>
  </si>
  <si>
    <t>SK㈜</t>
    <phoneticPr fontId="8" type="noConversion"/>
  </si>
  <si>
    <t>광고정보수신동의 대상 추출/전송 및 두낫콜 정보 분류/등록 처리</t>
    <phoneticPr fontId="8" type="noConversion"/>
  </si>
  <si>
    <t>△
(검토필요)</t>
    <phoneticPr fontId="8" type="noConversion"/>
  </si>
  <si>
    <t>고객Care팀</t>
  </si>
  <si>
    <r>
      <rPr>
        <sz val="10"/>
        <color rgb="FF0000FF"/>
        <rFont val="맑은 고딕"/>
        <family val="3"/>
        <charset val="129"/>
        <scheme val="minor"/>
      </rPr>
      <t>김형균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오혜경</t>
    </r>
    <phoneticPr fontId="8" type="noConversion"/>
  </si>
  <si>
    <t>김용신</t>
    <phoneticPr fontId="8" type="noConversion"/>
  </si>
  <si>
    <t>010-3719-2396
skt.P054690@partner.sk.com</t>
    <phoneticPr fontId="8" type="noConversion"/>
  </si>
  <si>
    <t>서비스에이스</t>
    <phoneticPr fontId="8" type="noConversion"/>
  </si>
  <si>
    <t>광고정보수신동의 대상 수신/전송 처리 및 두낫콜 사이트에 대상 정보 업로드/다운로드 처리</t>
    <phoneticPr fontId="8" type="noConversion"/>
  </si>
  <si>
    <t>서비스탑</t>
    <phoneticPr fontId="8" type="noConversion"/>
  </si>
  <si>
    <t>T 월드</t>
    <phoneticPr fontId="3" type="noConversion"/>
  </si>
  <si>
    <t>T 월드(T world)</t>
    <phoneticPr fontId="3" type="noConversion"/>
  </si>
  <si>
    <t>T 월드 사이트 고객 관리 시스템 운영</t>
    <phoneticPr fontId="3" type="noConversion"/>
  </si>
  <si>
    <t>판교 SOC</t>
    <phoneticPr fontId="8" type="noConversion"/>
  </si>
  <si>
    <t>AWS 서울 리전</t>
    <phoneticPr fontId="8" type="noConversion"/>
  </si>
  <si>
    <t>DB</t>
    <phoneticPr fontId="3" type="noConversion"/>
  </si>
  <si>
    <t>상반기</t>
    <phoneticPr fontId="8" type="noConversion"/>
  </si>
  <si>
    <t>DT플랫폼기획팀
T월드플랫폼팀</t>
    <phoneticPr fontId="8" type="noConversion"/>
  </si>
  <si>
    <t>황희서
정휘성</t>
    <phoneticPr fontId="8" type="noConversion"/>
  </si>
  <si>
    <t>T월드플랫폼팀</t>
    <phoneticPr fontId="8" type="noConversion"/>
  </si>
  <si>
    <t>정휘성</t>
    <phoneticPr fontId="8" type="noConversion"/>
  </si>
  <si>
    <t>전형득</t>
    <phoneticPr fontId="3" type="noConversion"/>
  </si>
  <si>
    <t>010-6375-3891 / junhd@sk.com</t>
    <phoneticPr fontId="3" type="noConversion"/>
  </si>
  <si>
    <t>T 월드(T world)</t>
    <phoneticPr fontId="8" type="noConversion"/>
  </si>
  <si>
    <t>서비스에이스㈜</t>
    <phoneticPr fontId="3" type="noConversion"/>
  </si>
  <si>
    <t>T 월드 고객 상담 및 응대</t>
    <phoneticPr fontId="3" type="noConversion"/>
  </si>
  <si>
    <t>투자사</t>
  </si>
  <si>
    <t>디지털채널서비스팀</t>
    <phoneticPr fontId="8" type="noConversion"/>
  </si>
  <si>
    <t>김민이</t>
    <phoneticPr fontId="8" type="noConversion"/>
  </si>
  <si>
    <t>김영일</t>
    <phoneticPr fontId="8" type="noConversion"/>
  </si>
  <si>
    <t>서비스탑㈜</t>
    <phoneticPr fontId="3" type="noConversion"/>
  </si>
  <si>
    <t>유엔젤㈜</t>
    <phoneticPr fontId="8" type="noConversion"/>
  </si>
  <si>
    <t>T 월드 문자메시지 서비스 운영 및 부가서비스 제공</t>
    <phoneticPr fontId="3" type="noConversion"/>
  </si>
  <si>
    <t>MPOMR(웹문자보내기) 서비스</t>
    <phoneticPr fontId="3" type="noConversion"/>
  </si>
  <si>
    <t>O</t>
    <phoneticPr fontId="3" type="noConversion"/>
  </si>
  <si>
    <t>성남시 분당구 황새울로 240번길 3 현대오피스빌딩 10층</t>
    <phoneticPr fontId="8" type="noConversion"/>
  </si>
  <si>
    <t>수내IDC</t>
    <phoneticPr fontId="3" type="noConversion"/>
  </si>
  <si>
    <t>김혜경</t>
    <phoneticPr fontId="8" type="noConversion"/>
  </si>
  <si>
    <t>김영두</t>
    <phoneticPr fontId="3" type="noConversion"/>
  </si>
  <si>
    <t>010-9917-9329 / kydoo@uangel.com</t>
    <phoneticPr fontId="3" type="noConversion"/>
  </si>
  <si>
    <t>네티브㈜</t>
    <phoneticPr fontId="8" type="noConversion"/>
  </si>
  <si>
    <t>T 월드 CS 운영, 영문 T 월드 운영(고객 문의사항 처리 업무)</t>
    <phoneticPr fontId="8" type="noConversion"/>
  </si>
  <si>
    <t>서울시 남대문로9길 40 센터플레이스</t>
    <phoneticPr fontId="8" type="noConversion"/>
  </si>
  <si>
    <t>DT플랫폼기획팀</t>
    <phoneticPr fontId="8" type="noConversion"/>
  </si>
  <si>
    <t>황희서</t>
    <phoneticPr fontId="8" type="noConversion"/>
  </si>
  <si>
    <t>윤효영</t>
    <phoneticPr fontId="3" type="noConversion"/>
  </si>
  <si>
    <t>010-9060-1343 / sustuku@partner.sktelecom.com</t>
    <phoneticPr fontId="8" type="noConversion"/>
  </si>
  <si>
    <t>한국정보인증</t>
    <phoneticPr fontId="8" type="noConversion"/>
  </si>
  <si>
    <t>T 월드 서비스 이용에 따른 본인확인(공동인증서 인증 등)</t>
    <phoneticPr fontId="8" type="noConversion"/>
  </si>
  <si>
    <t>NICE평가정보㈜</t>
    <phoneticPr fontId="8" type="noConversion"/>
  </si>
  <si>
    <t>T 월드 서비스 이용에 따른 본인확인(휴대전화 인증, I-PIN 인증 등)</t>
    <phoneticPr fontId="8" type="noConversion"/>
  </si>
  <si>
    <t>(주)아톤</t>
    <phoneticPr fontId="8" type="noConversion"/>
  </si>
  <si>
    <t>T 월드 서비스 이용에 따른 본인확인(PASS인증서 인증 등)</t>
    <phoneticPr fontId="8" type="noConversion"/>
  </si>
  <si>
    <t>ㅇ</t>
    <phoneticPr fontId="8" type="noConversion"/>
  </si>
  <si>
    <t>T ID</t>
  </si>
  <si>
    <t>T ID</t>
    <phoneticPr fontId="8" type="noConversion"/>
  </si>
  <si>
    <t>SK플래닛㈜</t>
    <phoneticPr fontId="8" type="noConversion"/>
  </si>
  <si>
    <t>T아이디 시스템 개발 및 운용</t>
  </si>
  <si>
    <t>인증범위 영역으로 투자사 영역이나 진단 수행 (~23년)</t>
    <phoneticPr fontId="3" type="noConversion"/>
  </si>
  <si>
    <t>경기 성남시 분당구 판교로 264</t>
    <phoneticPr fontId="3" type="noConversion"/>
  </si>
  <si>
    <t>보라매, 둔산IDC</t>
    <phoneticPr fontId="8" type="noConversion"/>
  </si>
  <si>
    <t>회원플랫폼팀</t>
    <phoneticPr fontId="8" type="noConversion"/>
  </si>
  <si>
    <t>정윤석</t>
    <phoneticPr fontId="8" type="noConversion"/>
  </si>
  <si>
    <t>윤자영</t>
    <phoneticPr fontId="3" type="noConversion"/>
  </si>
  <si>
    <t>~~~</t>
    <phoneticPr fontId="3" type="noConversion"/>
  </si>
  <si>
    <t>회원가입 시 본인인증</t>
    <phoneticPr fontId="3" type="noConversion"/>
  </si>
  <si>
    <t>ID서비스Cell</t>
    <phoneticPr fontId="8" type="noConversion"/>
  </si>
  <si>
    <t>박소현</t>
    <phoneticPr fontId="8" type="noConversion"/>
  </si>
  <si>
    <t>이덕순</t>
    <phoneticPr fontId="8" type="noConversion"/>
  </si>
  <si>
    <t>㈜젬백스링크</t>
    <phoneticPr fontId="8" type="noConversion"/>
  </si>
  <si>
    <t>T ID 회원 포털, T ID 관리자 페이지(Admin일부 기능) 개발/운영</t>
    <phoneticPr fontId="8" type="noConversion"/>
  </si>
  <si>
    <t>O(현장)</t>
    <phoneticPr fontId="8" type="noConversion"/>
  </si>
  <si>
    <t>서울시 영등포구 영등포로 272, 젬백스링크타워</t>
    <phoneticPr fontId="8" type="noConversion"/>
  </si>
  <si>
    <t>내부망</t>
    <phoneticPr fontId="8" type="noConversion"/>
  </si>
  <si>
    <t>보라매IDC</t>
    <phoneticPr fontId="8" type="noConversion"/>
  </si>
  <si>
    <t>DB</t>
    <phoneticPr fontId="8" type="noConversion"/>
  </si>
  <si>
    <t>최강희</t>
    <phoneticPr fontId="8" type="noConversion"/>
  </si>
  <si>
    <t>010-4552-5580 / ghchoi@flk.kr</t>
    <phoneticPr fontId="8" type="noConversion"/>
  </si>
  <si>
    <t>T ID Developers</t>
    <phoneticPr fontId="3" type="noConversion"/>
  </si>
  <si>
    <t>T ID Developers</t>
    <phoneticPr fontId="8" type="noConversion"/>
  </si>
  <si>
    <t>SK텔레콤</t>
    <phoneticPr fontId="8" type="noConversion"/>
  </si>
  <si>
    <t>첨부1</t>
    <phoneticPr fontId="3" type="noConversion"/>
  </si>
  <si>
    <t>O(현장)</t>
    <phoneticPr fontId="3" type="noConversion"/>
  </si>
  <si>
    <t>회원플랫폼팀</t>
    <phoneticPr fontId="3" type="noConversion"/>
  </si>
  <si>
    <t>정윤석</t>
    <phoneticPr fontId="3" type="noConversion"/>
  </si>
  <si>
    <t>SK플래닛</t>
    <phoneticPr fontId="8" type="noConversion"/>
  </si>
  <si>
    <t>(23年) T ID 통합운용계약 일환으로 TID Developers 운영 업무 지원
개처방 첨부4에 추가하라고 요청 필요</t>
    <phoneticPr fontId="8" type="noConversion"/>
  </si>
  <si>
    <t>별도추가</t>
    <phoneticPr fontId="3" type="noConversion"/>
  </si>
  <si>
    <t>△</t>
    <phoneticPr fontId="3" type="noConversion"/>
  </si>
  <si>
    <t>(23年) T ID 통합운용계약 일환으로 TID Developers 운영 업무 지원
개처방 첨부4에 추가하라고 요청 필요</t>
  </si>
  <si>
    <t>T멤버십</t>
    <phoneticPr fontId="8" type="noConversion"/>
  </si>
  <si>
    <t>멤버십 사이트 및 회원관리 시스템 운영</t>
    <phoneticPr fontId="3" type="noConversion"/>
  </si>
  <si>
    <t>경기 성남시 분당구 수내로 39, 분당지웰프로지오 5~7F (수내SOC)</t>
    <phoneticPr fontId="8" type="noConversion"/>
  </si>
  <si>
    <t>AWS</t>
    <phoneticPr fontId="8" type="noConversion"/>
  </si>
  <si>
    <t>서버/DB/응용프로그램</t>
    <phoneticPr fontId="3" type="noConversion"/>
  </si>
  <si>
    <t>마케팅플랫폼팀</t>
    <phoneticPr fontId="3" type="noConversion"/>
  </si>
  <si>
    <t>남광열</t>
    <phoneticPr fontId="8" type="noConversion"/>
  </si>
  <si>
    <t>멤버십서비스개발팀</t>
    <phoneticPr fontId="8" type="noConversion"/>
  </si>
  <si>
    <t>채동윤</t>
    <phoneticPr fontId="8" type="noConversion"/>
  </si>
  <si>
    <t>임예슬</t>
    <phoneticPr fontId="8" type="noConversion"/>
  </si>
  <si>
    <t>010-7144-0301 / artlim@sk.com</t>
    <phoneticPr fontId="8" type="noConversion"/>
  </si>
  <si>
    <t>T 멤버십 서비스 운영 대행
T 멤버십 서비스 이용내역 관리 및 정산, 회원 상담
T 멤버십 전자상거래 업무 대행
T 멤버십 무비 서비스 운영 대행(영화예매 시스템 운영 및 고객 상담)</t>
  </si>
  <si>
    <t>디트릭스와 프레피스코리아 위탁사
재수탁사 관리가 미흡할 것으로 판단됨
실제로 고객정보를 취급하지 않을 것으로 판단되나 확인이 필요</t>
    <phoneticPr fontId="8" type="noConversion"/>
  </si>
  <si>
    <t>T 멤버십 서비스 운영 및 이용내역 관리 정산, 회원 상담 운영/T 멤버십 전자상거래 업무 운영</t>
    <phoneticPr fontId="3" type="noConversion"/>
  </si>
  <si>
    <t>서울 중구 수표로 34 (저동 2가, 씨티센터타워)</t>
    <phoneticPr fontId="8" type="noConversion"/>
  </si>
  <si>
    <t>응용프로그램</t>
    <phoneticPr fontId="3" type="noConversion"/>
  </si>
  <si>
    <t>박은정</t>
    <phoneticPr fontId="8" type="noConversion"/>
  </si>
  <si>
    <t>010-4707-4926 / pej@sk.com</t>
    <phoneticPr fontId="8" type="noConversion"/>
  </si>
  <si>
    <t>㈜청람커뮤니케이션즈</t>
    <phoneticPr fontId="8" type="noConversion"/>
  </si>
  <si>
    <t>T 멤버십 서비스 정산 및 회원 상담, T 멤버십 전자상거래 서비스 및 고객센터 운영</t>
    <phoneticPr fontId="8" type="noConversion"/>
  </si>
  <si>
    <t>(22年) T우주 LITE/청람커뮤니케이션 진단결과로 대체</t>
    <phoneticPr fontId="3" type="noConversion"/>
  </si>
  <si>
    <t>제외(중복)</t>
  </si>
  <si>
    <t>T멤버십전자상거래</t>
    <phoneticPr fontId="8" type="noConversion"/>
  </si>
  <si>
    <t>㈜디트릭스</t>
    <phoneticPr fontId="8" type="noConversion"/>
  </si>
  <si>
    <t>영화예매 서비스, 시스템 수정/개발, 모니터링, CS 처리, 시사회진행, 기타</t>
    <phoneticPr fontId="3" type="noConversion"/>
  </si>
  <si>
    <t>경기도 성남시 분당구 판교역로 192번길 16 판교타워 701호</t>
    <phoneticPr fontId="8" type="noConversion"/>
  </si>
  <si>
    <t>서초IDC</t>
    <phoneticPr fontId="8" type="noConversion"/>
  </si>
  <si>
    <t>마케팅플랫폼팀</t>
    <phoneticPr fontId="8" type="noConversion"/>
  </si>
  <si>
    <t>이지혜</t>
    <phoneticPr fontId="8" type="noConversion"/>
  </si>
  <si>
    <t>배한표 본부장</t>
    <phoneticPr fontId="8" type="noConversion"/>
  </si>
  <si>
    <t>010-3199-4160 / watch@dtryx.com</t>
    <phoneticPr fontId="8" type="noConversion"/>
  </si>
  <si>
    <t>㈜ 프레피스코리아</t>
    <phoneticPr fontId="8" type="noConversion"/>
  </si>
  <si>
    <t>※ 진단대상 추가 (22년~)
 - 디트릭스 현장진단 수행결과 VoC 처리 업무 운영 확인
 - 통합 개인정보 처리방침 VER_21.12.15까지 반영 -&gt; 이후 삭제됨</t>
    <phoneticPr fontId="8" type="noConversion"/>
  </si>
  <si>
    <t>별도추가
(인증)</t>
    <phoneticPr fontId="8" type="noConversion"/>
  </si>
  <si>
    <t>서울특별시 성동구 상원1길 26 서울숲 A타워 1301A호</t>
    <phoneticPr fontId="8" type="noConversion"/>
  </si>
  <si>
    <t>마채현 이사</t>
    <phoneticPr fontId="3" type="noConversion"/>
  </si>
  <si>
    <t>010-9471-9632 / realkoul@prephis.co.kr</t>
    <phoneticPr fontId="3" type="noConversion"/>
  </si>
  <si>
    <t>에프앤유신용정보</t>
    <phoneticPr fontId="8" type="noConversion"/>
  </si>
  <si>
    <t>T 멤버십 플라스틱 카드 발급, 출력 및 발송</t>
    <phoneticPr fontId="3" type="noConversion"/>
  </si>
  <si>
    <t>24년 진단: 카드발급/배송업무 중 개인정보 처리가 없는지 재확인 목적</t>
  </si>
  <si>
    <t>제외(기타)</t>
    <phoneticPr fontId="8" type="noConversion"/>
  </si>
  <si>
    <t>고객정보 미처리</t>
  </si>
  <si>
    <t>㈜와이비엘</t>
    <phoneticPr fontId="8" type="noConversion"/>
  </si>
  <si>
    <t>23년 진단: 고객정보 미처리 회신받음
24년 진단: 카드발급/배송업무 중 개인정보 처리가 없는지 재확인 목적</t>
    <phoneticPr fontId="8" type="noConversion"/>
  </si>
  <si>
    <t>확인필요</t>
    <phoneticPr fontId="8" type="noConversion"/>
  </si>
  <si>
    <t>블루밍코리아㈜</t>
    <phoneticPr fontId="8" type="noConversion"/>
  </si>
  <si>
    <t>우수 회원 케어 프로그램 총괄 위탁 운영(이벤트 기간에 한정)
월간 T day 럭키 찬스 및 테이블 행사 기획 및 운영</t>
    <phoneticPr fontId="3" type="noConversion"/>
  </si>
  <si>
    <t>서울특별시 광진구 워커힐로 177 워커힐호텔 맥스웰하우스 2322호</t>
    <phoneticPr fontId="8" type="noConversion"/>
  </si>
  <si>
    <t>CDTS</t>
    <phoneticPr fontId="8" type="noConversion"/>
  </si>
  <si>
    <t>이광호</t>
    <phoneticPr fontId="8" type="noConversion"/>
  </si>
  <si>
    <t>010-6230-7512 / lsll3426@naver.com</t>
    <phoneticPr fontId="8" type="noConversion"/>
  </si>
  <si>
    <t>㈜케이지이니시스</t>
    <phoneticPr fontId="8" type="noConversion"/>
  </si>
  <si>
    <t>T 멤버십 전자상거래 결제 서비스 제공</t>
    <phoneticPr fontId="3" type="noConversion"/>
  </si>
  <si>
    <t>PG사</t>
    <phoneticPr fontId="8" type="noConversion"/>
  </si>
  <si>
    <t>T 멤버십 회원 상담 및 응대</t>
    <phoneticPr fontId="3" type="noConversion"/>
  </si>
  <si>
    <t>Amazon Web Services, Inc.</t>
    <phoneticPr fontId="8" type="noConversion"/>
  </si>
  <si>
    <t>서비스 클라우드 인프라 관리/운영 업무(AWS 클라우드 서울 리전)</t>
    <phoneticPr fontId="3" type="noConversion"/>
  </si>
  <si>
    <t>T우주 LITE
(舊. T멤버십)</t>
    <phoneticPr fontId="3" type="noConversion"/>
  </si>
  <si>
    <t>T우주 LITE</t>
    <phoneticPr fontId="8" type="noConversion"/>
  </si>
  <si>
    <t>판교 SOC</t>
    <phoneticPr fontId="3" type="noConversion"/>
  </si>
  <si>
    <t>대덕IDC</t>
    <phoneticPr fontId="8" type="noConversion"/>
  </si>
  <si>
    <t>마케팅플랫폼개발팀</t>
    <phoneticPr fontId="8" type="noConversion"/>
  </si>
  <si>
    <t>윤현식</t>
    <phoneticPr fontId="3" type="noConversion"/>
  </si>
  <si>
    <t>010-9095-2369 / jason81@sk.com</t>
  </si>
  <si>
    <t>T 멤버십 서비스 운영 대행
T 멤버십 서비스 이용내역 관리 및 정산, 회원 상담
T 멤버십 전자상거래 업무 대행</t>
    <phoneticPr fontId="3" type="noConversion"/>
  </si>
  <si>
    <t>일산IDC
(SKP망)</t>
    <phoneticPr fontId="8" type="noConversion"/>
  </si>
  <si>
    <t>정성진
안광훈</t>
    <phoneticPr fontId="3" type="noConversion"/>
  </si>
  <si>
    <t>010-4256-6452 / musicalbank@sk.com
010-9766-5951 / khan38@sk.com</t>
    <phoneticPr fontId="3" type="noConversion"/>
  </si>
  <si>
    <t>T 멤버십 서비스 운영
T 멤버십 서비스 이용내역 관리 및 정산, 회원 상담 운영
T 멤버십 전자상거래 업무 운영</t>
    <phoneticPr fontId="3" type="noConversion"/>
  </si>
  <si>
    <t>서울시 중구 수표로 34, 씨티센터타워 14층</t>
    <phoneticPr fontId="3" type="noConversion"/>
  </si>
  <si>
    <t>박은정</t>
    <phoneticPr fontId="3" type="noConversion"/>
  </si>
  <si>
    <t>010-4707-4926 / pej@sk.com</t>
    <phoneticPr fontId="3" type="noConversion"/>
  </si>
  <si>
    <t>T 멤버십 서비스 정산/회원 상담, T 멤버십 전자상거래 서비스 및 고객센터 운영(시스템 운영/정산/CS 처리 등)</t>
    <phoneticPr fontId="3" type="noConversion"/>
  </si>
  <si>
    <t>서울 강남구 역삼로 9길 20 3층</t>
  </si>
  <si>
    <t>상암 IDC</t>
    <phoneticPr fontId="3" type="noConversion"/>
  </si>
  <si>
    <t>김상운 팀장</t>
    <phoneticPr fontId="8" type="noConversion"/>
  </si>
  <si>
    <t>010-9579-2112 / tkddns7@cheongram.com</t>
  </si>
  <si>
    <t>T전화</t>
    <phoneticPr fontId="8" type="noConversion"/>
  </si>
  <si>
    <t>별도추가
(위치)</t>
    <phoneticPr fontId="8" type="noConversion"/>
  </si>
  <si>
    <t>T타워 14층</t>
    <phoneticPr fontId="8" type="noConversion"/>
  </si>
  <si>
    <t>Comm Server팀
Comm Server팀
Comm서비스기획팀</t>
    <phoneticPr fontId="8" type="noConversion"/>
  </si>
  <si>
    <t>윤주호
정의윤
송현영</t>
    <phoneticPr fontId="8" type="noConversion"/>
  </si>
  <si>
    <t>T전화 T 114 데이터베이스(DB)/안심통화 운영 및 품질 관리, 고객 응대, 기능 개선</t>
    <phoneticPr fontId="3" type="noConversion"/>
  </si>
  <si>
    <t xml:space="preserve">서울시 중구 을지로5길 19 페럼타워 25층 </t>
    <phoneticPr fontId="8" type="noConversion"/>
  </si>
  <si>
    <t>분당 IDC</t>
    <phoneticPr fontId="3" type="noConversion"/>
  </si>
  <si>
    <t>노상인 실장</t>
    <phoneticPr fontId="3" type="noConversion"/>
  </si>
  <si>
    <t>010-3389-5554 / betty5554@partner.sk.com</t>
    <phoneticPr fontId="3" type="noConversion"/>
  </si>
  <si>
    <t>포인트아이</t>
    <phoneticPr fontId="8" type="noConversion"/>
  </si>
  <si>
    <t>그룹통화 기능 제공을 위한 사용자 정보 연동 및 서비스 개발, 운영(품질 관리, 고객 응대, 기능 개선 등)</t>
    <phoneticPr fontId="3" type="noConversion"/>
  </si>
  <si>
    <t>T그룹통화</t>
    <phoneticPr fontId="8" type="noConversion"/>
  </si>
  <si>
    <t>김택경</t>
    <phoneticPr fontId="8" type="noConversion"/>
  </si>
  <si>
    <t>010-4715-9571 / kimtk@pointi.com</t>
    <phoneticPr fontId="8" type="noConversion"/>
  </si>
  <si>
    <t>㈜와키컴퍼니</t>
    <phoneticPr fontId="8" type="noConversion"/>
  </si>
  <si>
    <t>T전화 홈페이지 운영, 이벤트 운영 및 데이터베이스(DB) 관리</t>
    <phoneticPr fontId="8" type="noConversion"/>
  </si>
  <si>
    <t>서울 금천구 디지털로9길 47 한신 IT타워 2차 805호 UX 사무실</t>
    <phoneticPr fontId="8" type="noConversion"/>
  </si>
  <si>
    <t>이혜원</t>
    <phoneticPr fontId="8" type="noConversion"/>
  </si>
  <si>
    <t>010-6638-2115 / lhw@wacky.kr</t>
    <phoneticPr fontId="8" type="noConversion"/>
  </si>
  <si>
    <t>네이버 클라우드 플랫폼</t>
    <phoneticPr fontId="8" type="noConversion"/>
  </si>
  <si>
    <t>T전화 로밍 서비스 운영(품질관리, 기능개선, 장애대응 등)</t>
    <phoneticPr fontId="3" type="noConversion"/>
  </si>
  <si>
    <t>챗봇 서비스 운영 및 상담 서비스 제공</t>
    <phoneticPr fontId="3" type="noConversion"/>
  </si>
  <si>
    <t>서비스탑㈜</t>
    <phoneticPr fontId="8" type="noConversion"/>
  </si>
  <si>
    <t>챗봇 서비스 제공을 위한 관련 플랫폼 운영 및 관리</t>
    <phoneticPr fontId="3" type="noConversion"/>
  </si>
  <si>
    <t>데이터 보관</t>
    <phoneticPr fontId="3" type="noConversion"/>
  </si>
  <si>
    <t>㈜유니온플레이스</t>
    <phoneticPr fontId="8" type="noConversion"/>
  </si>
  <si>
    <t>T전화 서비스 운영 및 고객상담 서비스 제공 등 지원업무</t>
    <phoneticPr fontId="8" type="noConversion"/>
  </si>
  <si>
    <t>Bill letter</t>
    <phoneticPr fontId="3" type="noConversion"/>
  </si>
  <si>
    <t>Bill letter</t>
    <phoneticPr fontId="8" type="noConversion"/>
  </si>
  <si>
    <t>SK텔레콤 요금안내서, 요금 납부, 회원 상담 업무 위탁 운영</t>
    <phoneticPr fontId="3" type="noConversion"/>
  </si>
  <si>
    <t>※ 위치정보 미취급 ==&gt; 위치진단 대상제외</t>
    <phoneticPr fontId="8" type="noConversion"/>
  </si>
  <si>
    <t>○
(N/A)</t>
    <phoneticPr fontId="8" type="noConversion"/>
  </si>
  <si>
    <t>광고사업담당</t>
    <phoneticPr fontId="8" type="noConversion"/>
  </si>
  <si>
    <t>전재원</t>
    <phoneticPr fontId="8" type="noConversion"/>
  </si>
  <si>
    <t>황지민</t>
    <phoneticPr fontId="3" type="noConversion"/>
  </si>
  <si>
    <t>010-8588-0274 / hcban@fnucni.co.kr</t>
  </si>
  <si>
    <t>인포바인</t>
    <phoneticPr fontId="8" type="noConversion"/>
  </si>
  <si>
    <t>빌레터 시스템 구축 및 유지보수</t>
    <phoneticPr fontId="3" type="noConversion"/>
  </si>
  <si>
    <t>서울 종로구 우정국로 26, 센트로폴리스 A동 7층 (종로SOC)</t>
    <phoneticPr fontId="8" type="noConversion"/>
  </si>
  <si>
    <t>관리자페이지/서버/DB</t>
    <phoneticPr fontId="8" type="noConversion"/>
  </si>
  <si>
    <t>강신봉</t>
    <phoneticPr fontId="3" type="noConversion"/>
  </si>
  <si>
    <t>NUGU</t>
  </si>
  <si>
    <t>NUGU</t>
    <phoneticPr fontId="8" type="noConversion"/>
  </si>
  <si>
    <t>보라매IDC
둔산IDC</t>
    <phoneticPr fontId="8" type="noConversion"/>
  </si>
  <si>
    <t>NUGU Inside기획팀</t>
    <phoneticPr fontId="8" type="noConversion"/>
  </si>
  <si>
    <t>조한경</t>
    <phoneticPr fontId="3" type="noConversion"/>
  </si>
  <si>
    <t>NUGU 고객 의견 응대 처리 시스템 운영 및 서비스 검증, 빌링 시스템 개발 및 운영</t>
    <phoneticPr fontId="3" type="noConversion"/>
  </si>
  <si>
    <t>이동철</t>
    <phoneticPr fontId="3" type="noConversion"/>
  </si>
  <si>
    <t>010-8632-0104 / 
dc1003@gemvaxlink.coM</t>
    <phoneticPr fontId="3" type="noConversion"/>
  </si>
  <si>
    <t>NUGU 고객 의견 응대 처리 시스템 운영</t>
    <phoneticPr fontId="3" type="noConversion"/>
  </si>
  <si>
    <t>대전시 서구 탄방동 594번지 SKT둔산사옥</t>
    <phoneticPr fontId="8" type="noConversion"/>
  </si>
  <si>
    <t>NUGU 고객 VOC 처리 시스템 운영</t>
    <phoneticPr fontId="3" type="noConversion"/>
  </si>
  <si>
    <r>
      <t xml:space="preserve">SKB 셋톱박스 맥주소만 수집 필요 및 투자사 진단
</t>
    </r>
    <r>
      <rPr>
        <sz val="10"/>
        <color rgb="FFFF0000"/>
        <rFont val="맑은 고딕"/>
        <family val="3"/>
        <charset val="129"/>
        <scheme val="minor"/>
      </rPr>
      <t>계약관계 확인 필요(제휴 혹은 위수탁)</t>
    </r>
    <phoneticPr fontId="8" type="noConversion"/>
  </si>
  <si>
    <t>서울시 중구 남대문로5가 SK남산그린빌딩</t>
    <phoneticPr fontId="8" type="noConversion"/>
  </si>
  <si>
    <t>PC(PMS)</t>
    <phoneticPr fontId="3" type="noConversion"/>
  </si>
  <si>
    <r>
      <t xml:space="preserve">NUGU TDE 사용 및 투자사 진단
</t>
    </r>
    <r>
      <rPr>
        <sz val="10"/>
        <color rgb="FFFF0000"/>
        <rFont val="맑은 고딕"/>
        <family val="3"/>
        <charset val="129"/>
        <scheme val="minor"/>
      </rPr>
      <t>계약관계 확인 필요(제휴 혹은 위수탁)</t>
    </r>
    <phoneticPr fontId="8" type="noConversion"/>
  </si>
  <si>
    <t>서울시 종로구 공평동 센트로폴리스</t>
    <phoneticPr fontId="3" type="noConversion"/>
  </si>
  <si>
    <t>NUGU 고객 의견 응대 처리 시스템 운영, 서비스 고도화 및 운영</t>
    <phoneticPr fontId="3" type="noConversion"/>
  </si>
  <si>
    <t>NUGU TDE 사용 및 투자사 진단</t>
    <phoneticPr fontId="8" type="noConversion"/>
  </si>
  <si>
    <t>주식회사 하젠</t>
    <phoneticPr fontId="8" type="noConversion"/>
  </si>
  <si>
    <t>NUGU 디바이스 AS(고장 수리, 교환 등) 업무</t>
    <phoneticPr fontId="8" type="noConversion"/>
  </si>
  <si>
    <r>
      <rPr>
        <sz val="10"/>
        <rFont val="맑은 고딕"/>
        <family val="3"/>
        <charset val="129"/>
        <scheme val="minor"/>
      </rPr>
      <t>※ 위탁계약종료 ('23.03 확인완료) ==&gt; 진단대상 제외</t>
    </r>
    <r>
      <rPr>
        <sz val="10"/>
        <color rgb="FFFF0000"/>
        <rFont val="맑은 고딕"/>
        <family val="3"/>
        <charset val="129"/>
        <scheme val="minor"/>
      </rPr>
      <t xml:space="preserve">
==&gt; 통합 개인정보처리방침 삭제필요</t>
    </r>
    <phoneticPr fontId="8" type="noConversion"/>
  </si>
  <si>
    <t>계약종료</t>
    <phoneticPr fontId="8" type="noConversion"/>
  </si>
  <si>
    <t>NUGU 디바이스 AS(고장 수리, 교환 등) 업무</t>
  </si>
  <si>
    <t>(주)로보메이션</t>
    <phoneticPr fontId="8" type="noConversion"/>
  </si>
  <si>
    <r>
      <t xml:space="preserve">단말기 생산 계약은 끝났으며 계약서 내 4년간의 AS 기간이 포함되어 있어 AS업무만 진행함
</t>
    </r>
    <r>
      <rPr>
        <sz val="10"/>
        <color rgb="FFFF0000"/>
        <rFont val="맑은 고딕"/>
        <family val="3"/>
        <charset val="129"/>
        <scheme val="minor"/>
      </rPr>
      <t>고객정보를 처리하지 않는 것으로 확인됨</t>
    </r>
    <phoneticPr fontId="8" type="noConversion"/>
  </si>
  <si>
    <t>서울 송파구 법원로 128 A-1104호</t>
    <phoneticPr fontId="3" type="noConversion"/>
  </si>
  <si>
    <t>김정우</t>
    <phoneticPr fontId="3" type="noConversion"/>
  </si>
  <si>
    <t>010-2693-7094 / jwkim@robomation.co.kr</t>
    <phoneticPr fontId="3" type="noConversion"/>
  </si>
  <si>
    <t>㈜미디어브레인</t>
    <phoneticPr fontId="8" type="noConversion"/>
  </si>
  <si>
    <t>NUGU SNS 운영 및 콘텐츠 발행, 이벤트 진행</t>
    <phoneticPr fontId="8" type="noConversion"/>
  </si>
  <si>
    <t>서울 중구 청계천로 100, 시그니처타워 서관 1061호</t>
    <phoneticPr fontId="3" type="noConversion"/>
  </si>
  <si>
    <t>본사</t>
    <phoneticPr fontId="3" type="noConversion"/>
  </si>
  <si>
    <t>NAS, 메일, 네이버폼</t>
    <phoneticPr fontId="3" type="noConversion"/>
  </si>
  <si>
    <t>(주)이든앤앨리스마케팅</t>
    <phoneticPr fontId="8" type="noConversion"/>
  </si>
  <si>
    <t>NUGU 마케팅 및 이벤트 운영</t>
    <phoneticPr fontId="8" type="noConversion"/>
  </si>
  <si>
    <t>NUGU Developers
(NUGU 오픈플랫폼)</t>
    <phoneticPr fontId="3" type="noConversion"/>
  </si>
  <si>
    <t>NUGU Developers
(NUGU 오픈플랫폼)</t>
    <phoneticPr fontId="8" type="noConversion"/>
  </si>
  <si>
    <t>서비스 운영 및 고도화 개발 업무, 서비스 관리자 페이지 고도화 개발 업무, 커뮤니티 서비스 운영 및 개발 업무</t>
    <phoneticPr fontId="8" type="noConversion"/>
  </si>
  <si>
    <t>사업기획 Cell</t>
    <phoneticPr fontId="8" type="noConversion"/>
  </si>
  <si>
    <t>장지환</t>
    <phoneticPr fontId="8" type="noConversion"/>
  </si>
  <si>
    <t>SK텔레콤 로밍(인바운드)</t>
    <phoneticPr fontId="3" type="noConversion"/>
  </si>
  <si>
    <t>SK텔레콤 로밍(인바운드)</t>
    <phoneticPr fontId="8" type="noConversion"/>
  </si>
  <si>
    <t>고객관리 시스템 운영</t>
    <phoneticPr fontId="3" type="noConversion"/>
  </si>
  <si>
    <t>고객정보를 미처리인 것으로 진단제외 하였으나 정확한 사유 확인 필요</t>
    <phoneticPr fontId="8" type="noConversion"/>
  </si>
  <si>
    <t>고객정보 미처리</t>
    <phoneticPr fontId="8" type="noConversion"/>
  </si>
  <si>
    <t>SOC</t>
    <phoneticPr fontId="8" type="noConversion"/>
  </si>
  <si>
    <t>로밍팀</t>
    <phoneticPr fontId="8" type="noConversion"/>
  </si>
  <si>
    <t>백지은</t>
    <phoneticPr fontId="8" type="noConversion"/>
  </si>
  <si>
    <t>이광호
수석</t>
    <phoneticPr fontId="3" type="noConversion"/>
  </si>
  <si>
    <t>010-3742-0552 / skt.p047714@partner.sk.com</t>
  </si>
  <si>
    <t>로밍 센터 통해 가입 시, 고객정보 수집 후 가입 처리 진행
고객 여권번호/성명/국적 정보를 통해 서비스 재이용 여부 확인 후, 재이용 고객에 한해 임대료 50% 할인 프로모션 제공</t>
    <phoneticPr fontId="3" type="noConversion"/>
  </si>
  <si>
    <t>자회사이기는 하나 진단이 필요함</t>
    <phoneticPr fontId="8" type="noConversion"/>
  </si>
  <si>
    <t>인천국제공항</t>
    <phoneticPr fontId="8" type="noConversion"/>
  </si>
  <si>
    <t>SWING</t>
    <phoneticPr fontId="3" type="noConversion"/>
  </si>
  <si>
    <t>심재중</t>
    <phoneticPr fontId="3" type="noConversion"/>
  </si>
  <si>
    <t>010-9369-4209 / troaming@svcace.com</t>
    <phoneticPr fontId="8" type="noConversion"/>
  </si>
  <si>
    <t>크림하우스㈜</t>
    <phoneticPr fontId="8" type="noConversion"/>
  </si>
  <si>
    <t>사이트 운영/개발</t>
    <phoneticPr fontId="3" type="noConversion"/>
  </si>
  <si>
    <t>서울특별시 영등포구 양평로 21가길 19 선유도 우림라이온스밸리 B동 208호</t>
    <phoneticPr fontId="8" type="noConversion"/>
  </si>
  <si>
    <t>관리자페이지/서버/DB</t>
    <phoneticPr fontId="3" type="noConversion"/>
  </si>
  <si>
    <t>전진우</t>
    <phoneticPr fontId="3" type="noConversion"/>
  </si>
  <si>
    <t>010-9558-9745 / jjinwoo@creamhouse.net</t>
    <phoneticPr fontId="3" type="noConversion"/>
  </si>
  <si>
    <t>SK텔레콤 로밍(아웃바운드)</t>
    <phoneticPr fontId="3" type="noConversion"/>
  </si>
  <si>
    <t>SK텔레콤 로밍(아웃바운드)</t>
    <phoneticPr fontId="8" type="noConversion"/>
  </si>
  <si>
    <t>웹사이트 개발 구축/운영 및 유지보수 위탁/고객상담내역 관리</t>
    <phoneticPr fontId="3" type="noConversion"/>
  </si>
  <si>
    <t>김혜미</t>
    <phoneticPr fontId="3" type="noConversion"/>
  </si>
  <si>
    <t>이광호
수석</t>
  </si>
  <si>
    <t>해외 출국 시 로밍 처리 진행, 고객 상담 및 응대</t>
    <phoneticPr fontId="3" type="noConversion"/>
  </si>
  <si>
    <t>SWING, 응용프로그램</t>
    <phoneticPr fontId="3" type="noConversion"/>
  </si>
  <si>
    <t>나원주</t>
    <phoneticPr fontId="3" type="noConversion"/>
  </si>
  <si>
    <t>010-6324-4756 / 1104211@svcace.com</t>
    <phoneticPr fontId="3" type="noConversion"/>
  </si>
  <si>
    <t>고객 상담 및 응대</t>
    <phoneticPr fontId="3" type="noConversion"/>
  </si>
  <si>
    <t>로밍쿠폰 서비스, 제휴포인트 조회 서비스 운영, 로밍 요금제 쿠폰함 서비스 운영 및 개발업무, 로밍 요금제 쿠폰함 관리자 페이지 개발 및 운영업무, 로밍 요금제 쿠폰함 내 이벤트 당첨자 관리</t>
    <phoneticPr fontId="3" type="noConversion"/>
  </si>
  <si>
    <t>상품/서비스 &gt; 하위/종속 서비스</t>
    <phoneticPr fontId="3" type="noConversion"/>
  </si>
  <si>
    <t>서울시 중구 퇴계로 385, 준타워</t>
    <phoneticPr fontId="3" type="noConversion"/>
  </si>
  <si>
    <t>서초IDC</t>
    <phoneticPr fontId="3" type="noConversion"/>
  </si>
  <si>
    <t>VDI(서버/DB/응용프로그램)</t>
    <phoneticPr fontId="3" type="noConversion"/>
  </si>
  <si>
    <t>노완순</t>
    <phoneticPr fontId="8" type="noConversion"/>
  </si>
  <si>
    <t>010-6277-0318 /
wansoonnoh@sk.com</t>
    <phoneticPr fontId="8" type="noConversion"/>
  </si>
  <si>
    <t>임대폰 배송</t>
    <phoneticPr fontId="3" type="noConversion"/>
  </si>
  <si>
    <t>재위탁</t>
    <phoneticPr fontId="8" type="noConversion"/>
  </si>
  <si>
    <t>O
(서비스에이스)</t>
    <phoneticPr fontId="3" type="noConversion"/>
  </si>
  <si>
    <t>Smart CHECKIN</t>
    <phoneticPr fontId="3" type="noConversion"/>
  </si>
  <si>
    <t>Smart CHECKIN</t>
    <phoneticPr fontId="8" type="noConversion"/>
  </si>
  <si>
    <t>Smart CHECKIN 운영</t>
    <phoneticPr fontId="3" type="noConversion"/>
  </si>
  <si>
    <t>※ 서비스종료예정 (22.09.07 윤원영M 확인완료) ==&gt; 진단대상 제외
 - 9월 하나카드 고객 서비스 종료 후 바로 서버 종료 및 상품관련 퇴출 수순 진행 예정 (09.07 회신메일)
개처방 첨부1에 아직까지 내용이 남아 있음</t>
    <phoneticPr fontId="3" type="noConversion"/>
  </si>
  <si>
    <t>첨부1</t>
    <phoneticPr fontId="8" type="noConversion"/>
  </si>
  <si>
    <t>삭제</t>
    <phoneticPr fontId="3" type="noConversion"/>
  </si>
  <si>
    <t xml:space="preserve">상품/서비스	</t>
    <phoneticPr fontId="8" type="noConversion"/>
  </si>
  <si>
    <t>AI Contact서비스사업팀</t>
    <phoneticPr fontId="3" type="noConversion"/>
  </si>
  <si>
    <t>윤원영</t>
    <phoneticPr fontId="3" type="noConversion"/>
  </si>
  <si>
    <t>Smart Fleet</t>
    <phoneticPr fontId="8" type="noConversion"/>
  </si>
  <si>
    <t>웹 사이트 개발 구축/운영 및 유지보수 위탁/고객 상담내역 관리</t>
    <phoneticPr fontId="8" type="noConversion"/>
  </si>
  <si>
    <t>△
(확인필요)</t>
    <phoneticPr fontId="8" type="noConversion"/>
  </si>
  <si>
    <t>T ARS</t>
  </si>
  <si>
    <t>T ARS</t>
    <phoneticPr fontId="8" type="noConversion"/>
  </si>
  <si>
    <t>서비스 제공을 위한 시스템 개발 및 운영, 서비스 제공을 위한 모바일 앱 개발, 서비스 개발 및 테스트, 서비스 인프라 운영</t>
    <phoneticPr fontId="3" type="noConversion"/>
  </si>
  <si>
    <t>분당IDC</t>
    <phoneticPr fontId="3" type="noConversion"/>
  </si>
  <si>
    <t>인증Cell</t>
    <phoneticPr fontId="8" type="noConversion"/>
  </si>
  <si>
    <t>성관제</t>
    <phoneticPr fontId="8" type="noConversion"/>
  </si>
  <si>
    <t>플래닛의 재수탁사</t>
    <phoneticPr fontId="8" type="noConversion"/>
  </si>
  <si>
    <t>VAS</t>
    <phoneticPr fontId="3" type="noConversion"/>
  </si>
  <si>
    <t>T cloud biz</t>
    <phoneticPr fontId="3" type="noConversion"/>
  </si>
  <si>
    <t>T cloud biz</t>
    <phoneticPr fontId="8" type="noConversion"/>
  </si>
  <si>
    <t>09/16 회신: IDP / Swing 연동으로 개인정보 미보유 및 개인정보 처리 없음(차민수 M) (연동정보 확인은 SKT매니저가 직접 수행하고 있음)
'09/27 유선 확인: T cloud Biz 서비스는 종료되었으며 보존/관리하는 개인정보 없음, 
㈜마티아솔루션의 현행화된 위탁업무는 'Edge 데이터 센터 운영 업무 및 회선상품관리'(서치원M)</t>
    <phoneticPr fontId="3" type="noConversion"/>
  </si>
  <si>
    <t>T cloud biz: 클라우드 데이터 센터 운영, 콘텐츠 전송 네트워크(CDN) 위탁 운영</t>
    <phoneticPr fontId="3" type="noConversion"/>
  </si>
  <si>
    <t>5GX MEC사업팀</t>
    <phoneticPr fontId="8" type="noConversion"/>
  </si>
  <si>
    <t>차민수</t>
    <phoneticPr fontId="8" type="noConversion"/>
  </si>
  <si>
    <t>장현만</t>
    <phoneticPr fontId="8" type="noConversion"/>
  </si>
  <si>
    <t>T cloud biz 고객센터 운영 및 상담 업무</t>
    <phoneticPr fontId="3" type="noConversion"/>
  </si>
  <si>
    <t>㈜마티아솔루션</t>
    <phoneticPr fontId="8" type="noConversion"/>
  </si>
  <si>
    <t>T cloud biz 서비스 운영</t>
    <phoneticPr fontId="3" type="noConversion"/>
  </si>
  <si>
    <t>SK남산그린빌딩 4층</t>
    <phoneticPr fontId="8" type="noConversion"/>
  </si>
  <si>
    <t>일산IDC</t>
    <phoneticPr fontId="8" type="noConversion"/>
  </si>
  <si>
    <t>서치원</t>
    <phoneticPr fontId="3" type="noConversion"/>
  </si>
  <si>
    <t>010-3461-7931 /scw@matth.co.kr</t>
    <phoneticPr fontId="3" type="noConversion"/>
  </si>
  <si>
    <t>T share</t>
    <phoneticPr fontId="8" type="noConversion"/>
  </si>
  <si>
    <t>APP 영역만 진단 수행</t>
    <phoneticPr fontId="8" type="noConversion"/>
  </si>
  <si>
    <t>O
(APP)</t>
    <phoneticPr fontId="8" type="noConversion"/>
  </si>
  <si>
    <t>V컬러링팀</t>
    <phoneticPr fontId="8" type="noConversion"/>
  </si>
  <si>
    <t>한수진</t>
    <phoneticPr fontId="8" type="noConversion"/>
  </si>
  <si>
    <t>010-3850-5445 / dskim@moent.com
010-3257-1984 / bluebirz@pointi.com
-</t>
  </si>
  <si>
    <t>T 메모링</t>
    <phoneticPr fontId="8" type="noConversion"/>
  </si>
  <si>
    <t>T 메모링프리미엄</t>
    <phoneticPr fontId="8" type="noConversion"/>
  </si>
  <si>
    <t>T다이렉트샵
(구 TWorld Direct)</t>
    <phoneticPr fontId="3" type="noConversion"/>
  </si>
  <si>
    <t>T 다이렉트샵</t>
    <phoneticPr fontId="8" type="noConversion"/>
  </si>
  <si>
    <t>T 다이렉트샵(구 T World Direct) 사이트 고객 관리 시스템 운영</t>
    <phoneticPr fontId="3" type="noConversion"/>
  </si>
  <si>
    <t>디지털마케팅팀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</si>
  <si>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김성권
(박송이_육휴)
</t>
    </r>
    <r>
      <rPr>
        <strike/>
        <sz val="10"/>
        <color theme="1"/>
        <rFont val="맑은 고딕"/>
        <family val="3"/>
        <charset val="129"/>
        <scheme val="minor"/>
      </rPr>
      <t>박준수</t>
    </r>
    <phoneticPr fontId="8" type="noConversion"/>
  </si>
  <si>
    <t>김태범</t>
    <phoneticPr fontId="8" type="noConversion"/>
  </si>
  <si>
    <t>이수원 수석</t>
    <phoneticPr fontId="3" type="noConversion"/>
  </si>
  <si>
    <t>010-8740-6824 / suwon.lee@sk.com</t>
    <phoneticPr fontId="3" type="noConversion"/>
  </si>
  <si>
    <t>피에스앤마케팅㈜</t>
    <phoneticPr fontId="8" type="noConversion"/>
  </si>
  <si>
    <t>T다이렉트샵(구 T World Direct)의 상품 주문 처리 및 고객 상담, 액세서리, T기프트 발송업무</t>
    <phoneticPr fontId="3" type="noConversion"/>
  </si>
  <si>
    <t>박준수</t>
    <phoneticPr fontId="8" type="noConversion"/>
  </si>
  <si>
    <t>안은혜</t>
    <phoneticPr fontId="3" type="noConversion"/>
  </si>
  <si>
    <t>070-7470-1014 / 2005772@skpsnm.com</t>
    <phoneticPr fontId="3" type="noConversion"/>
  </si>
  <si>
    <t>제니엘맥</t>
    <phoneticPr fontId="8" type="noConversion"/>
  </si>
  <si>
    <t>T다이렉트샵(구 T World Direct)의 T기프트(상품권) MMS발송업무, T기프트/액세서리 운영(고객문의사항 처리, 판촉 운영, 배송 등)</t>
    <phoneticPr fontId="3" type="noConversion"/>
  </si>
  <si>
    <t>(21.04) SK네트웍스의 하도급 계약 (제니엘맥 장유진 매니저 확인)</t>
    <phoneticPr fontId="8" type="noConversion"/>
  </si>
  <si>
    <t>장유진</t>
    <phoneticPr fontId="8" type="noConversion"/>
  </si>
  <si>
    <t>010-2172-3182 / jyj@zenielmac.co.kr</t>
  </si>
  <si>
    <t>T다이렉트샵 상품 배송(택배:우체국, 바로도착:원더스/로지스팟)</t>
    <phoneticPr fontId="3" type="noConversion"/>
  </si>
  <si>
    <t>재위탁</t>
    <phoneticPr fontId="3" type="noConversion"/>
  </si>
  <si>
    <t>박수현</t>
  </si>
  <si>
    <t>02-6450-1611 / bsheon@korea.kr</t>
  </si>
  <si>
    <t>로지스팟</t>
    <phoneticPr fontId="8" type="noConversion"/>
  </si>
  <si>
    <t>배송업체</t>
    <phoneticPr fontId="8" type="noConversion"/>
  </si>
  <si>
    <t>배송업체</t>
    <phoneticPr fontId="3" type="noConversion"/>
  </si>
  <si>
    <t>T다이렉트샵(구 T World Direct) 회원 본인인증 (범용공인인증서 인증, 신용카드 인증)</t>
    <phoneticPr fontId="3" type="noConversion"/>
  </si>
  <si>
    <t>박병화</t>
    <phoneticPr fontId="3" type="noConversion"/>
  </si>
  <si>
    <t>T다이렉트샵(구 T World Direct) 고객 상담 및 응대</t>
    <phoneticPr fontId="3" type="noConversion"/>
  </si>
  <si>
    <t>이모션글로벌</t>
    <phoneticPr fontId="8" type="noConversion"/>
  </si>
  <si>
    <t>T다이렉트샵 운영 및 프로모션 관리</t>
    <phoneticPr fontId="3" type="noConversion"/>
  </si>
  <si>
    <t>[개발팀]서울 강남구 언주로 637 (논현동), 싸이칸타워 8층
[운영팀]서울 중구 마른내로 156, 광희별관 11층</t>
  </si>
  <si>
    <t>SKT망/외부망</t>
    <phoneticPr fontId="3" type="noConversion"/>
  </si>
  <si>
    <t>가비아
가산 IDC</t>
    <phoneticPr fontId="3" type="noConversion"/>
  </si>
  <si>
    <t>DB/사내메일</t>
    <phoneticPr fontId="3" type="noConversion"/>
  </si>
  <si>
    <t>김현수</t>
    <phoneticPr fontId="3" type="noConversion"/>
  </si>
  <si>
    <t>010-7490-0063 / hyunsu.kim@emotion.co.kr</t>
  </si>
  <si>
    <t>SK 엠앤서비스㈜</t>
    <phoneticPr fontId="8" type="noConversion"/>
  </si>
  <si>
    <t>제휴 포인트 조회/사용 서비스 및 관련 프로모션 운영</t>
    <phoneticPr fontId="3" type="noConversion"/>
  </si>
  <si>
    <t>데이터쿠폰/로밍쿠폰과 별개 게약 건</t>
    <phoneticPr fontId="8" type="noConversion"/>
  </si>
  <si>
    <t>서울특별시 중구 수표로 34, 씨티센터타워</t>
  </si>
  <si>
    <t>김주원</t>
    <phoneticPr fontId="3" type="noConversion"/>
  </si>
  <si>
    <t>010-4812-3711 /
artwork@3711@sk.com</t>
  </si>
  <si>
    <t>민팃㈜</t>
    <phoneticPr fontId="8" type="noConversion"/>
  </si>
  <si>
    <t>T 다이렉트샵 바로보상 서비스 운영</t>
    <phoneticPr fontId="3" type="noConversion"/>
  </si>
  <si>
    <t>개처방 첨부4에서 제외해야될 대상
처리하는 개인정보는 민팃 자체 시스템에서 처리하고 있으며 SKT 고객정보를 처리하지 않음</t>
    <phoneticPr fontId="8" type="noConversion"/>
  </si>
  <si>
    <t>㈜그린피플</t>
    <phoneticPr fontId="8" type="noConversion"/>
  </si>
  <si>
    <t>T 다이렉트샵 고객 상담 및 응대</t>
    <phoneticPr fontId="3" type="noConversion"/>
  </si>
  <si>
    <t>원격진단 시, 개처방 내 PS&amp;M, 네트웤스 등을 마더로 하는 재수탁사에 대한 결함처리 필요</t>
    <phoneticPr fontId="8" type="noConversion"/>
  </si>
  <si>
    <t>㈜소프트웍스</t>
    <phoneticPr fontId="8" type="noConversion"/>
  </si>
  <si>
    <t>T 다이렉트샵(구 T World Direct) 사이트 고객 관리 시스템 운영</t>
    <phoneticPr fontId="8" type="noConversion"/>
  </si>
  <si>
    <t>T.um</t>
    <phoneticPr fontId="8" type="noConversion"/>
  </si>
  <si>
    <t>시스템 관리</t>
    <phoneticPr fontId="3" type="noConversion"/>
  </si>
  <si>
    <t>진단 거부에 대한 추가 조치 필요</t>
    <phoneticPr fontId="8" type="noConversion"/>
  </si>
  <si>
    <t>Digital Comm팀</t>
    <phoneticPr fontId="8" type="noConversion"/>
  </si>
  <si>
    <t>정재원</t>
    <phoneticPr fontId="8" type="noConversion"/>
  </si>
  <si>
    <t>에이전트제휴팀</t>
    <phoneticPr fontId="8" type="noConversion"/>
  </si>
  <si>
    <t>김대웅</t>
    <phoneticPr fontId="8" type="noConversion"/>
  </si>
  <si>
    <t>윤기영</t>
    <phoneticPr fontId="8" type="noConversion"/>
  </si>
  <si>
    <t>010-5751-3158 /
skcc10380@sk.com</t>
    <phoneticPr fontId="8" type="noConversion"/>
  </si>
  <si>
    <t>㈜시너지이십일</t>
    <phoneticPr fontId="8" type="noConversion"/>
  </si>
  <si>
    <t>서비스 제공 및 웹사이트 운영</t>
    <phoneticPr fontId="3" type="noConversion"/>
  </si>
  <si>
    <t>T 타워 18층</t>
    <phoneticPr fontId="3" type="noConversion"/>
  </si>
  <si>
    <t>관리자페이지</t>
    <phoneticPr fontId="3" type="noConversion"/>
  </si>
  <si>
    <t>사내IT서비스팀</t>
    <phoneticPr fontId="8" type="noConversion"/>
  </si>
  <si>
    <t>황정필</t>
    <phoneticPr fontId="8" type="noConversion"/>
  </si>
  <si>
    <t>윤혜원</t>
    <phoneticPr fontId="3" type="noConversion"/>
  </si>
  <si>
    <t>010=5670-2780
/ tiptoe0818@partner.skcom</t>
    <phoneticPr fontId="3" type="noConversion"/>
  </si>
  <si>
    <t>Tbrand_Twifi</t>
    <phoneticPr fontId="8" type="noConversion"/>
  </si>
  <si>
    <t>사이트 가입/ 상품 구매 및 이용 관련 정보 제공, 요금결제 및 정산</t>
    <phoneticPr fontId="3" type="noConversion"/>
  </si>
  <si>
    <t>(23.12.31) 신규가입중단
(24.01.31) 서비스종료예정</t>
    <phoneticPr fontId="8" type="noConversion"/>
  </si>
  <si>
    <t>마케팅전략팀</t>
    <phoneticPr fontId="8" type="noConversion"/>
  </si>
  <si>
    <t>전현석</t>
    <phoneticPr fontId="8" type="noConversion"/>
  </si>
  <si>
    <t>디지털마케팅</t>
    <phoneticPr fontId="8" type="noConversion"/>
  </si>
  <si>
    <t>윤선원</t>
    <phoneticPr fontId="8" type="noConversion"/>
  </si>
  <si>
    <t>윤선원</t>
    <phoneticPr fontId="3" type="noConversion"/>
  </si>
  <si>
    <t>010-9239-1742 / skt.p028317@partner.sk.com</t>
    <phoneticPr fontId="3" type="noConversion"/>
  </si>
  <si>
    <t>SKT 대리점</t>
    <phoneticPr fontId="8" type="noConversion"/>
  </si>
  <si>
    <t>서비스 관련 가입절차 처리/안내, 고객상담, 서비스관련 정보 제공 등</t>
    <phoneticPr fontId="3" type="noConversion"/>
  </si>
  <si>
    <t>유통망</t>
  </si>
  <si>
    <t>유통망</t>
    <phoneticPr fontId="8" type="noConversion"/>
  </si>
  <si>
    <t>육민지</t>
    <phoneticPr fontId="8" type="noConversion"/>
  </si>
  <si>
    <t>㈜다날</t>
    <phoneticPr fontId="8" type="noConversion"/>
  </si>
  <si>
    <t>본인 인증(다날에서 이동통신사에 이동전화번호를 조회하여 확인), 휴대폰 소액결제 등 요금결제 및 정산</t>
    <phoneticPr fontId="3" type="noConversion"/>
  </si>
  <si>
    <t>PG사</t>
  </si>
  <si>
    <t>본인 인증(이니시스에서 이동통신사에 이동전화번호를 조회하여 확인), 신용카드결제 등 요금결제 및 정산</t>
    <phoneticPr fontId="3" type="noConversion"/>
  </si>
  <si>
    <t>T그룹통화</t>
    <phoneticPr fontId="3" type="noConversion"/>
  </si>
  <si>
    <t>포인트아이㈜</t>
    <phoneticPr fontId="8" type="noConversion"/>
  </si>
  <si>
    <t>그룹통화 기능 제공을 위한 사용자정보 연동 및 서비스 개발, 운영 (품질관리, 고객응대, 기능 개선 등)</t>
    <phoneticPr fontId="3" type="noConversion"/>
  </si>
  <si>
    <t>상품/서비스 &gt; 하위/종속 서비스</t>
    <phoneticPr fontId="8" type="noConversion"/>
  </si>
  <si>
    <t>서울시 강남구 언주로 148길 19 청호빌딩 5층</t>
    <phoneticPr fontId="8" type="noConversion"/>
  </si>
  <si>
    <t>수내IDC</t>
    <phoneticPr fontId="8" type="noConversion"/>
  </si>
  <si>
    <t>AI전화기획팀
AI Comm기획팀</t>
    <phoneticPr fontId="8" type="noConversion"/>
  </si>
  <si>
    <r>
      <t xml:space="preserve">정건욱
</t>
    </r>
    <r>
      <rPr>
        <sz val="11"/>
        <color rgb="FF0000FF"/>
        <rFont val="맑은 고딕"/>
        <family val="3"/>
        <charset val="129"/>
        <scheme val="minor"/>
      </rPr>
      <t>박태수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김세진</t>
    </r>
    <r>
      <rPr>
        <sz val="11"/>
        <color theme="1"/>
        <rFont val="맑은 고딕"/>
        <family val="2"/>
        <charset val="129"/>
        <scheme val="minor"/>
      </rPr>
      <t xml:space="preserve">
구상희(확인필요)</t>
    </r>
    <phoneticPr fontId="3" type="noConversion"/>
  </si>
  <si>
    <t>Comm서비스기획팀</t>
  </si>
  <si>
    <t>위인환(확인필요)</t>
    <phoneticPr fontId="8" type="noConversion"/>
  </si>
  <si>
    <t>박범기 과장</t>
    <phoneticPr fontId="8" type="noConversion"/>
  </si>
  <si>
    <t>010-2607-0043 / bgpark@pointi.com</t>
    <phoneticPr fontId="8" type="noConversion"/>
  </si>
  <si>
    <t>T 올케어플러스
(분실파손 보험)</t>
    <phoneticPr fontId="8" type="noConversion"/>
  </si>
  <si>
    <t>상품 가입자 정보 전산 처리 및 유지/관리</t>
    <phoneticPr fontId="3" type="noConversion"/>
  </si>
  <si>
    <t>수내오피스 6층 SOC</t>
  </si>
  <si>
    <t>수내SOC</t>
    <phoneticPr fontId="8" type="noConversion"/>
  </si>
  <si>
    <t>Swing</t>
  </si>
  <si>
    <t>영업상품팀</t>
    <phoneticPr fontId="8" type="noConversion"/>
  </si>
  <si>
    <t>이은영</t>
    <phoneticPr fontId="8" type="noConversion"/>
  </si>
  <si>
    <r>
      <t xml:space="preserve">김영미
</t>
    </r>
    <r>
      <rPr>
        <strike/>
        <sz val="10"/>
        <color theme="1"/>
        <rFont val="맑은 고딕"/>
        <family val="3"/>
        <charset val="129"/>
      </rPr>
      <t>한지연</t>
    </r>
    <phoneticPr fontId="8" type="noConversion"/>
  </si>
  <si>
    <t>010-9903-0362 / skt.p015247@partner.sk.com</t>
  </si>
  <si>
    <t>캐롯손해보험㈜</t>
    <phoneticPr fontId="8" type="noConversion"/>
  </si>
  <si>
    <t>상품 가입자 휴대폰 검사 및 관련 고객 응대</t>
    <phoneticPr fontId="3" type="noConversion"/>
  </si>
  <si>
    <t>SKT – SKP – 캐롯손해보험(주) 계약 관계</t>
    <phoneticPr fontId="3" type="noConversion"/>
  </si>
  <si>
    <t>보험사</t>
  </si>
  <si>
    <t>보험사</t>
    <phoneticPr fontId="8" type="noConversion"/>
  </si>
  <si>
    <t>상품/서비스 &gt; 부가서비스</t>
    <phoneticPr fontId="8" type="noConversion"/>
  </si>
  <si>
    <t>휴대폰 보험 홈페이지 관리, 휴대폰 보험 고객센터 운영 및 시스템 관리, 상품 및 서비스 관련 안내</t>
    <phoneticPr fontId="3" type="noConversion"/>
  </si>
  <si>
    <t>(20.07.13) 계약 관계 확인 필요 / (22年) SKT – SKP 별도 계약 존재하지 않음</t>
    <phoneticPr fontId="3" type="noConversion"/>
  </si>
  <si>
    <t>상품/서비스 &gt; 부가서비스</t>
  </si>
  <si>
    <t>휴대폰 보험 홈페이지 관리, 휴대폰 보험 고객센터 운영 및 고객센터 시스템 관리</t>
    <phoneticPr fontId="3" type="noConversion"/>
  </si>
  <si>
    <t>SKP 재수탁사(개인정보처리방침에 수탁사로 명시, SQMS에 SKP의 수탁사로 명시됨)
SKP와 계약 건이 없다고 하여 확인 요청함(5/20 홍채윤M, 이광호M)
계약 관계 확인 필요(20.07.13)
SKT – 보험사 (별도 계약 존재하지 않음)
보험사 – SKP (위수탁 관계 : T스마트세이프 사이트 운영, 보험 접수, 콜센터 등)
SKT – SKP (별도 계약 존재하지 않음)</t>
    <phoneticPr fontId="8" type="noConversion"/>
  </si>
  <si>
    <t>재위탁</t>
  </si>
  <si>
    <t>모바일TCS㈜</t>
    <phoneticPr fontId="8" type="noConversion"/>
  </si>
  <si>
    <t>휴대폰 보험 홈페이지 관리, 휴대폰 보험 고객센터 운영 및 시스템 관리, 보상 휴대폰 기기변경 처리, 상품 및 서비스 관련 안내</t>
    <phoneticPr fontId="3" type="noConversion"/>
  </si>
  <si>
    <t>SKT - SKP - 모바일TCS㈜ 계약 관계
아슈리온은 '아슈리온코리아, 모바일티씨에스, 아슈리온코라이서비스' 세 개의 법인으로 분류됨</t>
    <phoneticPr fontId="3" type="noConversion"/>
  </si>
  <si>
    <t>다우기술</t>
    <phoneticPr fontId="8" type="noConversion"/>
  </si>
  <si>
    <t>문자메시지(SMS/MMS) 발송 시스템 제공</t>
    <phoneticPr fontId="3" type="noConversion"/>
  </si>
  <si>
    <t>SKT – SKP - 모바일TCS - 다우기술 계약 관계
※ 개인정보 처리업무 없음 (SMS/MMS 문자메세지 발송업무는 모바일TCS에서 수행하고 있으며 다우기술은 메시지발송 모듈만 제공하고 있음)</t>
    <phoneticPr fontId="3" type="noConversion"/>
  </si>
  <si>
    <t>서울시 구로구 대륭포스트타워 2차 2층</t>
    <phoneticPr fontId="3" type="noConversion"/>
  </si>
  <si>
    <t>황신연</t>
    <phoneticPr fontId="3" type="noConversion"/>
  </si>
  <si>
    <t xml:space="preserve">010-3005-7477 / sky.hwang@asurion.com </t>
    <phoneticPr fontId="3" type="noConversion"/>
  </si>
  <si>
    <t>계좌 정합성 체크</t>
    <phoneticPr fontId="3" type="noConversion"/>
  </si>
  <si>
    <t>CEVA 로지스틱스</t>
    <phoneticPr fontId="8" type="noConversion"/>
  </si>
  <si>
    <t>보상 휴대폰 배송, 파손 휴대폰 픽업, 배송 관련 안내</t>
    <phoneticPr fontId="3" type="noConversion"/>
  </si>
  <si>
    <t>SKT – SKP – 모바일 TCS - CEVA로지스틱스 계약 관계</t>
    <phoneticPr fontId="3" type="noConversion"/>
  </si>
  <si>
    <t>재재위탁</t>
  </si>
  <si>
    <t>재재위탁</t>
    <phoneticPr fontId="8" type="noConversion"/>
  </si>
  <si>
    <t>박윤성</t>
    <phoneticPr fontId="3" type="noConversion"/>
  </si>
  <si>
    <t>010-8482-5350 / yoonseong.park@asurion.com</t>
    <phoneticPr fontId="8" type="noConversion"/>
  </si>
  <si>
    <t>신한로지스</t>
    <phoneticPr fontId="8" type="noConversion"/>
  </si>
  <si>
    <t>SKT – SKP – 모바일 TCS – 신한로지스 계약 관계</t>
  </si>
  <si>
    <t>010-8482-5350 / yoonseong.park@asurion.com</t>
  </si>
  <si>
    <t>SKT – SKP – 모바일 TCS – 로지스팟 계약 관계</t>
  </si>
  <si>
    <t>아슈리온코리아(유)</t>
    <phoneticPr fontId="8" type="noConversion"/>
  </si>
  <si>
    <t>플러스 서비스 제공</t>
    <phoneticPr fontId="3" type="noConversion"/>
  </si>
  <si>
    <t>아슈리온코리아 전산</t>
    <phoneticPr fontId="3" type="noConversion"/>
  </si>
  <si>
    <t>영업상품팀</t>
  </si>
  <si>
    <t>이은영</t>
  </si>
  <si>
    <t>김성주</t>
    <phoneticPr fontId="3" type="noConversion"/>
  </si>
  <si>
    <t>010-6308-3570 / Sungjoo.kim@asurion.com</t>
    <phoneticPr fontId="3" type="noConversion"/>
  </si>
  <si>
    <t>T 스팸필터링</t>
    <phoneticPr fontId="3" type="noConversion"/>
  </si>
  <si>
    <t>T 스팸필터링</t>
    <phoneticPr fontId="8" type="noConversion"/>
  </si>
  <si>
    <t>스트라토㈜</t>
    <phoneticPr fontId="8" type="noConversion"/>
  </si>
  <si>
    <t>T 스팸필터링 서비스 운영 및 유지보수(품질 관리, 고객 응대, 기능 개선 등)</t>
    <phoneticPr fontId="3" type="noConversion"/>
  </si>
  <si>
    <t>서울시 서초구 효령료 17(방배동 475-22) 청진빌딩 7층</t>
    <phoneticPr fontId="3" type="noConversion"/>
  </si>
  <si>
    <t>분당NOC</t>
    <phoneticPr fontId="8" type="noConversion"/>
  </si>
  <si>
    <t>Cyber위협대응팀</t>
    <phoneticPr fontId="8" type="noConversion"/>
  </si>
  <si>
    <t>강신구</t>
    <phoneticPr fontId="8" type="noConversion"/>
  </si>
  <si>
    <t>임명진</t>
    <phoneticPr fontId="3" type="noConversion"/>
  </si>
  <si>
    <t>010-8888-4443 / imj@strato.co.kr</t>
    <phoneticPr fontId="3" type="noConversion"/>
  </si>
  <si>
    <t>PASS</t>
    <phoneticPr fontId="3" type="noConversion"/>
  </si>
  <si>
    <t>PASS</t>
    <phoneticPr fontId="8" type="noConversion"/>
  </si>
  <si>
    <t>(주)헥토이노베이션</t>
    <phoneticPr fontId="8" type="noConversion"/>
  </si>
  <si>
    <t>PASS 앱 유지보수, 서비스 운영, 가입자 관리 등 지원 업무</t>
    <phoneticPr fontId="3" type="noConversion"/>
  </si>
  <si>
    <t>서울시 강남구 테헤란로 34길 6, 태광타워 13층</t>
    <phoneticPr fontId="3" type="noConversion"/>
  </si>
  <si>
    <t>인증사업팀
PASS사업팀</t>
    <phoneticPr fontId="8" type="noConversion"/>
  </si>
  <si>
    <t>최진열
옥상호</t>
    <phoneticPr fontId="8" type="noConversion"/>
  </si>
  <si>
    <t>Infra Architect팀</t>
    <phoneticPr fontId="8" type="noConversion"/>
  </si>
  <si>
    <t>강재준</t>
    <phoneticPr fontId="8" type="noConversion"/>
  </si>
  <si>
    <t>손동국</t>
    <phoneticPr fontId="3" type="noConversion"/>
  </si>
  <si>
    <t>010-3754-2536 / mrson092@hecto.co.kr </t>
    <phoneticPr fontId="8" type="noConversion"/>
  </si>
  <si>
    <t>핀브릿지㈜</t>
    <phoneticPr fontId="8" type="noConversion"/>
  </si>
  <si>
    <t>PASS 추천 메뉴 개발 및 유지보수, 광고 상품 위탁 영업 및 운영 등</t>
    <phoneticPr fontId="8" type="noConversion"/>
  </si>
  <si>
    <t>일부업무(광고마케팅으로 추정) 운영사 이관됨 (핀브릿지서비스 주식회사→오버테이크㈜)</t>
    <phoneticPr fontId="3" type="noConversion"/>
  </si>
  <si>
    <t>운영사이관</t>
    <phoneticPr fontId="8" type="noConversion"/>
  </si>
  <si>
    <t>오버테이크 주식회사</t>
    <phoneticPr fontId="8" type="noConversion"/>
  </si>
  <si>
    <t>PASS 앱 서비스 마케팅 프로모션 대행</t>
    <phoneticPr fontId="3" type="noConversion"/>
  </si>
  <si>
    <t>사명 변경 (핀브릿지서비스 주식회사→오버테이크㈜)</t>
    <phoneticPr fontId="3" type="noConversion"/>
  </si>
  <si>
    <t>서울특별시 마포구 동교로 23길 7</t>
    <phoneticPr fontId="8" type="noConversion"/>
  </si>
  <si>
    <t>마포IDC</t>
    <phoneticPr fontId="8" type="noConversion"/>
  </si>
  <si>
    <t>윤서현</t>
    <phoneticPr fontId="8" type="noConversion"/>
  </si>
  <si>
    <t>010-8558-6443 / sh.yoon@overtake.kr</t>
    <phoneticPr fontId="3" type="noConversion"/>
  </si>
  <si>
    <t>PASS인증서</t>
    <phoneticPr fontId="3" type="noConversion"/>
  </si>
  <si>
    <t>PASS인증서</t>
    <phoneticPr fontId="8" type="noConversion"/>
  </si>
  <si>
    <t>주식회사 아톤</t>
    <phoneticPr fontId="8" type="noConversion"/>
  </si>
  <si>
    <t>PASS인증서의 이용 기관 간의 연동 중계 업무</t>
    <phoneticPr fontId="3" type="noConversion"/>
  </si>
  <si>
    <t>서울시 영등포구 여의대로 108, 26층 (여의도동, 파크원타워1)</t>
    <phoneticPr fontId="8" type="noConversion"/>
  </si>
  <si>
    <t>김종현</t>
    <phoneticPr fontId="8" type="noConversion"/>
  </si>
  <si>
    <t>010-5115-9945 /  gogosing@atoncorp.com</t>
    <phoneticPr fontId="8" type="noConversion"/>
  </si>
  <si>
    <t>㈜헥토파이낸셜</t>
    <phoneticPr fontId="8" type="noConversion"/>
  </si>
  <si>
    <t>고객 본인 명의 계좌점유인증(1원 송금) 처리 업무</t>
    <phoneticPr fontId="3" type="noConversion"/>
  </si>
  <si>
    <t>사명 변경 (세틀뱅크 -&gt; ㈜헥토파이낸셜)</t>
    <phoneticPr fontId="3" type="noConversion"/>
  </si>
  <si>
    <t>서울특별시 강남구 테헤란로34길 6, 9~10층(역삼동, 태광타워)</t>
    <phoneticPr fontId="8" type="noConversion"/>
  </si>
  <si>
    <t>최두철</t>
    <phoneticPr fontId="8" type="noConversion"/>
  </si>
  <si>
    <t>02-634-5880 (1903)  / doohus@hecto.co.kr</t>
    <phoneticPr fontId="8" type="noConversion"/>
  </si>
  <si>
    <t>PASS머니</t>
    <phoneticPr fontId="3" type="noConversion"/>
  </si>
  <si>
    <t>PASS머니</t>
    <phoneticPr fontId="8" type="noConversion"/>
  </si>
  <si>
    <t>㈜헥토이노베이션</t>
    <phoneticPr fontId="8" type="noConversion"/>
  </si>
  <si>
    <t>서비스 유지 보수, 운영, 가입자 관리 등 지원 업무</t>
    <phoneticPr fontId="3" type="noConversion"/>
  </si>
  <si>
    <t>강남구 테헤란로 34길 6 태광타워 13층</t>
    <phoneticPr fontId="3" type="noConversion"/>
  </si>
  <si>
    <t>PASS사업팀</t>
    <phoneticPr fontId="3" type="noConversion"/>
  </si>
  <si>
    <t>송재연</t>
    <phoneticPr fontId="3" type="noConversion"/>
  </si>
  <si>
    <t>김창성</t>
    <phoneticPr fontId="8" type="noConversion"/>
  </si>
  <si>
    <t>010-9284-4873 / cskim@minwise.co.kr</t>
    <phoneticPr fontId="8" type="noConversion"/>
  </si>
  <si>
    <t>PASS프라임</t>
    <phoneticPr fontId="3" type="noConversion"/>
  </si>
  <si>
    <t>PASS프라임</t>
    <phoneticPr fontId="8" type="noConversion"/>
  </si>
  <si>
    <t>핀브릿지서비스 주식회사</t>
    <phoneticPr fontId="8" type="noConversion"/>
  </si>
  <si>
    <t>PASS 프라임 서비스 제공과 관련된 기획 , 개발 , 유지보수 , 서비스 운영 및 가입자 관리 , 신규 회원 유치 프로모션 , 맞춤형 광고 등 지원 업무</t>
    <phoneticPr fontId="3" type="noConversion"/>
  </si>
  <si>
    <t>서울특별시 마포구 동교로 23길 7 5층</t>
    <phoneticPr fontId="8" type="noConversion"/>
  </si>
  <si>
    <t>황지현</t>
    <phoneticPr fontId="8" type="noConversion"/>
  </si>
  <si>
    <t>김두현</t>
    <phoneticPr fontId="8" type="noConversion"/>
  </si>
  <si>
    <t>010-8760-7401 / doohyun@finbridge.co.kr</t>
    <phoneticPr fontId="8" type="noConversion"/>
  </si>
  <si>
    <t>T 청소년유해차단</t>
    <phoneticPr fontId="8" type="noConversion"/>
  </si>
  <si>
    <t>㈜블랙스톤</t>
    <phoneticPr fontId="8" type="noConversion"/>
  </si>
  <si>
    <t>T 청소년유해차단 개발, 서비스 운영 및 부가서비스 제공</t>
    <phoneticPr fontId="3" type="noConversion"/>
  </si>
  <si>
    <t>서울시 강남구 도산대로 542, 14층 (청담동 53, 우산빌딩)</t>
    <phoneticPr fontId="3" type="noConversion"/>
  </si>
  <si>
    <t>VAS사업팀</t>
    <phoneticPr fontId="8" type="noConversion"/>
  </si>
  <si>
    <t>박정선</t>
    <phoneticPr fontId="8" type="noConversion"/>
  </si>
  <si>
    <t>Cloud Infra Architect팀/
Cloud Infra Engineering팀/
Cloud Infra기술팀</t>
    <phoneticPr fontId="8" type="noConversion"/>
  </si>
  <si>
    <t>고재성/
전수봉
반지훈/
권상훈
최은호
(확인필요)</t>
    <phoneticPr fontId="8" type="noConversion"/>
  </si>
  <si>
    <t>김민준 과장</t>
    <phoneticPr fontId="3" type="noConversion"/>
  </si>
  <si>
    <t>010-6423-6845 / shiryuya@mguardian.co.kr</t>
    <phoneticPr fontId="3" type="noConversion"/>
  </si>
  <si>
    <t>T 청소년안심팩</t>
    <phoneticPr fontId="3" type="noConversion"/>
  </si>
  <si>
    <t>T 청소년안심팩</t>
    <phoneticPr fontId="8" type="noConversion"/>
  </si>
  <si>
    <t>T 청소년안심팩 개발, 서비스 운영 및 부가서비스 제공</t>
    <phoneticPr fontId="3" type="noConversion"/>
  </si>
  <si>
    <t>Sktelecom</t>
    <phoneticPr fontId="8" type="noConversion"/>
  </si>
  <si>
    <t>이승민</t>
    <phoneticPr fontId="8" type="noConversion"/>
  </si>
  <si>
    <t>친구찾기</t>
    <phoneticPr fontId="3" type="noConversion"/>
  </si>
  <si>
    <t>친구찾기</t>
    <phoneticPr fontId="8" type="noConversion"/>
  </si>
  <si>
    <t>팅크웨어㈜</t>
    <phoneticPr fontId="8" type="noConversion"/>
  </si>
  <si>
    <t>친구찾기 서비스 운영 및 유지보수</t>
    <phoneticPr fontId="3" type="noConversion"/>
  </si>
  <si>
    <t>※ 아이나비시스템즈에 재위탁(~23년) / 개인정보취급자 없음 ==&gt; 진단대상 제외
(21.11) 방통위 위치기반서비스 점검에 따라 위치정보 보호 현황 확인</t>
    <phoneticPr fontId="3" type="noConversion"/>
  </si>
  <si>
    <t>고객정보 미처리</t>
    <phoneticPr fontId="3" type="noConversion"/>
  </si>
  <si>
    <t>㈜아이나비시스템즈</t>
    <phoneticPr fontId="8" type="noConversion"/>
  </si>
  <si>
    <t>(21.11) 방통위 위치기반서비스 점검에 따라 위치정보 보호 현황 확인</t>
    <phoneticPr fontId="3" type="noConversion"/>
  </si>
  <si>
    <t>O
(팅크웨어㈜)</t>
    <phoneticPr fontId="3" type="noConversion"/>
  </si>
  <si>
    <t>서울특별시 서초구 강남대로30길 23 (이손빌딩 3층, 오감미디어)</t>
  </si>
  <si>
    <t>분당 IDC</t>
    <phoneticPr fontId="8" type="noConversion"/>
  </si>
  <si>
    <t>서버/DB</t>
    <phoneticPr fontId="8" type="noConversion"/>
  </si>
  <si>
    <t>이하나 과장</t>
    <phoneticPr fontId="3" type="noConversion"/>
  </si>
  <si>
    <t>010-5446-3228 / hana@ogam.co.kr</t>
    <phoneticPr fontId="3" type="noConversion"/>
  </si>
  <si>
    <t xml:space="preserve">T 자녀안심 </t>
    <phoneticPr fontId="3" type="noConversion"/>
  </si>
  <si>
    <t xml:space="preserve">T 자녀안심 </t>
    <phoneticPr fontId="8" type="noConversion"/>
  </si>
  <si>
    <t>T-자녀안심 서비스 운영 및 유지보수</t>
    <phoneticPr fontId="3" type="noConversion"/>
  </si>
  <si>
    <t>T통화 매니저</t>
    <phoneticPr fontId="3" type="noConversion"/>
  </si>
  <si>
    <t>T통화 매니저</t>
    <phoneticPr fontId="8" type="noConversion"/>
  </si>
  <si>
    <t>서비스 제공을 위한 시스템 개발 및 운영, 서비스 제공을 위한 모바일 앱 개발, 서비스 개발 및 테스트, 서비스 가입 및 해지 처리 등 운영 업무</t>
    <phoneticPr fontId="3" type="noConversion"/>
  </si>
  <si>
    <t>(20年) T안심콜 서비스 T통화매니저 하위 서비스로 편입 (20.11.10 SKP 이미수M 확인완료) / T안심콜 관련 서버/DB/관리자 페이지는 존속, 관리되고 있음</t>
    <phoneticPr fontId="8" type="noConversion"/>
  </si>
  <si>
    <t>이창화</t>
    <phoneticPr fontId="8" type="noConversion"/>
  </si>
  <si>
    <t>이학성</t>
    <phoneticPr fontId="8" type="noConversion"/>
  </si>
  <si>
    <t>㈜모엔트</t>
    <phoneticPr fontId="8" type="noConversion"/>
  </si>
  <si>
    <t>고객참여형 사회공헌포털
T 투게더</t>
    <phoneticPr fontId="3" type="noConversion"/>
  </si>
  <si>
    <t>고객참여형 사회공헌포털
T 투게더</t>
    <phoneticPr fontId="8" type="noConversion"/>
  </si>
  <si>
    <t xml:space="preserve">재단법인 행복아이씨티 </t>
    <phoneticPr fontId="8" type="noConversion"/>
  </si>
  <si>
    <t>T together(GiveU, WithU 서비스 포함) 시스템 유지보수 및 서비스 운영 관리</t>
    <phoneticPr fontId="3" type="noConversion"/>
  </si>
  <si>
    <t>09/13 회신: Withu 서비스는 종료, 개인정보처리 없음 (박영호M)
재위탁 O(처음소프트,세종텔레콤), 고객정보 처리 O (관리자페이지 / DB)
※ 서비스종료예정 (23.12)
 - 22.09.13 박영호M 회신: WithU 서비스 종료 / 개인정보처리 없음
 - 재위탁O(처음소프트,세종텔레콤)
 - 파기확인서 등 종료 증적 확보 필요</t>
    <phoneticPr fontId="3" type="noConversion"/>
  </si>
  <si>
    <t>△
(F/O예정)</t>
    <phoneticPr fontId="8" type="noConversion"/>
  </si>
  <si>
    <t>O
(처음소프트, 세종텔레콤)</t>
    <phoneticPr fontId="3" type="noConversion"/>
  </si>
  <si>
    <t>서울시 성동구 성수일로6길 33, 2층 (성수동2가, 아연디지털타워)</t>
    <phoneticPr fontId="8" type="noConversion"/>
  </si>
  <si>
    <t>ESG Alliance</t>
    <phoneticPr fontId="8" type="noConversion"/>
  </si>
  <si>
    <t>서진석</t>
    <phoneticPr fontId="8" type="noConversion"/>
  </si>
  <si>
    <t>오지협</t>
    <phoneticPr fontId="3" type="noConversion"/>
  </si>
  <si>
    <t>010-7246-3623 / zyubs81@happyict.co.kr</t>
    <phoneticPr fontId="3" type="noConversion"/>
  </si>
  <si>
    <t>처음소프트</t>
    <phoneticPr fontId="8" type="noConversion"/>
  </si>
  <si>
    <t>이메일 발송 업무</t>
    <phoneticPr fontId="3" type="noConversion"/>
  </si>
  <si>
    <t>재수탁사</t>
    <phoneticPr fontId="8" type="noConversion"/>
  </si>
  <si>
    <t>O
(행복아이씨티)</t>
    <phoneticPr fontId="3" type="noConversion"/>
  </si>
  <si>
    <t>확인필요
(F/O 예정)</t>
    <phoneticPr fontId="8" type="noConversion"/>
  </si>
  <si>
    <t>ESG X팀</t>
    <phoneticPr fontId="8" type="noConversion"/>
  </si>
  <si>
    <t>오하령</t>
    <phoneticPr fontId="8" type="noConversion"/>
  </si>
  <si>
    <t xml:space="preserve">세종텔레콤 </t>
    <phoneticPr fontId="8" type="noConversion"/>
  </si>
  <si>
    <t>문자메시지 발송 업무</t>
    <phoneticPr fontId="3" type="noConversion"/>
  </si>
  <si>
    <t>넘버플러스II</t>
    <phoneticPr fontId="8" type="noConversion"/>
  </si>
  <si>
    <t>O
(App)</t>
    <phoneticPr fontId="8" type="noConversion"/>
  </si>
  <si>
    <t>T world Biz
(구 기업 T world, T world
법인폰)</t>
    <phoneticPr fontId="3" type="noConversion"/>
  </si>
  <si>
    <t>T world Biz</t>
    <phoneticPr fontId="8" type="noConversion"/>
  </si>
  <si>
    <t>T world Biz 사이트 개발 및 운영</t>
    <phoneticPr fontId="3" type="noConversion"/>
  </si>
  <si>
    <t>(19年) 한정 자경단 진단 대응 목적으로 진단 수행
 - 기업 T world 고객센터 포함
 - 기업 Tworld, Tworld 법인폰 사이트 통합 -&gt; 내용 통폐합 및 서비스 명칭 변경(T world Biz)
(24年) B2B 서비스이며, 사업자번호가 없을 경우 가입 불가</t>
    <phoneticPr fontId="8" type="noConversion"/>
  </si>
  <si>
    <t>제외(B2B)</t>
  </si>
  <si>
    <t>B2B</t>
    <phoneticPr fontId="8" type="noConversion"/>
  </si>
  <si>
    <t>경기도 성남시 분당구 판교로255번길 46 (SKC&amp;C판교캠퍼스A동)</t>
    <phoneticPr fontId="8" type="noConversion"/>
  </si>
  <si>
    <t>Enterprise구독사업개발팀</t>
    <phoneticPr fontId="8" type="noConversion"/>
  </si>
  <si>
    <t>윤경환</t>
    <phoneticPr fontId="8" type="noConversion"/>
  </si>
  <si>
    <t>안재홍</t>
    <phoneticPr fontId="8" type="noConversion"/>
  </si>
  <si>
    <t>서덕재</t>
    <phoneticPr fontId="8" type="noConversion"/>
  </si>
  <si>
    <t>010-5357-8522 / sdj7072@sk.com</t>
    <phoneticPr fontId="3" type="noConversion"/>
  </si>
  <si>
    <t>T world Biz 고객 상담 및 응대, 법인 위임 대리인 구비서류 심사 및 전산 등록</t>
    <phoneticPr fontId="3" type="noConversion"/>
  </si>
  <si>
    <t>에스케이플래닛㈜</t>
    <phoneticPr fontId="8" type="noConversion"/>
  </si>
  <si>
    <t>기프티콘 서비스(기프티콘 소싱, 운영 등)</t>
    <phoneticPr fontId="3" type="noConversion"/>
  </si>
  <si>
    <t>NUGU 스마트홈
(구 스마트홈)</t>
    <phoneticPr fontId="8" type="noConversion"/>
  </si>
  <si>
    <t>NUGU 스마트홈</t>
    <phoneticPr fontId="8" type="noConversion"/>
  </si>
  <si>
    <t>서비스 개발/운영/유지보수</t>
    <phoneticPr fontId="8" type="noConversion"/>
  </si>
  <si>
    <t>** 스마트홈파트너 영역 추가진단 필요</t>
    <phoneticPr fontId="8" type="noConversion"/>
  </si>
  <si>
    <t>Auto상품기획팀
IoT Solution사업팀</t>
    <phoneticPr fontId="8" type="noConversion"/>
  </si>
  <si>
    <t>박진영</t>
    <phoneticPr fontId="8" type="noConversion"/>
  </si>
  <si>
    <t>스마트홈사업팀</t>
    <phoneticPr fontId="8" type="noConversion"/>
  </si>
  <si>
    <t>김성미 수석</t>
    <phoneticPr fontId="8" type="noConversion"/>
  </si>
  <si>
    <t>010-5114-1765
sm.kim@unionplace.co.kr</t>
    <phoneticPr fontId="8" type="noConversion"/>
  </si>
  <si>
    <t>고객센터 운영</t>
    <phoneticPr fontId="3" type="noConversion"/>
  </si>
  <si>
    <t>NUGU스마트홈사업Cell</t>
    <phoneticPr fontId="8" type="noConversion"/>
  </si>
  <si>
    <t>박준석</t>
    <phoneticPr fontId="3" type="noConversion"/>
  </si>
  <si>
    <t>스마트홈서비스Cell</t>
    <phoneticPr fontId="8" type="noConversion"/>
  </si>
  <si>
    <t>김정덕</t>
    <phoneticPr fontId="8" type="noConversion"/>
  </si>
  <si>
    <t>정유진 실장</t>
    <phoneticPr fontId="3" type="noConversion"/>
  </si>
  <si>
    <t xml:space="preserve">010-2020-5441  / freezoon@svctop.com </t>
    <phoneticPr fontId="3" type="noConversion"/>
  </si>
  <si>
    <t>신용카드 결제 대행</t>
    <phoneticPr fontId="3" type="noConversion"/>
  </si>
  <si>
    <t>피성훈</t>
    <phoneticPr fontId="3" type="noConversion"/>
  </si>
  <si>
    <t>seonghun11@kggroup.co.kr</t>
    <phoneticPr fontId="3" type="noConversion"/>
  </si>
  <si>
    <t>아이핀 실명인증 대행</t>
    <phoneticPr fontId="3" type="noConversion"/>
  </si>
  <si>
    <t>010-7709-1973 / bhpark@nice.co.kr</t>
    <phoneticPr fontId="3" type="noConversion"/>
  </si>
  <si>
    <t>이지스엔터프라이즈㈜</t>
    <phoneticPr fontId="8" type="noConversion"/>
  </si>
  <si>
    <t>서비스 연동 및 고객 의견 응대 등</t>
    <phoneticPr fontId="3" type="noConversion"/>
  </si>
  <si>
    <t>※ 고객정보 처리 없음 (업무제휴, 서비스 주체가 SKT가 아님) ==&gt; 진단대상 제외</t>
    <phoneticPr fontId="8" type="noConversion"/>
  </si>
  <si>
    <t>안양수 차장</t>
    <phoneticPr fontId="3" type="noConversion"/>
  </si>
  <si>
    <t>010-3007-2391 / shustard@aegisep.com</t>
    <phoneticPr fontId="3" type="noConversion"/>
  </si>
  <si>
    <t>SK텔레콤 공식인증대리점</t>
    <phoneticPr fontId="8" type="noConversion"/>
  </si>
  <si>
    <t>위탁 영업</t>
    <phoneticPr fontId="3" type="noConversion"/>
  </si>
  <si>
    <t>오키토키</t>
    <phoneticPr fontId="8" type="noConversion"/>
  </si>
  <si>
    <t>㈜티아이스퀘어</t>
    <phoneticPr fontId="8" type="noConversion"/>
  </si>
  <si>
    <t>오키토키 Pro 운영(품질 관리, 기능 개선 등)</t>
    <phoneticPr fontId="3" type="noConversion"/>
  </si>
  <si>
    <t>오키토키 Basic
(20.04.01) iOS 가입중단일
(20.05.31) iOS 퇴출예정일
(20.02.26) 주병선M 확인</t>
    <phoneticPr fontId="3" type="noConversion"/>
  </si>
  <si>
    <t>성남시 분당구 판교로 255번길 58 씨즈타워 401호</t>
    <phoneticPr fontId="8" type="noConversion"/>
  </si>
  <si>
    <t>기업모바일영업팀</t>
    <phoneticPr fontId="8" type="noConversion"/>
  </si>
  <si>
    <t>이경배</t>
    <phoneticPr fontId="8" type="noConversion"/>
  </si>
  <si>
    <t>윤진영 부장</t>
    <phoneticPr fontId="3" type="noConversion"/>
  </si>
  <si>
    <t>010-6243-0080 / jyyoon@tisquare.com</t>
    <phoneticPr fontId="3" type="noConversion"/>
  </si>
  <si>
    <t>윤리상담센터</t>
    <phoneticPr fontId="3" type="noConversion"/>
  </si>
  <si>
    <t>윤리상담센터</t>
    <phoneticPr fontId="8" type="noConversion"/>
  </si>
  <si>
    <t>윤리상담센터 운영</t>
    <phoneticPr fontId="3" type="noConversion"/>
  </si>
  <si>
    <t>SQMS(윤리경영), SKT 에 한정된 내용이 아닌 SK 그룹 전체를 대상으로 하는 신고센터</t>
    <phoneticPr fontId="3" type="noConversion"/>
  </si>
  <si>
    <t>T 월드 0</t>
    <phoneticPr fontId="8" type="noConversion"/>
  </si>
  <si>
    <t>T 월드 0 고객 관리 시스템 개발 및 운영</t>
    <phoneticPr fontId="3" type="noConversion"/>
  </si>
  <si>
    <t>SK C&amp;C 수내사옥</t>
    <phoneticPr fontId="8" type="noConversion"/>
  </si>
  <si>
    <t>보라매IDC</t>
    <phoneticPr fontId="3" type="noConversion"/>
  </si>
  <si>
    <t>서버/DB, 
관리자페이지</t>
    <phoneticPr fontId="3" type="noConversion"/>
  </si>
  <si>
    <t>Segment팀</t>
    <phoneticPr fontId="3" type="noConversion"/>
  </si>
  <si>
    <t>마인창</t>
    <phoneticPr fontId="8" type="noConversion"/>
  </si>
  <si>
    <t>신은선</t>
    <phoneticPr fontId="3" type="noConversion"/>
  </si>
  <si>
    <t>010-9422-6290 / esshin@sk.com</t>
    <phoneticPr fontId="3" type="noConversion"/>
  </si>
  <si>
    <t>㈜피벗크리에이티브</t>
    <phoneticPr fontId="8" type="noConversion"/>
  </si>
  <si>
    <t>T 월드 0 관련 서비스 이용에 대한 고객 문의 대응</t>
    <phoneticPr fontId="3" type="noConversion"/>
  </si>
  <si>
    <t>서울특별시 강남구 논현로75길 5-2  4층</t>
    <phoneticPr fontId="8" type="noConversion"/>
  </si>
  <si>
    <t>김용상</t>
    <phoneticPr fontId="3" type="noConversion"/>
  </si>
  <si>
    <t>010-2720-9578 /
ys.kim@pivot-inc.com</t>
    <phoneticPr fontId="3" type="noConversion"/>
  </si>
  <si>
    <t>0 캠퍼스</t>
    <phoneticPr fontId="8" type="noConversion"/>
  </si>
  <si>
    <t>하위서비스(0한동)</t>
    <phoneticPr fontId="3" type="noConversion"/>
  </si>
  <si>
    <t>데이터 슈퍼패스</t>
    <phoneticPr fontId="8" type="noConversion"/>
  </si>
  <si>
    <t>하위서비스</t>
    <phoneticPr fontId="8" type="noConversion"/>
  </si>
  <si>
    <t>데이터 스테이션</t>
    <phoneticPr fontId="8" type="noConversion"/>
  </si>
  <si>
    <t>데이터 S.O.S</t>
    <phoneticPr fontId="8" type="noConversion"/>
  </si>
  <si>
    <t>데이터 위크</t>
    <phoneticPr fontId="8" type="noConversion"/>
  </si>
  <si>
    <t>0히어로</t>
    <phoneticPr fontId="8" type="noConversion"/>
  </si>
  <si>
    <t>T&amp;캡스</t>
  </si>
  <si>
    <t>T&amp;캡스</t>
    <phoneticPr fontId="8" type="noConversion"/>
  </si>
  <si>
    <t>T&amp;캡스 결합 상품의 신청 처리 및 제공</t>
    <phoneticPr fontId="3" type="noConversion"/>
  </si>
  <si>
    <t>요금팀</t>
    <phoneticPr fontId="8" type="noConversion"/>
  </si>
  <si>
    <t>신성문</t>
    <phoneticPr fontId="8" type="noConversion"/>
  </si>
  <si>
    <t>SK쉴더스㈜</t>
    <phoneticPr fontId="8" type="noConversion"/>
  </si>
  <si>
    <t>RCS</t>
  </si>
  <si>
    <t>RCS</t>
    <phoneticPr fontId="8" type="noConversion"/>
  </si>
  <si>
    <t>삼성전자㈜</t>
    <phoneticPr fontId="8" type="noConversion"/>
  </si>
  <si>
    <t>RCS 서비스 운영 및 유지보수</t>
    <phoneticPr fontId="3" type="noConversion"/>
  </si>
  <si>
    <t>대내</t>
    <phoneticPr fontId="8" type="noConversion"/>
  </si>
  <si>
    <t>성장기획팀
AIX제품혁신담당</t>
    <phoneticPr fontId="8" type="noConversion"/>
  </si>
  <si>
    <t>김윤기
안지숙</t>
    <phoneticPr fontId="8" type="noConversion"/>
  </si>
  <si>
    <t>메시징사업본부</t>
    <phoneticPr fontId="8" type="noConversion"/>
  </si>
  <si>
    <t>이용희</t>
    <phoneticPr fontId="8" type="noConversion"/>
  </si>
  <si>
    <t>김도훈 프로</t>
    <phoneticPr fontId="3" type="noConversion"/>
  </si>
  <si>
    <t>010-2723-6305 / dh0316.kim@samsung.com</t>
    <phoneticPr fontId="3" type="noConversion"/>
  </si>
  <si>
    <t>분실안심 990</t>
    <phoneticPr fontId="3" type="noConversion"/>
  </si>
  <si>
    <t>분실안심 990</t>
    <phoneticPr fontId="8" type="noConversion"/>
  </si>
  <si>
    <t>서비스 운영</t>
    <phoneticPr fontId="3" type="noConversion"/>
  </si>
  <si>
    <t>제휴서비스(5/20, 이지수M)</t>
    <phoneticPr fontId="8" type="noConversion"/>
  </si>
  <si>
    <t xml:space="preserve">상품/서비스(투자사) </t>
    <phoneticPr fontId="3" type="noConversion"/>
  </si>
  <si>
    <t>Retention팀</t>
  </si>
  <si>
    <t>이지수</t>
  </si>
  <si>
    <t>-</t>
  </si>
  <si>
    <t>UVO</t>
    <phoneticPr fontId="3" type="noConversion"/>
  </si>
  <si>
    <t>UVO</t>
    <phoneticPr fontId="8" type="noConversion"/>
  </si>
  <si>
    <t>기아㈜</t>
    <phoneticPr fontId="8" type="noConversion"/>
  </si>
  <si>
    <t>통신 가입 업무 대행</t>
    <phoneticPr fontId="3" type="noConversion"/>
  </si>
  <si>
    <t>공공알림문자 서비스</t>
    <phoneticPr fontId="8" type="noConversion"/>
  </si>
  <si>
    <t>공공알림문자 서비스 운영</t>
    <phoneticPr fontId="3" type="noConversion"/>
  </si>
  <si>
    <t>수내오피스 6층 SOC</t>
    <phoneticPr fontId="3" type="noConversion"/>
  </si>
  <si>
    <t>메시징사업팀</t>
    <phoneticPr fontId="8" type="noConversion"/>
  </si>
  <si>
    <t>최정활</t>
    <phoneticPr fontId="8" type="noConversion"/>
  </si>
  <si>
    <t>이용선</t>
    <phoneticPr fontId="3" type="noConversion"/>
  </si>
  <si>
    <t>010-5673-0221 / brightsun@sk.com</t>
  </si>
  <si>
    <t>㈜티시스</t>
    <phoneticPr fontId="8" type="noConversion"/>
  </si>
  <si>
    <r>
      <rPr>
        <sz val="10"/>
        <rFont val="맑은 고딕"/>
        <family val="3"/>
        <charset val="129"/>
        <scheme val="minor"/>
      </rPr>
      <t>※ 개별 개인정보처리방침 내 위탁현황 추가확인 ('23.10) ==&gt; 진단대상 추가</t>
    </r>
    <r>
      <rPr>
        <sz val="10"/>
        <color rgb="FFFF0000"/>
        <rFont val="맑은 고딕"/>
        <family val="3"/>
        <charset val="129"/>
        <scheme val="minor"/>
      </rPr>
      <t xml:space="preserve">
==&gt; 통합 개인정보처리방침 추가필요</t>
    </r>
    <phoneticPr fontId="8" type="noConversion"/>
  </si>
  <si>
    <t>별도추가</t>
    <phoneticPr fontId="8" type="noConversion"/>
  </si>
  <si>
    <t>ThingPlug</t>
    <phoneticPr fontId="8" type="noConversion"/>
  </si>
  <si>
    <t>ThingPlug 관련 서버, 데이터베이스(DB) 관리</t>
    <phoneticPr fontId="3" type="noConversion"/>
  </si>
  <si>
    <t>※ 개인정보 취급업무 없음(서버/DB 개발) ==&gt; 진단대상 제외</t>
    <phoneticPr fontId="8" type="noConversion"/>
  </si>
  <si>
    <t>IoT AIX사업팀</t>
    <phoneticPr fontId="3" type="noConversion"/>
  </si>
  <si>
    <t>한경원</t>
    <phoneticPr fontId="8" type="noConversion"/>
  </si>
  <si>
    <t>IMS Cell</t>
    <phoneticPr fontId="8" type="noConversion"/>
  </si>
  <si>
    <t>김범희
(확인필요)</t>
    <phoneticPr fontId="8" type="noConversion"/>
  </si>
  <si>
    <t>구재웅</t>
    <phoneticPr fontId="8" type="noConversion"/>
  </si>
  <si>
    <t>010-9253-9678 / jwgu_kr@sk.com</t>
    <phoneticPr fontId="3" type="noConversion"/>
  </si>
  <si>
    <t>㈜엔텔스</t>
    <phoneticPr fontId="8" type="noConversion"/>
  </si>
  <si>
    <t>ThingPlug 개발, 운영 관리</t>
    <phoneticPr fontId="3" type="noConversion"/>
  </si>
  <si>
    <t>상용(성수), 개발(분당)
상용, 개발 담당 매니저가 상이함
- 박상현M 동명이인, IMS cell 박상현M가 담당자
수탁사 담당자 개발기 접근 가능
상용기에서 조회만 할 경우 별도의 작업 계획서 필요 없음
추후 진단 시 성수에서 개발확인이 가능하므로 진단 전 확인필요</t>
    <phoneticPr fontId="8" type="noConversion"/>
  </si>
  <si>
    <t>서울시 강남구 학동로 401 금하빌딩 15층
서울시 성동구 성수동2가 SK텔레콤 성수사옥(성수 NOC)</t>
    <phoneticPr fontId="3" type="noConversion"/>
  </si>
  <si>
    <t>성수NOC
보라매IDC</t>
    <phoneticPr fontId="3" type="noConversion"/>
  </si>
  <si>
    <t>IoT Solution사업팀</t>
    <phoneticPr fontId="3" type="noConversion"/>
  </si>
  <si>
    <t>양무근</t>
    <phoneticPr fontId="8" type="noConversion"/>
  </si>
  <si>
    <t xml:space="preserve">T VIEW </t>
    <phoneticPr fontId="3" type="noConversion"/>
  </si>
  <si>
    <t xml:space="preserve">T VIEW </t>
    <phoneticPr fontId="8" type="noConversion"/>
  </si>
  <si>
    <t>T VIEW 운영</t>
    <phoneticPr fontId="3" type="noConversion"/>
  </si>
  <si>
    <t>※ 인증만료 및 B2B서비스로 T view 서버/DB 인프라 운영 업무만을 담당하며 보유 중인 SKT 고객정보 없음 ==&gt; 진단대상 제외</t>
    <phoneticPr fontId="3" type="noConversion"/>
  </si>
  <si>
    <t>T view partner</t>
    <phoneticPr fontId="3" type="noConversion"/>
  </si>
  <si>
    <t>T view partner</t>
    <phoneticPr fontId="8" type="noConversion"/>
  </si>
  <si>
    <t>T view partner 운영</t>
    <phoneticPr fontId="3" type="noConversion"/>
  </si>
  <si>
    <t>EBS 부가요금제</t>
    <phoneticPr fontId="3" type="noConversion"/>
  </si>
  <si>
    <t>EBS 부가요금제</t>
    <phoneticPr fontId="8" type="noConversion"/>
  </si>
  <si>
    <t>EBS 부가요금제 운영</t>
    <phoneticPr fontId="3" type="noConversion"/>
  </si>
  <si>
    <t>부가서비스</t>
    <phoneticPr fontId="3" type="noConversion"/>
  </si>
  <si>
    <t>CloudSSM Portal</t>
    <phoneticPr fontId="3" type="noConversion"/>
  </si>
  <si>
    <t>CloudSSM Portal</t>
    <phoneticPr fontId="8" type="noConversion"/>
  </si>
  <si>
    <t>서비스 운영, 고객 상담, 고객 관리 및 설치, AS 등 유지보수 및 웹사이트 운영</t>
    <phoneticPr fontId="3" type="noConversion"/>
  </si>
  <si>
    <t>제외(타진단)</t>
    <phoneticPr fontId="3" type="noConversion"/>
  </si>
  <si>
    <t>Work Infra사업팀</t>
    <phoneticPr fontId="3" type="noConversion"/>
  </si>
  <si>
    <t>김광녕</t>
    <phoneticPr fontId="3" type="noConversion"/>
  </si>
  <si>
    <t>IoT/Data기획팀</t>
    <phoneticPr fontId="3" type="noConversion"/>
  </si>
  <si>
    <t>이근택</t>
    <phoneticPr fontId="8" type="noConversion"/>
  </si>
  <si>
    <t>행복커뮤니티</t>
    <phoneticPr fontId="3" type="noConversion"/>
  </si>
  <si>
    <t>행복커뮤니티</t>
    <phoneticPr fontId="8" type="noConversion"/>
  </si>
  <si>
    <t>서비스에 필요한 서버 운용</t>
    <phoneticPr fontId="3" type="noConversion"/>
  </si>
  <si>
    <t>SV 추진그룹</t>
    <phoneticPr fontId="3" type="noConversion"/>
  </si>
  <si>
    <t>김계향</t>
    <phoneticPr fontId="3" type="noConversion"/>
  </si>
  <si>
    <t>재단법인 행복한에코폰 업무 외 시간 119 신고 및 오류/고장 처리 지원 서비스 운용</t>
    <phoneticPr fontId="3" type="noConversion"/>
  </si>
  <si>
    <t>Smart Meter LPG</t>
    <phoneticPr fontId="3" type="noConversion"/>
  </si>
  <si>
    <t>Smart Meter LPG</t>
    <phoneticPr fontId="8" type="noConversion"/>
  </si>
  <si>
    <t>Smart Meter LPG 운영</t>
    <phoneticPr fontId="3" type="noConversion"/>
  </si>
  <si>
    <t>※ 개인정보 취급업무 없음 ==&gt; 진단 대상 제외
 - 22/09/07 회신 메일 내 Smart Meter LPG 서비스는 회선만을 개통하여 제공하는 서비스로 개인정보처리시스템 등 플랫폼 없음
 - 개인정보 처리하고 있지 않으며 계약 중인 수탁사 없음 (한경원M)</t>
    <phoneticPr fontId="3" type="noConversion"/>
  </si>
  <si>
    <t>제외(기타)</t>
    <phoneticPr fontId="3" type="noConversion"/>
  </si>
  <si>
    <t>제휴서비스</t>
    <phoneticPr fontId="3" type="noConversion"/>
  </si>
  <si>
    <t>Connect Infra사업1팀</t>
    <phoneticPr fontId="3" type="noConversion"/>
  </si>
  <si>
    <t>한경원</t>
    <phoneticPr fontId="3" type="noConversion"/>
  </si>
  <si>
    <t>smart [지킴이]</t>
    <phoneticPr fontId="3" type="noConversion"/>
  </si>
  <si>
    <t>smart [지킴이]</t>
    <phoneticPr fontId="8" type="noConversion"/>
  </si>
  <si>
    <t>전화 상담 응대, AS 안내 등</t>
    <phoneticPr fontId="3" type="noConversion"/>
  </si>
  <si>
    <t>IoT사업2팀</t>
    <phoneticPr fontId="3" type="noConversion"/>
  </si>
  <si>
    <t>서준모
(확인필요)</t>
    <phoneticPr fontId="3" type="noConversion"/>
  </si>
  <si>
    <t xml:space="preserve">Cloud Billing팀 </t>
    <phoneticPr fontId="3" type="noConversion"/>
  </si>
  <si>
    <t>이경아
(확인필요)</t>
    <phoneticPr fontId="3" type="noConversion"/>
  </si>
  <si>
    <t>블루칩씨앤에스㈜</t>
    <phoneticPr fontId="8" type="noConversion"/>
  </si>
  <si>
    <t>앱 및 고객 위치정보 관련 고객센터의 시스템 문의에 대한 응대</t>
    <phoneticPr fontId="3" type="noConversion"/>
  </si>
  <si>
    <t>블루칩씨앤에스 계약이 만료되어 새로운 수탁사로 이전할 예정
정확한 수탁사명은 확인 필요</t>
    <phoneticPr fontId="8" type="noConversion"/>
  </si>
  <si>
    <t>서울시 용산구 한강대로 256 (남영동 120-2) 수빌딩 7층   블루칩씨앤에스㈜</t>
  </si>
  <si>
    <t>서버/DB</t>
  </si>
  <si>
    <t>양무근</t>
    <phoneticPr fontId="3" type="noConversion"/>
  </si>
  <si>
    <t>이경아(확인필요)</t>
    <phoneticPr fontId="3" type="noConversion"/>
  </si>
  <si>
    <t>IoT AIX사업팀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</si>
  <si>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김성균 전임
박찬호 전임
</t>
    </r>
    <r>
      <rPr>
        <strike/>
        <sz val="10"/>
        <color theme="1"/>
        <rFont val="맑은 고딕"/>
        <family val="3"/>
        <charset val="129"/>
        <scheme val="minor"/>
      </rPr>
      <t>송이호 이사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</si>
  <si>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010-4590-4520/
sk.kim@bluechipcns.com
010-2790-2203/
ch.park@bluechipcns.com
</t>
    </r>
    <r>
      <rPr>
        <strike/>
        <sz val="10"/>
        <color theme="1"/>
        <rFont val="맑은 고딕"/>
        <family val="3"/>
        <charset val="129"/>
        <scheme val="minor"/>
      </rPr>
      <t>010-5519-0433 / 
yh.song@bluechipcns.com</t>
    </r>
    <phoneticPr fontId="8" type="noConversion"/>
  </si>
  <si>
    <t>Smart DR SKT</t>
    <phoneticPr fontId="3" type="noConversion"/>
  </si>
  <si>
    <t>Smart DR SKT</t>
    <phoneticPr fontId="8" type="noConversion"/>
  </si>
  <si>
    <t>㈜네이블커뮤니케이션즈</t>
    <phoneticPr fontId="8" type="noConversion"/>
  </si>
  <si>
    <t>SKT DR서비스 개발 및 운영</t>
    <phoneticPr fontId="3" type="noConversion"/>
  </si>
  <si>
    <t>서울 중구 퇴계로24 SK텔레콤 남산사옥 14층</t>
    <phoneticPr fontId="3" type="noConversion"/>
  </si>
  <si>
    <t>Energy Infra사업3팀</t>
    <phoneticPr fontId="8" type="noConversion"/>
  </si>
  <si>
    <t>심응섭</t>
    <phoneticPr fontId="8" type="noConversion"/>
  </si>
  <si>
    <t>김도연 수석</t>
    <phoneticPr fontId="8" type="noConversion"/>
  </si>
  <si>
    <t>010-6201-1577 /kimdy74@partner.sk.com</t>
    <phoneticPr fontId="8" type="noConversion"/>
  </si>
  <si>
    <t>ZEM</t>
    <phoneticPr fontId="3" type="noConversion"/>
  </si>
  <si>
    <t>ZEM</t>
    <phoneticPr fontId="8" type="noConversion"/>
  </si>
  <si>
    <t>파인원㈜</t>
    <phoneticPr fontId="8" type="noConversion"/>
  </si>
  <si>
    <t>ZEM 서비스 운영, ZEM 서비스 고객 및 이용 현황 분석, 서비스 개선, 광고성 정보 전송, 고객 의견 응대 처리</t>
    <phoneticPr fontId="3" type="noConversion"/>
  </si>
  <si>
    <t>(22.02) 방통위 실태점검 완료 ==&gt; 22년 위치진단 미진행</t>
    <phoneticPr fontId="3" type="noConversion"/>
  </si>
  <si>
    <t>서울특별시 금천구 가산동 스타밸리 812호 (서울연구소)
서울특별시 서초구 효령로 72길 36-5 (전략기회실)</t>
    <phoneticPr fontId="3" type="noConversion"/>
  </si>
  <si>
    <t>Segment팀
Segment팀</t>
    <phoneticPr fontId="3" type="noConversion"/>
  </si>
  <si>
    <t>반성훈
마인창</t>
    <phoneticPr fontId="8" type="noConversion"/>
  </si>
  <si>
    <t>(확인필요)</t>
    <phoneticPr fontId="8" type="noConversion"/>
  </si>
  <si>
    <t>Segment팀</t>
    <phoneticPr fontId="8" type="noConversion"/>
  </si>
  <si>
    <t>반성훈</t>
    <phoneticPr fontId="8" type="noConversion"/>
  </si>
  <si>
    <t>정홍희 책임</t>
    <phoneticPr fontId="3" type="noConversion"/>
  </si>
  <si>
    <t>쿠키즈 워치 준</t>
    <phoneticPr fontId="3" type="noConversion"/>
  </si>
  <si>
    <t>쿠키즈 워치 준</t>
    <phoneticPr fontId="8" type="noConversion"/>
  </si>
  <si>
    <t>㈜로켓웍스</t>
    <phoneticPr fontId="8" type="noConversion"/>
  </si>
  <si>
    <t>쿠키즈 서비스 고객 및 이용 현황 분석, 서비스 개선</t>
    <phoneticPr fontId="3" type="noConversion"/>
  </si>
  <si>
    <t>사명 변경 (㈜에스모바일-&gt;㈜로켓웍스)
정확한 F/O 일정 확인 필요
개인정보 파기 현황 확인필요</t>
    <phoneticPr fontId="3" type="noConversion"/>
  </si>
  <si>
    <t>경기도 성남시 분당구 황새울로 354, 8층</t>
  </si>
  <si>
    <t>보라매IDC,AWS</t>
    <phoneticPr fontId="8" type="noConversion"/>
  </si>
  <si>
    <t>곽대혁</t>
    <phoneticPr fontId="8" type="noConversion"/>
  </si>
  <si>
    <t>Segment마케팅팀</t>
    <phoneticPr fontId="8" type="noConversion"/>
  </si>
  <si>
    <t>주영호(확인필요)</t>
    <phoneticPr fontId="3" type="noConversion"/>
  </si>
  <si>
    <t>한용</t>
    <phoneticPr fontId="3" type="noConversion"/>
  </si>
  <si>
    <t>010-9431-3601/ hy450@smobile.kr</t>
    <phoneticPr fontId="8" type="noConversion"/>
  </si>
  <si>
    <t>고객센터 고객 응대 업무</t>
    <phoneticPr fontId="3" type="noConversion"/>
  </si>
  <si>
    <t>이세림</t>
    <phoneticPr fontId="8" type="noConversion"/>
  </si>
  <si>
    <t>주영호
(확인필요)</t>
    <phoneticPr fontId="8" type="noConversion"/>
  </si>
  <si>
    <t>㈜서원정보</t>
    <phoneticPr fontId="8" type="noConversion"/>
  </si>
  <si>
    <t>쿠키즈 워치 준 서비스 서버 운영 대행</t>
    <phoneticPr fontId="3" type="noConversion"/>
  </si>
  <si>
    <t>정확한 F/O 일정 확인 필요
개인정보 파기 현황 확인필요</t>
    <phoneticPr fontId="8" type="noConversion"/>
  </si>
  <si>
    <t>서울 서초구 강남대로 351, 11층 (청남빌딩)</t>
    <phoneticPr fontId="3" type="noConversion"/>
  </si>
  <si>
    <t>전경열</t>
    <phoneticPr fontId="8" type="noConversion"/>
  </si>
  <si>
    <t>010-8476-8802 / kyjeon@seowoninfo.com</t>
    <phoneticPr fontId="3" type="noConversion"/>
  </si>
  <si>
    <t xml:space="preserve">  n   </t>
    <phoneticPr fontId="3" type="noConversion"/>
  </si>
  <si>
    <t>metatron E-optimizer</t>
    <phoneticPr fontId="3" type="noConversion"/>
  </si>
  <si>
    <t>metatron E-optimizer</t>
    <phoneticPr fontId="8" type="noConversion"/>
  </si>
  <si>
    <t>㈜시컴스</t>
    <phoneticPr fontId="8" type="noConversion"/>
  </si>
  <si>
    <t>고객 상담 및 지원 업무 위탁 운영(고객 의견 응대 처리, 고지사항 전달)</t>
    <phoneticPr fontId="3" type="noConversion"/>
  </si>
  <si>
    <t>MS Azure
(국내리전)</t>
    <phoneticPr fontId="8" type="noConversion"/>
  </si>
  <si>
    <t>응용프로그램</t>
    <phoneticPr fontId="8" type="noConversion"/>
  </si>
  <si>
    <t>Energy IoT사업1팀</t>
    <phoneticPr fontId="3" type="noConversion"/>
  </si>
  <si>
    <t>김종헌</t>
    <phoneticPr fontId="3" type="noConversion"/>
  </si>
  <si>
    <t>IOT Energy플랫폼사업팀</t>
    <phoneticPr fontId="3" type="noConversion"/>
  </si>
  <si>
    <t>박종호</t>
  </si>
  <si>
    <t>곽현주</t>
    <phoneticPr fontId="8" type="noConversion"/>
  </si>
  <si>
    <t>010-7493-3210  / dearestar@partner.sk.com</t>
    <phoneticPr fontId="8" type="noConversion"/>
  </si>
  <si>
    <t>씨앤토트㈜</t>
    <phoneticPr fontId="8" type="noConversion"/>
  </si>
  <si>
    <t>※ 개인정보 접근권한 없음 [확인일: 20.04.27] ==&gt; 진단대상 제외
 - 서버(장비) 유지보수 업체로 고객정보 접근권한 없음</t>
    <phoneticPr fontId="8" type="noConversion"/>
  </si>
  <si>
    <t>이재열</t>
    <phoneticPr fontId="8" type="noConversion"/>
  </si>
  <si>
    <t>010-2462-8284 / jaylee@cnthoth.com</t>
    <phoneticPr fontId="8" type="noConversion"/>
  </si>
  <si>
    <t>한국마이크로소프(유)</t>
    <phoneticPr fontId="8" type="noConversion"/>
  </si>
  <si>
    <t>허경욱</t>
    <phoneticPr fontId="8" type="noConversion"/>
  </si>
  <si>
    <t>010-2800-3419 / kevin.heo@microsoft.com</t>
    <phoneticPr fontId="8" type="noConversion"/>
  </si>
  <si>
    <t>엔텔스</t>
    <phoneticPr fontId="8" type="noConversion"/>
  </si>
  <si>
    <t>시스템 관리 업무 위탁 운영</t>
    <phoneticPr fontId="3" type="noConversion"/>
  </si>
  <si>
    <t>서울 중구 퇴계로24 SK텔레콤 남산사옥 4층</t>
    <phoneticPr fontId="3" type="noConversion"/>
  </si>
  <si>
    <t>김동완</t>
    <phoneticPr fontId="8" type="noConversion"/>
  </si>
  <si>
    <t>010-2911-9880 / skt.p178491@partner.sk.com</t>
    <phoneticPr fontId="8" type="noConversion"/>
  </si>
  <si>
    <t>뉴스룸</t>
    <phoneticPr fontId="3" type="noConversion"/>
  </si>
  <si>
    <t>뉴스룸</t>
    <phoneticPr fontId="8" type="noConversion"/>
  </si>
  <si>
    <t>아이파트너즈</t>
    <phoneticPr fontId="8" type="noConversion"/>
  </si>
  <si>
    <t>고객 문의 응대 및 서비스 개선, 이벤트 참여 및 경품 발송, 서비스 품질 개선</t>
    <phoneticPr fontId="3" type="noConversion"/>
  </si>
  <si>
    <r>
      <rPr>
        <sz val="10"/>
        <rFont val="맑은 고딕"/>
        <family val="3"/>
        <charset val="129"/>
        <scheme val="minor"/>
      </rPr>
      <t xml:space="preserve">개인정보 취급업무 없음 (22년 확인완료) ==&gt; 진단대상 제외
</t>
    </r>
    <r>
      <rPr>
        <sz val="10"/>
        <color rgb="FFFF0000"/>
        <rFont val="맑은 고딕"/>
        <family val="3"/>
        <charset val="129"/>
        <scheme val="minor"/>
      </rPr>
      <t>==&gt; 통합 개인정보처리방침 삭제필요</t>
    </r>
    <phoneticPr fontId="8" type="noConversion"/>
  </si>
  <si>
    <t>김준웅</t>
    <phoneticPr fontId="8" type="noConversion"/>
  </si>
  <si>
    <t>김미선 과장</t>
    <phoneticPr fontId="3" type="noConversion"/>
  </si>
  <si>
    <t>ms.kim@ipartners.co.kr</t>
    <phoneticPr fontId="3" type="noConversion"/>
  </si>
  <si>
    <t>Jump AR</t>
    <phoneticPr fontId="8" type="noConversion"/>
  </si>
  <si>
    <t>유빈스 주식회사</t>
    <phoneticPr fontId="8" type="noConversion"/>
  </si>
  <si>
    <t>사용자 업로드 파일(사진/동영상)의 운영정책 위반 여부 검수</t>
    <phoneticPr fontId="3" type="noConversion"/>
  </si>
  <si>
    <t>SK남산그린빌딩, 대한민국 서울특별시 중구 남대문로5가 267, 5층</t>
  </si>
  <si>
    <t>응용프로그램/PC</t>
  </si>
  <si>
    <t>Metavers운영팀</t>
    <phoneticPr fontId="3" type="noConversion"/>
  </si>
  <si>
    <t>이지현</t>
    <phoneticPr fontId="8" type="noConversion"/>
  </si>
  <si>
    <t>Metavers플랫폼팀</t>
    <phoneticPr fontId="3" type="noConversion"/>
  </si>
  <si>
    <t>김휴대</t>
    <phoneticPr fontId="3" type="noConversion"/>
  </si>
  <si>
    <t>Metaverse개발팀</t>
    <phoneticPr fontId="8" type="noConversion"/>
  </si>
  <si>
    <t>윤찬민</t>
    <phoneticPr fontId="8" type="noConversion"/>
  </si>
  <si>
    <t xml:space="preserve">황정돈 </t>
    <phoneticPr fontId="3" type="noConversion"/>
  </si>
  <si>
    <t>010-5417-9886/ojd010@ubins.co.kr</t>
    <phoneticPr fontId="3" type="noConversion"/>
  </si>
  <si>
    <t>JUMP AR</t>
    <phoneticPr fontId="8" type="noConversion"/>
  </si>
  <si>
    <t>JUMP AR 운영</t>
    <phoneticPr fontId="3" type="noConversion"/>
  </si>
  <si>
    <t>SK텔레콤 본사, 대한민국 서울특별시 중구 을지로 65</t>
    <phoneticPr fontId="8" type="noConversion"/>
  </si>
  <si>
    <t>MS Azure(서울리전)</t>
    <phoneticPr fontId="8" type="noConversion"/>
  </si>
  <si>
    <t>PASS모바일운전면허 확인</t>
    <phoneticPr fontId="3" type="noConversion"/>
  </si>
  <si>
    <t>PASS모바일운전면허 확인</t>
    <phoneticPr fontId="8" type="noConversion"/>
  </si>
  <si>
    <t>유라클</t>
    <phoneticPr fontId="8" type="noConversion"/>
  </si>
  <si>
    <t>모바일운전면허 이통3사 공통시스템 운영/유지보수</t>
    <phoneticPr fontId="8" type="noConversion"/>
  </si>
  <si>
    <r>
      <rPr>
        <sz val="10"/>
        <rFont val="맑은 고딕"/>
        <family val="3"/>
        <charset val="129"/>
        <scheme val="minor"/>
      </rPr>
      <t>※ 운영사이관 확인(유라클→헥토) ==&gt; 진단대상 제외</t>
    </r>
    <r>
      <rPr>
        <sz val="10"/>
        <color rgb="FFFF0000"/>
        <rFont val="맑은 고딕"/>
        <family val="3"/>
        <charset val="129"/>
        <scheme val="minor"/>
      </rPr>
      <t xml:space="preserve">
==&gt; 통합 개인정보처리방침 삭제필요</t>
    </r>
    <phoneticPr fontId="8" type="noConversion"/>
  </si>
  <si>
    <t>서울시 중구 북창동 세종대로14길 15 북창빌딩 6층</t>
    <phoneticPr fontId="3" type="noConversion"/>
  </si>
  <si>
    <t>내부망</t>
    <phoneticPr fontId="3" type="noConversion"/>
  </si>
  <si>
    <t>T-IDC</t>
    <phoneticPr fontId="3" type="noConversion"/>
  </si>
  <si>
    <t>PASS사업팀</t>
    <phoneticPr fontId="8" type="noConversion"/>
  </si>
  <si>
    <t>옥상호</t>
    <phoneticPr fontId="8" type="noConversion"/>
  </si>
  <si>
    <t>인증서비스개발팀</t>
    <phoneticPr fontId="8" type="noConversion"/>
  </si>
  <si>
    <t>이은경</t>
    <phoneticPr fontId="3" type="noConversion"/>
  </si>
  <si>
    <t>윤종호</t>
    <phoneticPr fontId="3" type="noConversion"/>
  </si>
  <si>
    <t>010-4004-0696 / jongho.yun@uracle.co.kr</t>
    <phoneticPr fontId="3" type="noConversion"/>
  </si>
  <si>
    <t>서비스 유지 보수, 서비스 운영, 가입자 관리 등 지원업무</t>
    <phoneticPr fontId="3" type="noConversion"/>
  </si>
  <si>
    <r>
      <rPr>
        <sz val="10"/>
        <rFont val="맑은 고딕"/>
        <family val="3"/>
        <charset val="129"/>
        <scheme val="minor"/>
      </rPr>
      <t xml:space="preserve">※ 운영사이관 확인(유라클→헥토) ==&gt; 진단대상추가
 - 유라클에서 운영하던 시스템을 이관받음 (22.0714, 이은경M 확인)
 - 위탁 협력업체 사명 변경(민앤지 -&gt; (주)헥토이노베이션)
</t>
    </r>
    <r>
      <rPr>
        <sz val="10"/>
        <color rgb="FFFF0000"/>
        <rFont val="맑은 고딕"/>
        <family val="3"/>
        <charset val="129"/>
        <scheme val="minor"/>
      </rPr>
      <t>==&gt; 통합 개인정보처리방침 추가필요</t>
    </r>
    <phoneticPr fontId="8" type="noConversion"/>
  </si>
  <si>
    <t>서울시 강남구 테헤란로 34길 6, 13층</t>
    <phoneticPr fontId="8" type="noConversion"/>
  </si>
  <si>
    <t>도로교통공단</t>
    <phoneticPr fontId="8" type="noConversion"/>
  </si>
  <si>
    <t>모바일운전면허 확인 서비스 등록을 위한 유효성 검증 및 상담, 불만처리 등 지원 업무</t>
    <phoneticPr fontId="3" type="noConversion"/>
  </si>
  <si>
    <t>T 멤버십 전자상거래</t>
    <phoneticPr fontId="3" type="noConversion"/>
  </si>
  <si>
    <t>T 멤버십 전자상거래</t>
    <phoneticPr fontId="8" type="noConversion"/>
  </si>
  <si>
    <t>T멤버십 사이트 및 고객관리 시스템 운영</t>
    <phoneticPr fontId="3" type="noConversion"/>
  </si>
  <si>
    <t>※ 해당 계약은 'T 멤버십 사이트 및 고객관리 시스템 운영'을 위해 T멤버십과의 위탁 계약으로 전자상거래 실제 계약 없음 ==&gt; 진단대상 제외</t>
    <phoneticPr fontId="3" type="noConversion"/>
  </si>
  <si>
    <t>하위서비스(T멤버십)</t>
    <phoneticPr fontId="3" type="noConversion"/>
  </si>
  <si>
    <t>김경희</t>
    <phoneticPr fontId="8" type="noConversion"/>
  </si>
  <si>
    <t>T멤버십 전자상거래 업무 대행</t>
    <phoneticPr fontId="3" type="noConversion"/>
  </si>
  <si>
    <t>쿠폰/상품 배송, 주문처리, 고객상담센터 운영</t>
    <phoneticPr fontId="3" type="noConversion"/>
  </si>
  <si>
    <t>서울 강남구 역삼로 9길 20 3층</t>
    <phoneticPr fontId="8" type="noConversion"/>
  </si>
  <si>
    <t>상암IDC</t>
    <phoneticPr fontId="3" type="noConversion"/>
  </si>
  <si>
    <t>멤버십마케팅팀</t>
    <phoneticPr fontId="8" type="noConversion"/>
  </si>
  <si>
    <t>010-9579-2112 / tkddns7@cheongram.com</t>
    <phoneticPr fontId="8" type="noConversion"/>
  </si>
  <si>
    <t>결제서비스 제공</t>
    <phoneticPr fontId="3" type="noConversion"/>
  </si>
  <si>
    <t>이니셜(initial)</t>
    <phoneticPr fontId="3" type="noConversion"/>
  </si>
  <si>
    <t>이니셜(initial)</t>
    <phoneticPr fontId="8" type="noConversion"/>
  </si>
  <si>
    <t>㈜비디</t>
    <phoneticPr fontId="8" type="noConversion"/>
  </si>
  <si>
    <t>서비스 운영 및 유지보수, 가입자 관리, 고객지원</t>
    <phoneticPr fontId="8" type="noConversion"/>
  </si>
  <si>
    <t>서울 구로구 디지털로 288 대륭포스트타워 1차 1708호</t>
    <phoneticPr fontId="3" type="noConversion"/>
  </si>
  <si>
    <t>네이버클라우드</t>
    <phoneticPr fontId="3" type="noConversion"/>
  </si>
  <si>
    <t>Wallet Service Product팀</t>
    <phoneticPr fontId="3" type="noConversion"/>
  </si>
  <si>
    <t>김낙춘</t>
    <phoneticPr fontId="3" type="noConversion"/>
  </si>
  <si>
    <t>SCHOLASTICHA NADYA C</t>
    <phoneticPr fontId="3" type="noConversion"/>
  </si>
  <si>
    <t>나승일 이사</t>
    <phoneticPr fontId="8" type="noConversion"/>
  </si>
  <si>
    <t>010-4421-2554 / rsi@bdgen.co.kr</t>
    <phoneticPr fontId="8" type="noConversion"/>
  </si>
  <si>
    <t>회원 가입 및 인증을 위한 본인확인</t>
    <phoneticPr fontId="8" type="noConversion"/>
  </si>
  <si>
    <t>initial Console</t>
    <phoneticPr fontId="3" type="noConversion"/>
  </si>
  <si>
    <t>initial Console 운영</t>
    <phoneticPr fontId="3" type="noConversion"/>
  </si>
  <si>
    <t>ㅇ 사업부에서 계약 한 기관의 담당자만 이용 가능한 B2B 서비스
- 직접 회원가입이 가능하지만, 계정 생성 직후에는 아무런 기능이 없으며 SKT사업담당자에게 Master(기관 대표자)신청 혹은 Master에게 열람 권한을 요청해야 이용 가능
- 이용자는 본인 기관에 할당 된 API 조회 및 통계 정보만 열람 가능</t>
    <phoneticPr fontId="8" type="noConversion"/>
  </si>
  <si>
    <t>블록체인/인증플랫폼개발팀</t>
    <phoneticPr fontId="3" type="noConversion"/>
  </si>
  <si>
    <t xml:space="preserve"> 주재현</t>
    <phoneticPr fontId="3" type="noConversion"/>
  </si>
  <si>
    <t>metatron grandview</t>
    <phoneticPr fontId="3" type="noConversion"/>
  </si>
  <si>
    <t>metatron grandview</t>
    <phoneticPr fontId="8" type="noConversion"/>
  </si>
  <si>
    <t>고객 상담 및 의견 응대, 서비스 이용(가입/변경/해지 등 포함) 등</t>
    <phoneticPr fontId="3" type="noConversion"/>
  </si>
  <si>
    <t>상품/서비스</t>
    <phoneticPr fontId="3" type="noConversion"/>
  </si>
  <si>
    <t>GrandView사업팀</t>
    <phoneticPr fontId="3" type="noConversion"/>
  </si>
  <si>
    <t>강창근</t>
    <phoneticPr fontId="3" type="noConversion"/>
  </si>
  <si>
    <t>Factory Data개발팀</t>
    <phoneticPr fontId="3" type="noConversion"/>
  </si>
  <si>
    <t>윤대훈</t>
    <phoneticPr fontId="3" type="noConversion"/>
  </si>
  <si>
    <t>마티아솔루션㈜</t>
    <phoneticPr fontId="8" type="noConversion"/>
  </si>
  <si>
    <t>서비스 운영 및 오류/고장 대응</t>
    <phoneticPr fontId="3" type="noConversion"/>
  </si>
  <si>
    <t>※ 개인정보 취급업무 없음 (22년 확인완료) ==&gt; 진단대상 제외</t>
    <phoneticPr fontId="8" type="noConversion"/>
  </si>
  <si>
    <t>서울 영등포구 문래동 5가 9번지 벽산디지털밸리 703호</t>
    <phoneticPr fontId="3" type="noConversion"/>
  </si>
  <si>
    <t>Cloud</t>
    <phoneticPr fontId="3" type="noConversion"/>
  </si>
  <si>
    <t xml:space="preserve">010-3461-7931 / 
scw@matth.co.kr </t>
    <phoneticPr fontId="3" type="noConversion"/>
  </si>
  <si>
    <t>1인가구 안부살핌 서비스
(AI 안부 든든 서비스)</t>
    <phoneticPr fontId="3" type="noConversion"/>
  </si>
  <si>
    <t>1인가구 안부살핌 서비스</t>
    <phoneticPr fontId="8" type="noConversion"/>
  </si>
  <si>
    <t>한국전력공사</t>
    <phoneticPr fontId="8" type="noConversion"/>
  </si>
  <si>
    <t>서버 제공</t>
    <phoneticPr fontId="8" type="noConversion"/>
  </si>
  <si>
    <t>Smart Factory사업협력팀</t>
    <phoneticPr fontId="3" type="noConversion"/>
  </si>
  <si>
    <t>박혜윤</t>
    <phoneticPr fontId="3" type="noConversion"/>
  </si>
  <si>
    <t>㈜한빛소프트</t>
    <phoneticPr fontId="8" type="noConversion"/>
  </si>
  <si>
    <t>서비스 제공을 위한 시스템 개발 및 유지보수</t>
    <phoneticPr fontId="8" type="noConversion"/>
  </si>
  <si>
    <t>※ 개인정보 취급업무 없음 (22년 확인완료) ==&gt; 진단대상 제외
 - 인프라 운영 및 개발업무만 수행하며, 개인정보 처리 업무 없음</t>
    <phoneticPr fontId="8" type="noConversion"/>
  </si>
  <si>
    <t>1인가구 안부살핌 서비스 운영</t>
    <phoneticPr fontId="8" type="noConversion"/>
  </si>
  <si>
    <t>(22年 확인내용) SKT와 한국전력이 공동 운영하는 서비스
 - 법무검토 의견으로는 한국전력을 수탁사로 간주함</t>
    <phoneticPr fontId="8" type="noConversion"/>
  </si>
  <si>
    <t>서울특별시 중구 을지로 65 SKT타워 8층</t>
  </si>
  <si>
    <t>한전 내부 서버</t>
    <phoneticPr fontId="8" type="noConversion"/>
  </si>
  <si>
    <t>AI Enterprise사업</t>
    <phoneticPr fontId="3" type="noConversion"/>
  </si>
  <si>
    <t>황도식</t>
    <phoneticPr fontId="3" type="noConversion"/>
  </si>
  <si>
    <t xml:space="preserve">Industrial AIX개발팀 </t>
    <phoneticPr fontId="3" type="noConversion"/>
  </si>
  <si>
    <t>김규백</t>
    <phoneticPr fontId="8" type="noConversion"/>
  </si>
  <si>
    <t>MeetUs</t>
    <phoneticPr fontId="8" type="noConversion"/>
  </si>
  <si>
    <t>미더스(MeetUs) 서비스 운영</t>
    <phoneticPr fontId="3" type="noConversion"/>
  </si>
  <si>
    <t>Comm사업Cell팀에서 직접 운영/ 관리자페이지 계정 담당 매니저(조주연M), FRONTEND 담당 매니저(윤주호M), BACKEND 담당 매니저(전세웅M), 사업 담당 매니저님(정철호M)들이 다름 윤주호M에게 일괄 문의</t>
    <phoneticPr fontId="8" type="noConversion"/>
  </si>
  <si>
    <t>서울특별시 중구 을지로65 (을지로2가) SK T-타워</t>
    <phoneticPr fontId="8" type="noConversion"/>
  </si>
  <si>
    <t>오리IDC</t>
    <phoneticPr fontId="3" type="noConversion"/>
  </si>
  <si>
    <t>서버/DB
관리자페이지</t>
    <phoneticPr fontId="8" type="noConversion"/>
  </si>
  <si>
    <t>Comm서비스기획팀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</si>
  <si>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박태수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구상희</t>
    </r>
    <phoneticPr fontId="8" type="noConversion"/>
  </si>
  <si>
    <t>ASUM</t>
    <phoneticPr fontId="3" type="noConversion"/>
  </si>
  <si>
    <t>ASUM</t>
    <phoneticPr fontId="8" type="noConversion"/>
  </si>
  <si>
    <t>㈜인크로스</t>
    <phoneticPr fontId="8" type="noConversion"/>
  </si>
  <si>
    <t>서비스 제공을 위한 시스템 개발/운용, 유지보수 및 고도화를 위한 테스트/개발, 결제/정산을 포함한 서비스 운영</t>
    <phoneticPr fontId="3" type="noConversion"/>
  </si>
  <si>
    <r>
      <t xml:space="preserve">베타런칭 8월 말, 공식런칭 10월 예정
20년은 관계사 및 SKT직원들만 사용예정 -&gt; 재확인 필요
</t>
    </r>
    <r>
      <rPr>
        <sz val="10"/>
        <color rgb="FFFF0000"/>
        <rFont val="맑은 고딕"/>
        <family val="3"/>
        <charset val="129"/>
        <scheme val="minor"/>
      </rPr>
      <t>광고 마케팅 플랫폼</t>
    </r>
    <phoneticPr fontId="8" type="noConversion"/>
  </si>
  <si>
    <t>김성우</t>
    <phoneticPr fontId="8" type="noConversion"/>
  </si>
  <si>
    <t>T Factory</t>
    <phoneticPr fontId="3" type="noConversion"/>
  </si>
  <si>
    <t>T Factory</t>
    <phoneticPr fontId="8" type="noConversion"/>
  </si>
  <si>
    <t>서비스의 플랫폼 운영 업무(AWS 클라우드 서울리전)</t>
    <phoneticPr fontId="3" type="noConversion"/>
  </si>
  <si>
    <t>윤영대</t>
    <phoneticPr fontId="8" type="noConversion"/>
  </si>
  <si>
    <t>아름넷</t>
    <phoneticPr fontId="8" type="noConversion"/>
  </si>
  <si>
    <t>신용카드, 가상계좌 결제</t>
    <phoneticPr fontId="3" type="noConversion"/>
  </si>
  <si>
    <t>PG사, 대리점 POS 운영(20.11.19 윤영대M)
- 계약이후 (20.02.27~20.10.15) PS&amp;M과의 운영계약, SKT와의 직접계약은 없음</t>
    <phoneticPr fontId="3" type="noConversion"/>
  </si>
  <si>
    <t>O
(PS&amp;M)</t>
  </si>
  <si>
    <t>스탠다드네트웍스</t>
    <phoneticPr fontId="8" type="noConversion"/>
  </si>
  <si>
    <t>SKT 외 문자서비스 대행</t>
    <phoneticPr fontId="3" type="noConversion"/>
  </si>
  <si>
    <t>타 통신사(KT, LGU+)에 고객대상T Factory 인증/안내 문자 발송 업무 수행(20.11.19 윤영대M)</t>
    <phoneticPr fontId="8" type="noConversion"/>
  </si>
  <si>
    <t>타통신사</t>
    <phoneticPr fontId="3" type="noConversion"/>
  </si>
  <si>
    <t>한국마이크로소프트(유)</t>
    <phoneticPr fontId="8" type="noConversion"/>
  </si>
  <si>
    <t>매장 보안 서비스 운영 업무(Azure 클라우드 서울리전)</t>
    <phoneticPr fontId="3" type="noConversion"/>
  </si>
  <si>
    <t>CCTV 정보 저장(사용자 동선파악, 통계 등으로 활용) 
영상정보는 24시간 보관 후 파기(20.11.19 윤영대M)</t>
  </si>
  <si>
    <t>V 컬러링</t>
    <phoneticPr fontId="8" type="noConversion"/>
  </si>
  <si>
    <t>V 컬러링 서비스 운영 및 시스템, 인프라 개발 및 운영</t>
    <phoneticPr fontId="8" type="noConversion"/>
  </si>
  <si>
    <t>V컬러링사업팀</t>
    <phoneticPr fontId="8" type="noConversion"/>
  </si>
  <si>
    <t>김은정</t>
    <phoneticPr fontId="8" type="noConversion"/>
  </si>
  <si>
    <t>V컬러링서비스팀</t>
    <phoneticPr fontId="3" type="noConversion"/>
  </si>
  <si>
    <t>차효정</t>
    <phoneticPr fontId="3" type="noConversion"/>
  </si>
  <si>
    <t>㈜케이티</t>
    <phoneticPr fontId="8" type="noConversion"/>
  </si>
  <si>
    <t>V 컬러링 관련 부가서비스 가입 여부 확인 및 가입 절차 구현/운영, 콘텐츠 이용료 결제, 문자메시지 발송, 고객 상담 및 응대</t>
    <phoneticPr fontId="3" type="noConversion"/>
  </si>
  <si>
    <t>㈜LG유플러스</t>
    <phoneticPr fontId="8" type="noConversion"/>
  </si>
  <si>
    <t>고객 상담 및 응대</t>
    <phoneticPr fontId="8" type="noConversion"/>
  </si>
  <si>
    <t>㈜위트콤</t>
    <phoneticPr fontId="8" type="noConversion"/>
  </si>
  <si>
    <t>음성 부가서비스 보관함 정보 제공</t>
    <phoneticPr fontId="8" type="noConversion"/>
  </si>
  <si>
    <r>
      <rPr>
        <sz val="10"/>
        <color rgb="FF00B050"/>
        <rFont val="맑은 고딕"/>
        <family val="3"/>
        <charset val="129"/>
        <scheme val="minor"/>
      </rPr>
      <t>※ 위탁 계약 없음 ==&gt; 진단대상 제외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==&gt; 통합 개인정보처리방침 삭제필요</t>
    </r>
    <phoneticPr fontId="3" type="noConversion"/>
  </si>
  <si>
    <t>계약없음</t>
    <phoneticPr fontId="8" type="noConversion"/>
  </si>
  <si>
    <t>계약종료
(개처방 현행화 필요)</t>
    <phoneticPr fontId="8" type="noConversion"/>
  </si>
  <si>
    <t>㈜오픈서베이</t>
    <phoneticPr fontId="8" type="noConversion"/>
  </si>
  <si>
    <t>서비스 품질을 높이기 위한 고객 만족도, 서비스 만족도 조사</t>
    <phoneticPr fontId="3" type="noConversion"/>
  </si>
  <si>
    <t>(19年) 만족도 조사 수탁사로 오픈서베이 진단 수행</t>
    <phoneticPr fontId="3" type="noConversion"/>
  </si>
  <si>
    <t>전사계약</t>
    <phoneticPr fontId="3" type="noConversion"/>
  </si>
  <si>
    <t>V 컬러링 마켓플레이스</t>
    <phoneticPr fontId="3" type="noConversion"/>
  </si>
  <si>
    <t>V 컬러링 마켓플레이스</t>
    <phoneticPr fontId="8" type="noConversion"/>
  </si>
  <si>
    <t>콘텐츠 검수, 계약 안내, 시스템 운영</t>
    <phoneticPr fontId="3" type="noConversion"/>
  </si>
  <si>
    <t>투자사</t>
    <phoneticPr fontId="3" type="noConversion"/>
  </si>
  <si>
    <t>구독미디어마케팅팀</t>
    <phoneticPr fontId="3" type="noConversion"/>
  </si>
  <si>
    <t>김무늬</t>
    <phoneticPr fontId="3" type="noConversion"/>
  </si>
  <si>
    <t>드림어스컴퍼니㈜</t>
    <phoneticPr fontId="8" type="noConversion"/>
  </si>
  <si>
    <t>Biz.RCS</t>
    <phoneticPr fontId="3" type="noConversion"/>
  </si>
  <si>
    <t>Biz.RCS</t>
    <phoneticPr fontId="8" type="noConversion"/>
  </si>
  <si>
    <t>Biz.RCS 발송 시스템 운영</t>
    <phoneticPr fontId="3" type="noConversion"/>
  </si>
  <si>
    <t>AWS 서울리전</t>
    <phoneticPr fontId="3" type="noConversion"/>
  </si>
  <si>
    <t>DB/응용프로그램</t>
    <phoneticPr fontId="3" type="noConversion"/>
  </si>
  <si>
    <t>Messaging사업팀</t>
    <phoneticPr fontId="8" type="noConversion"/>
  </si>
  <si>
    <t>김한구</t>
    <phoneticPr fontId="8" type="noConversion"/>
  </si>
  <si>
    <t>장문석</t>
    <phoneticPr fontId="8" type="noConversion"/>
  </si>
  <si>
    <t>010-8666-1903 / mstone@witcom.co.kr</t>
    <phoneticPr fontId="3" type="noConversion"/>
  </si>
  <si>
    <t>베스핀글로벌㈜</t>
    <phoneticPr fontId="8" type="noConversion"/>
  </si>
  <si>
    <t>Biz.RCS 서비스 제공을 위한 클라우드 인프라 구축 및 운용</t>
    <phoneticPr fontId="3" type="noConversion"/>
  </si>
  <si>
    <t>MSP</t>
    <phoneticPr fontId="3" type="noConversion"/>
  </si>
  <si>
    <t>AI 컨택센터</t>
    <phoneticPr fontId="3" type="noConversion"/>
  </si>
  <si>
    <t>AI 컨택센터</t>
    <phoneticPr fontId="8" type="noConversion"/>
  </si>
  <si>
    <t>고객 의견 응대 처리 및 상담 업무</t>
    <phoneticPr fontId="3" type="noConversion"/>
  </si>
  <si>
    <t>한일네트웍스㈜</t>
    <phoneticPr fontId="8" type="noConversion"/>
  </si>
  <si>
    <t>서비스 및 인프라 운영</t>
    <phoneticPr fontId="3" type="noConversion"/>
  </si>
  <si>
    <t>문의대응 시 개인정보 처리 업무 없으며 기업정보만 기록/관리됨</t>
    <phoneticPr fontId="8" type="noConversion"/>
  </si>
  <si>
    <t>Amazon Web Services Inc</t>
    <phoneticPr fontId="8" type="noConversion"/>
  </si>
  <si>
    <t>Genesys</t>
    <phoneticPr fontId="8" type="noConversion"/>
  </si>
  <si>
    <t>문의대응 시 개인정보 처리 업무 없으며 기업(GS건설 등)정보만 기록/관리됨</t>
    <phoneticPr fontId="8" type="noConversion"/>
  </si>
  <si>
    <t>문의대응 시 개인정보 처리 업무 없으며 기업정보(에어록스)만 기록/관리됨</t>
    <phoneticPr fontId="8" type="noConversion"/>
  </si>
  <si>
    <t>넷컴솔루션</t>
    <phoneticPr fontId="8" type="noConversion"/>
  </si>
  <si>
    <t>11번가 T공식대리점</t>
    <phoneticPr fontId="3" type="noConversion"/>
  </si>
  <si>
    <t>11번가 T공식대리점</t>
    <phoneticPr fontId="8" type="noConversion"/>
  </si>
  <si>
    <t>이동통신 서비스, 휴대폰 상품에 대한 개인 맞춤형 상담 및 이동통신 서비스 가입 및 휴대폰 구매를 위한 메시지 발송(문자메시지(MMS)/카카오톡)</t>
    <phoneticPr fontId="3" type="noConversion"/>
  </si>
  <si>
    <t>다이얼링크</t>
    <phoneticPr fontId="3" type="noConversion"/>
  </si>
  <si>
    <t>다이얼링크</t>
    <phoneticPr fontId="8" type="noConversion"/>
  </si>
  <si>
    <t>디링크,후후엔컴퍼니,라이너스의 경우 개인정보 취급하지 않으면 개처방에서 제외 권고 필요</t>
    <phoneticPr fontId="8" type="noConversion"/>
  </si>
  <si>
    <t>둔산IDC</t>
  </si>
  <si>
    <t>DB/응용프로그램</t>
  </si>
  <si>
    <t>Enterprise AI영업팀</t>
    <phoneticPr fontId="3" type="noConversion"/>
  </si>
  <si>
    <t>고창일</t>
    <phoneticPr fontId="3" type="noConversion"/>
  </si>
  <si>
    <t>김철호</t>
    <phoneticPr fontId="8" type="noConversion"/>
  </si>
  <si>
    <t>010-9409-7579 /
skt.p187860@partner.sk.com</t>
    <phoneticPr fontId="3" type="noConversion"/>
  </si>
  <si>
    <t>(주)디링크</t>
    <phoneticPr fontId="8" type="noConversion"/>
  </si>
  <si>
    <t>서비스 및 인프라 운영, 앱(후후앤컴퍼니의 후후앱, 라이너스의 다이얼링크 아이앱)을 통한 다이얼링크 서비스 제공위해 디링크 수탁업무로 후후앤컴퍼니, 라이너스 포함(수탁 대상 앱 확대시 추가지정 예정)</t>
    <phoneticPr fontId="8" type="noConversion"/>
  </si>
  <si>
    <t>※ 개인정보 취급업무 없음 ==&gt; 진단대상 제외
 - 인프라 운영 업무만 위탁 받았으며, 개인정보 처리업무 없음</t>
    <phoneticPr fontId="8" type="noConversion"/>
  </si>
  <si>
    <t>O
(㈜후후앤컴퍼니, 라이너스)</t>
    <phoneticPr fontId="3" type="noConversion"/>
  </si>
  <si>
    <t>Enterprise구독사업개발팀</t>
    <phoneticPr fontId="3" type="noConversion"/>
  </si>
  <si>
    <t>권경석</t>
    <phoneticPr fontId="3" type="noConversion"/>
  </si>
  <si>
    <t>010-2547-5734 / gsgwon@persimmonlab.co.kr</t>
    <phoneticPr fontId="3" type="noConversion"/>
  </si>
  <si>
    <t>(주)후후앤컴퍼니</t>
    <phoneticPr fontId="8" type="noConversion"/>
  </si>
  <si>
    <t>서비스 및 인프라 운영, 앱(후후앤컴퍼니의 후후앱, 라이너스의 다이얼링크 아이앱)을 통한 다이얼링크 서비스 제공위해 디링크 수탁업무로 후후앤컴퍼니, 라이너스 포함(수탁 대상 앱 확대시 추가지정 예정)</t>
  </si>
  <si>
    <t>O
(디링크코리아(유))</t>
    <phoneticPr fontId="3" type="noConversion"/>
  </si>
  <si>
    <t>㈜라이너스</t>
    <phoneticPr fontId="8" type="noConversion"/>
  </si>
  <si>
    <t>위자드랩</t>
    <phoneticPr fontId="8" type="noConversion"/>
  </si>
  <si>
    <t>서비스 및 인프라 운영</t>
    <phoneticPr fontId="8" type="noConversion"/>
  </si>
  <si>
    <t>각사 및 SK남산빌딩 17층</t>
  </si>
  <si>
    <t>신용준</t>
    <phoneticPr fontId="3" type="noConversion"/>
  </si>
  <si>
    <r>
      <t>010-3357-6648 / 
yongjun.shin@wizardlab.co.k</t>
    </r>
    <r>
      <rPr>
        <strike/>
        <sz val="10"/>
        <rFont val="맑은 고딕"/>
        <family val="3"/>
        <charset val="129"/>
        <scheme val="minor"/>
      </rPr>
      <t>r</t>
    </r>
    <phoneticPr fontId="8" type="noConversion"/>
  </si>
  <si>
    <t>5GX클라우드게임</t>
    <phoneticPr fontId="3" type="noConversion"/>
  </si>
  <si>
    <t>5GX클라우드게임</t>
    <phoneticPr fontId="8" type="noConversion"/>
  </si>
  <si>
    <t>서비스 운영 및 유지보수, 가입자 관리, 고객 지원</t>
    <phoneticPr fontId="3" type="noConversion"/>
  </si>
  <si>
    <t>서울 영등포구 영등포로 272</t>
    <phoneticPr fontId="3" type="noConversion"/>
  </si>
  <si>
    <t>Azure
Cloud</t>
    <phoneticPr fontId="3" type="noConversion"/>
  </si>
  <si>
    <t>서버/DB/응용프로그램,
관리자페이지</t>
    <phoneticPr fontId="3" type="noConversion"/>
  </si>
  <si>
    <t>구독제휴팀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</si>
  <si>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박경하, 김민수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김응도</t>
    </r>
    <phoneticPr fontId="3" type="noConversion"/>
  </si>
  <si>
    <t>김태영</t>
    <phoneticPr fontId="8" type="noConversion"/>
  </si>
  <si>
    <t>010-3400-8847 / ty2025@gemvaxlink.com</t>
    <phoneticPr fontId="8" type="noConversion"/>
  </si>
  <si>
    <t>고객 상담 업무 및 고객 의견 응대 처리</t>
    <phoneticPr fontId="3" type="noConversion"/>
  </si>
  <si>
    <t>MR사업담당</t>
    <phoneticPr fontId="3" type="noConversion"/>
  </si>
  <si>
    <t>한계석</t>
    <phoneticPr fontId="3" type="noConversion"/>
  </si>
  <si>
    <t>5GX 클라우드 마켓플레이스</t>
    <phoneticPr fontId="3" type="noConversion"/>
  </si>
  <si>
    <t>5GX 클라우드 마켓플레이스</t>
    <phoneticPr fontId="8" type="noConversion"/>
  </si>
  <si>
    <t>5GX 클라우드 마켓플레이스(5GX Cloud Marketplace) 사이트 관련 웹사이트개발 구축/ 운영 및 유지보수위탁 / 고객상담내역관리</t>
    <phoneticPr fontId="3" type="noConversion"/>
  </si>
  <si>
    <t>MSP</t>
    <phoneticPr fontId="8" type="noConversion"/>
  </si>
  <si>
    <t>SaaS사업개발팀</t>
    <phoneticPr fontId="8" type="noConversion"/>
  </si>
  <si>
    <t>김재원</t>
    <phoneticPr fontId="8" type="noConversion"/>
  </si>
  <si>
    <t>Cloud플랫폼개발팀</t>
    <phoneticPr fontId="8" type="noConversion"/>
  </si>
  <si>
    <t>김택주</t>
    <phoneticPr fontId="8" type="noConversion"/>
  </si>
  <si>
    <t>고객센터를 마켓플레이스 관련 각종조회 및 변경신청업무의 처리, 가입·변경·해지, 요금수납 및 기타 고객상담 업무 및 고객불만 처리 / 개인정보 이용, 처리 위탁 및 정보 광고 수신 동의를 한 고객에 대한 SK 텔레콤의 상품, 서비스 및 제휴사의 상품, 서비스에 대한 광고, 홍보, 프로모션, 이벤트 제공 활동</t>
    <phoneticPr fontId="3" type="noConversion"/>
  </si>
  <si>
    <t>5GX 클라우드 마켓플레이스(5GX Cloud Marketplace) 회원 본인인증(아이핀 인증, 핸드폰 인증)</t>
    <phoneticPr fontId="3" type="noConversion"/>
  </si>
  <si>
    <t>손서봉</t>
    <phoneticPr fontId="8" type="noConversion"/>
  </si>
  <si>
    <t>미납요금에 대한 채권추심 및 추심업무 관련 고객상담</t>
    <phoneticPr fontId="3" type="noConversion"/>
  </si>
  <si>
    <t>Cloud Radar
(舊. i-CMP)</t>
    <phoneticPr fontId="3" type="noConversion"/>
  </si>
  <si>
    <t>i-CMP</t>
    <phoneticPr fontId="3" type="noConversion"/>
  </si>
  <si>
    <t>i-CMP 운영</t>
    <phoneticPr fontId="3" type="noConversion"/>
  </si>
  <si>
    <t>※ Cloud Resale 관련 B2B서비스로, SKT 고객정보 취급X ==&gt; 진단대상 제외
 - 법인관련 정보 및 결제정보 보유중</t>
    <phoneticPr fontId="8" type="noConversion"/>
  </si>
  <si>
    <t>유광엽</t>
    <phoneticPr fontId="8" type="noConversion"/>
  </si>
  <si>
    <t>Ifland</t>
    <phoneticPr fontId="8" type="noConversion"/>
  </si>
  <si>
    <t>MS Azure(서울리전)</t>
    <phoneticPr fontId="3" type="noConversion"/>
  </si>
  <si>
    <t>Metaverse기획팀</t>
  </si>
  <si>
    <t>왕지예(확인필요)</t>
    <phoneticPr fontId="8" type="noConversion"/>
  </si>
  <si>
    <t>Metaverse운영팀</t>
    <phoneticPr fontId="3" type="noConversion"/>
  </si>
  <si>
    <t>ifland</t>
    <phoneticPr fontId="8" type="noConversion"/>
  </si>
  <si>
    <t>고객신고 대응, 고객 의견 응대, 모임공간 개설 지원</t>
    <phoneticPr fontId="3" type="noConversion"/>
  </si>
  <si>
    <t>Metaverse운영팀</t>
    <phoneticPr fontId="8" type="noConversion"/>
  </si>
  <si>
    <t>송정은</t>
    <phoneticPr fontId="8" type="noConversion"/>
  </si>
  <si>
    <t>김은별</t>
    <phoneticPr fontId="3" type="noConversion"/>
  </si>
  <si>
    <t>한영식</t>
    <phoneticPr fontId="8" type="noConversion"/>
  </si>
  <si>
    <t>010-2089-7780 / tidus0416@ubins.co.kr</t>
    <phoneticPr fontId="8" type="noConversion"/>
  </si>
  <si>
    <t>에이토즈</t>
    <phoneticPr fontId="8" type="noConversion"/>
  </si>
  <si>
    <t>고객신고 대응, 고객 의견 응대, 모임공간 개설 지원
재화의 정산을 위한 계좌정보 확인, 정산 금액 입금 및 정보 오기입에 대한 고객 안내
마케팅 이벤트 운영, 당첨자 확인, 고객 상담, 경품 배송 업무, 공식 SNS 운영, 광고 및 바이럴 제휴 마케팅 대행
인플루언서 운영 관리를 위한 정보 관리</t>
    <phoneticPr fontId="3" type="noConversion"/>
  </si>
  <si>
    <t>Metaverse제휴팀
Metaverse운영팀Metaverse마케팅팀</t>
    <phoneticPr fontId="8" type="noConversion"/>
  </si>
  <si>
    <t>이미연
송정은
강명완</t>
    <phoneticPr fontId="8" type="noConversion"/>
  </si>
  <si>
    <t>신승민
이지현
박민정</t>
    <phoneticPr fontId="8" type="noConversion"/>
  </si>
  <si>
    <t>백수현
윤소영
백수현</t>
    <phoneticPr fontId="8" type="noConversion"/>
  </si>
  <si>
    <t>010-4445-1396 / michael.beak@atozstory.com
010-3820-7102 / soyoung_y@atozstroy.com</t>
    <phoneticPr fontId="8" type="noConversion"/>
  </si>
  <si>
    <t>커뮤니크</t>
    <phoneticPr fontId="8" type="noConversion"/>
  </si>
  <si>
    <t>고객신고 대응, 고객 의견 응대, 모임공간 개설 지원
마케팅 이벤트 운영, 당첨자 확인, 고객 상담, 경품 배송 업무, 공식 SNS 운영, 광고 및 바이럴 제휴 마케팅 대행
인플루언서 운영 관리를 위한 정보 관리</t>
    <phoneticPr fontId="3" type="noConversion"/>
  </si>
  <si>
    <t>Metaverse마케팅팀</t>
    <phoneticPr fontId="8" type="noConversion"/>
  </si>
  <si>
    <t>강명완</t>
    <phoneticPr fontId="8" type="noConversion"/>
  </si>
  <si>
    <t>이환주</t>
    <phoneticPr fontId="8" type="noConversion"/>
  </si>
  <si>
    <t>노진석</t>
    <phoneticPr fontId="8" type="noConversion"/>
  </si>
  <si>
    <t>010-9532-9355 / James.roh@communique.co.kr</t>
    <phoneticPr fontId="8" type="noConversion"/>
  </si>
  <si>
    <t>큐로드</t>
    <phoneticPr fontId="8" type="noConversion"/>
  </si>
  <si>
    <t>고객신고 대응, 고객 의견 응대, 모임공간 개설 지원
마케팅 이벤트 운영, 당첨자 확인, 고객 상담, 경품 배송 업무, 공식 SNS 운영, 광고 및 바이럴 제휴 마케팅 대행</t>
    <phoneticPr fontId="3" type="noConversion"/>
  </si>
  <si>
    <t>엔트위즈</t>
    <phoneticPr fontId="8" type="noConversion"/>
  </si>
  <si>
    <t>NICE평가정보주식회사</t>
    <phoneticPr fontId="8" type="noConversion"/>
  </si>
  <si>
    <t>본인확인, 중복 가입 확인 정보(DI) 발급</t>
    <phoneticPr fontId="3" type="noConversion"/>
  </si>
  <si>
    <t>브라이트벨</t>
    <phoneticPr fontId="8" type="noConversion"/>
  </si>
  <si>
    <t>마케팅 이벤트 운영, 당첨자 확인, 고객 상담, 경품 배송 업무, 공식 SNS 운영, 광고 및 바이럴 제휴 마케팅 대행</t>
    <phoneticPr fontId="3" type="noConversion"/>
  </si>
  <si>
    <t>박영석</t>
    <phoneticPr fontId="8" type="noConversion"/>
  </si>
  <si>
    <t>김일유</t>
    <phoneticPr fontId="8" type="noConversion"/>
  </si>
  <si>
    <t>010-3779-6157 / ilyou@brightbell.co.kr</t>
    <phoneticPr fontId="8" type="noConversion"/>
  </si>
  <si>
    <t>아이디엇</t>
    <phoneticPr fontId="8" type="noConversion"/>
  </si>
  <si>
    <t>이승훈</t>
    <phoneticPr fontId="8" type="noConversion"/>
  </si>
  <si>
    <t>010-5399-1101 / sh@ideot.co.kr</t>
    <phoneticPr fontId="8" type="noConversion"/>
  </si>
  <si>
    <t>빅밴드</t>
    <phoneticPr fontId="8" type="noConversion"/>
  </si>
  <si>
    <t>강형곤</t>
    <phoneticPr fontId="8" type="noConversion"/>
  </si>
  <si>
    <t>김현아</t>
    <phoneticPr fontId="8" type="noConversion"/>
  </si>
  <si>
    <t>010-3127-6546 / hakim@bigband.co.kr</t>
    <phoneticPr fontId="8" type="noConversion"/>
  </si>
  <si>
    <t xml:space="preserve">헥토파이낸셜 </t>
    <phoneticPr fontId="8" type="noConversion"/>
  </si>
  <si>
    <t>재화의 정산을 위한 계좌정보 확인, 정산 금액 입금 및 정보 오기입에 대한 고객 안내</t>
    <phoneticPr fontId="3" type="noConversion"/>
  </si>
  <si>
    <t>본인 확인, 중복 가입 확인 정보(DI) 발급</t>
    <phoneticPr fontId="3" type="noConversion"/>
  </si>
  <si>
    <t>SK컴즈</t>
    <phoneticPr fontId="8" type="noConversion"/>
  </si>
  <si>
    <t>회원 등록 게시물 검수 운영</t>
    <phoneticPr fontId="3" type="noConversion"/>
  </si>
  <si>
    <t>소프트웍스</t>
    <phoneticPr fontId="8" type="noConversion"/>
  </si>
  <si>
    <t>마케팅 이벤트 웹페이지 운영</t>
    <phoneticPr fontId="3" type="noConversion"/>
  </si>
  <si>
    <t>※ 진단대상 추가 (22년~)</t>
    <phoneticPr fontId="8" type="noConversion"/>
  </si>
  <si>
    <t>이군섭</t>
    <phoneticPr fontId="8" type="noConversion"/>
  </si>
  <si>
    <t>조경섭</t>
    <phoneticPr fontId="8" type="noConversion"/>
  </si>
  <si>
    <t>010-5485-9382 / kscho@softworks.co.kr</t>
    <phoneticPr fontId="8" type="noConversion"/>
  </si>
  <si>
    <t>T 우주 구독 서비스 우주파트너스</t>
    <phoneticPr fontId="8" type="noConversion"/>
  </si>
  <si>
    <t>T 우주 구독 서비스</t>
    <phoneticPr fontId="8" type="noConversion"/>
  </si>
  <si>
    <t>T 우주 구독서비스 및 관련 서비스의 인프라 운영 및 유지보수</t>
    <phoneticPr fontId="3" type="noConversion"/>
  </si>
  <si>
    <t>① T 우주 구독 서비스
② 우주파트너스: T우주 제휴사 관리를 위한 'B2B 전용 서비스 ('22년 수탁사 담당자: SK㈜ 김수현M)</t>
    <phoneticPr fontId="8" type="noConversion"/>
  </si>
  <si>
    <t>경기 성남시 분당구 수내로 39 지웰 푸르지오 6층(수내SOC)</t>
    <phoneticPr fontId="3" type="noConversion"/>
  </si>
  <si>
    <t>Swing</t>
    <phoneticPr fontId="3" type="noConversion"/>
  </si>
  <si>
    <t>구독기획팀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</si>
  <si>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김기우</t>
    </r>
    <r>
      <rPr>
        <strike/>
        <sz val="10"/>
        <color theme="1"/>
        <rFont val="맑은 고딕"/>
        <family val="3"/>
        <charset val="129"/>
        <scheme val="minor"/>
      </rPr>
      <t xml:space="preserve">
권혜수</t>
    </r>
    <phoneticPr fontId="8" type="noConversion"/>
  </si>
  <si>
    <t>구독플랫폼개발팀</t>
    <phoneticPr fontId="3" type="noConversion"/>
  </si>
  <si>
    <t>황현주</t>
    <phoneticPr fontId="3" type="noConversion"/>
  </si>
  <si>
    <t>남지윤</t>
    <phoneticPr fontId="8" type="noConversion"/>
  </si>
  <si>
    <t>010-4036-4422 / luckjy@sk.com</t>
    <phoneticPr fontId="8" type="noConversion"/>
  </si>
  <si>
    <t xml:space="preserve">SK엠앤서비스㈜ </t>
    <phoneticPr fontId="8" type="noConversion"/>
  </si>
  <si>
    <t>구독 서비스∙상품 관련 고객 의견 응대 처리, SK텔레콤의 구독 서비스∙상품 및 제휴사의 구독 서비스∙상품에 대한 서비스 운영
개인정보 이용, 처리 위탁 및 정보∙광고 수신 동의 고객에 대한 SK텔레콤과 제휴사의 상품∙서비스 광고/홍보/프로모션/이벤트 제공 활동</t>
    <phoneticPr fontId="3" type="noConversion"/>
  </si>
  <si>
    <t>김석래</t>
    <phoneticPr fontId="3" type="noConversion"/>
  </si>
  <si>
    <t>010-9286-2715 / coolverine@sk.com</t>
    <phoneticPr fontId="3" type="noConversion"/>
  </si>
  <si>
    <t>개인정보 이용, 처리 위탁 및 정보∙광고 수신 동의 고객에 대한 SK텔레콤과 제휴사의 상품∙서비스 광고/홍보/프로모션/이벤트 제공 활동</t>
    <phoneticPr fontId="3" type="noConversion"/>
  </si>
  <si>
    <t>Amazon Web Services Inc.</t>
    <phoneticPr fontId="8" type="noConversion"/>
  </si>
  <si>
    <t>서비스의 플랫폼 운영 업무(AWS 클라우드서울 리전)</t>
  </si>
  <si>
    <t>SK open API</t>
    <phoneticPr fontId="3" type="noConversion"/>
  </si>
  <si>
    <t>SK open API</t>
    <phoneticPr fontId="8" type="noConversion"/>
  </si>
  <si>
    <t>서비스 운영 및 고도화 개발 업무, 서비스 관리자 페이지 개발 및 운영 업무</t>
    <phoneticPr fontId="3" type="noConversion"/>
  </si>
  <si>
    <t>(23年) ISO인증심사 대비 목적으로 별도 진단 진행</t>
    <phoneticPr fontId="8" type="noConversion"/>
  </si>
  <si>
    <t>ISO</t>
    <phoneticPr fontId="8" type="noConversion"/>
  </si>
  <si>
    <t>Amazon Web Services Korea LLC.</t>
    <phoneticPr fontId="8" type="noConversion"/>
  </si>
  <si>
    <t>데이터 보관(AWS 서울 리전)</t>
    <phoneticPr fontId="3" type="noConversion"/>
  </si>
  <si>
    <t>모바일지갑
(舊. Initial지갑)</t>
    <phoneticPr fontId="3" type="noConversion"/>
  </si>
  <si>
    <t>모바일지갑</t>
    <phoneticPr fontId="8" type="noConversion"/>
  </si>
  <si>
    <t>BD젠㈜</t>
    <phoneticPr fontId="8" type="noConversion"/>
  </si>
  <si>
    <t>이니셜(initial) 지갑 서비스 및 플랫폼의 운영</t>
    <phoneticPr fontId="3" type="noConversion"/>
  </si>
  <si>
    <t>인증시너지팀</t>
    <phoneticPr fontId="3" type="noConversion"/>
  </si>
  <si>
    <t>윤진혁</t>
    <phoneticPr fontId="3" type="noConversion"/>
  </si>
  <si>
    <t>주재현</t>
    <phoneticPr fontId="3" type="noConversion"/>
  </si>
  <si>
    <t>회원 가입 및 인증을 위한 본인확인</t>
    <phoneticPr fontId="3" type="noConversion"/>
  </si>
  <si>
    <t>DC Manager</t>
    <phoneticPr fontId="3" type="noConversion"/>
  </si>
  <si>
    <t xml:space="preserve"> </t>
    <phoneticPr fontId="3" type="noConversion"/>
  </si>
  <si>
    <t>성장기획팀</t>
    <phoneticPr fontId="8" type="noConversion"/>
  </si>
  <si>
    <t>강혁신</t>
    <phoneticPr fontId="8" type="noConversion"/>
  </si>
  <si>
    <t>eSIM 개통 서비스</t>
    <phoneticPr fontId="8" type="noConversion"/>
  </si>
  <si>
    <t>IDEMIA</t>
    <phoneticPr fontId="8" type="noConversion"/>
  </si>
  <si>
    <t>eSIM개통을 위한 eSIM Profile D/L용 RSP서버 운영</t>
    <phoneticPr fontId="8" type="noConversion"/>
  </si>
  <si>
    <t>eSIM 개통정보는 Swing에 저장되며, 프랑스로 국외이전됨
개통정보는 Swing 외 별도 시스템에 저장되지 않음</t>
    <phoneticPr fontId="8" type="noConversion"/>
  </si>
  <si>
    <t>T-deal</t>
    <phoneticPr fontId="3" type="noConversion"/>
  </si>
  <si>
    <t>T-deal</t>
    <phoneticPr fontId="8" type="noConversion"/>
  </si>
  <si>
    <t>엔에이치엔클라우드㈜</t>
    <phoneticPr fontId="8" type="noConversion"/>
  </si>
  <si>
    <t>구매내역 문자메시지 전송 대행 및 인프라 운영 대행</t>
    <phoneticPr fontId="3" type="noConversion"/>
  </si>
  <si>
    <t>※ 개인정보 취급업무 없음(23.09.16 김지성M 확인완료) ==&gt; 진단대상 제외
 - 오픈 플랫폼 사용 중</t>
    <phoneticPr fontId="3" type="noConversion"/>
  </si>
  <si>
    <t>광고사업팀</t>
    <phoneticPr fontId="3" type="noConversion"/>
  </si>
  <si>
    <t>김지성</t>
    <phoneticPr fontId="3" type="noConversion"/>
  </si>
  <si>
    <t>광고기술팀</t>
    <phoneticPr fontId="3" type="noConversion"/>
  </si>
  <si>
    <t>김정우</t>
    <phoneticPr fontId="8" type="noConversion"/>
  </si>
  <si>
    <t>엔에이치엔커머스㈜</t>
    <phoneticPr fontId="8" type="noConversion"/>
  </si>
  <si>
    <t>전자상거래플랫폼 제공 및 고객정보 데이터베이스(DB) 시스템 구축 및 운영/관리</t>
    <phoneticPr fontId="8" type="noConversion"/>
  </si>
  <si>
    <t>※ 개인정보 취급업무 없음 ==&gt; 진단대상 제외
 - 플랫폼 이용 계약 체결하여 이용료로 매출에 일정 비율만 지불하고 있음</t>
    <phoneticPr fontId="3" type="noConversion"/>
  </si>
  <si>
    <t xml:space="preserve">엔에이치엔케이씨피㈜ </t>
    <phoneticPr fontId="8" type="noConversion"/>
  </si>
  <si>
    <t>전자결제대행및 결제대금예치서비스</t>
    <phoneticPr fontId="3" type="noConversion"/>
  </si>
  <si>
    <t>광고사업담당</t>
    <phoneticPr fontId="3" type="noConversion"/>
  </si>
  <si>
    <t>인크로스㈜</t>
    <phoneticPr fontId="8" type="noConversion"/>
  </si>
  <si>
    <t>전자상거래플랫폼 운영대행, 주문/배송정보 관리, 주문/배송정보 통계분석, 할인쿠폰 선물하기 기능 관련 쿠폰발행 및 선물이력 관리</t>
    <phoneticPr fontId="3" type="noConversion"/>
  </si>
  <si>
    <t>서울 관악구 남부순환로 1926, 경동제약B/D (봉천동) 인크로스</t>
    <phoneticPr fontId="3" type="noConversion"/>
  </si>
  <si>
    <t>강민욱 연구소장</t>
    <phoneticPr fontId="8" type="noConversion"/>
  </si>
  <si>
    <t>010-6225-8175 / mukang@incross.com</t>
    <phoneticPr fontId="8" type="noConversion"/>
  </si>
  <si>
    <t>고객상담</t>
    <phoneticPr fontId="3" type="noConversion"/>
  </si>
  <si>
    <t xml:space="preserve">㈜채널코퍼레이션 </t>
    <phoneticPr fontId="8" type="noConversion"/>
  </si>
  <si>
    <t>채팅상담</t>
    <phoneticPr fontId="3" type="noConversion"/>
  </si>
  <si>
    <t>비즈넘버플러스_교직원</t>
    <phoneticPr fontId="3" type="noConversion"/>
  </si>
  <si>
    <t>비즈넘버플러스_교직원</t>
    <phoneticPr fontId="8" type="noConversion"/>
  </si>
  <si>
    <t>상품 가입자 정보 전산 처리 및 유지/관리, 홈페이지 관리, 서비스 관련 안내 및 상품∙서비스 안내, 가입자 모집 및 관리</t>
    <phoneticPr fontId="3" type="noConversion"/>
  </si>
  <si>
    <t>서비스 미출시 (출시일 미정)</t>
    <phoneticPr fontId="3" type="noConversion"/>
  </si>
  <si>
    <t>확인필요
(미출시)</t>
    <phoneticPr fontId="8" type="noConversion"/>
  </si>
  <si>
    <t>㈜상운기획</t>
    <phoneticPr fontId="8" type="noConversion"/>
  </si>
  <si>
    <t>미출시</t>
    <phoneticPr fontId="8" type="noConversion"/>
  </si>
  <si>
    <t>X Caliber</t>
    <phoneticPr fontId="3" type="noConversion"/>
  </si>
  <si>
    <t>X Caliber</t>
    <phoneticPr fontId="8" type="noConversion"/>
  </si>
  <si>
    <t>텔코웨어㈜</t>
    <phoneticPr fontId="8" type="noConversion"/>
  </si>
  <si>
    <t xml:space="preserve">X Caliber 시스템 운영 </t>
    <phoneticPr fontId="3" type="noConversion"/>
  </si>
  <si>
    <t>※ 개인정보 취급업무 없음 (23년 확인완료) ==&gt; 진단대상 제외
 - 엔텔스㈜에게 재위탁함</t>
    <phoneticPr fontId="3" type="noConversion"/>
  </si>
  <si>
    <t>상품/서비스 &gt; 출시예정</t>
    <phoneticPr fontId="3" type="noConversion"/>
  </si>
  <si>
    <t>O
(엔텔스)</t>
    <phoneticPr fontId="3" type="noConversion"/>
  </si>
  <si>
    <t>해당없음</t>
  </si>
  <si>
    <t>혁신사업개발2팀</t>
  </si>
  <si>
    <t>김성택</t>
  </si>
  <si>
    <t>유수근</t>
  </si>
  <si>
    <t>010-8868-9714 / dbtnrms@telcoware.com</t>
  </si>
  <si>
    <t>X Caliber 시스템 운영 및 고객 지원 업무</t>
    <phoneticPr fontId="3" type="noConversion"/>
  </si>
  <si>
    <t>(22年) 고객정보 취급업무 없음 ==&gt; 진단대상 제외
 - 22/09/06 회신 메일 내 텔코웨어㈜의 재수탁사, 개인정보처리업무 있음(예정)
 - X Caliber 서비스는 “동물용 의료기기”로 분류되어 농림축산검역본부의 판매허가를 획득해야 정식 대외서비스가 가능한 상품으로 심사 프로세스가 진행중이며, 9월 25일 경에 상용화 예정. 따라서 아직은 보관중인 개인정보는 없는 상황</t>
    <phoneticPr fontId="8" type="noConversion"/>
  </si>
  <si>
    <t>MS Azure (SKT
 Bespin 서울리전)</t>
    <phoneticPr fontId="3" type="noConversion"/>
  </si>
  <si>
    <t xml:space="preserve">  DX사업추진팀 </t>
    <phoneticPr fontId="8" type="noConversion"/>
  </si>
  <si>
    <t>김창경</t>
    <phoneticPr fontId="8" type="noConversion"/>
  </si>
  <si>
    <t>010-5494-2297 / bosco74@ntels.com</t>
    <phoneticPr fontId="8" type="noConversion"/>
  </si>
  <si>
    <t>스마트케어웍스㈜</t>
    <phoneticPr fontId="8" type="noConversion"/>
  </si>
  <si>
    <t>X Caliber PACS 시스템 운영 및 고객 지원 업무</t>
    <phoneticPr fontId="3" type="noConversion"/>
  </si>
  <si>
    <t>※ 개인정보 취급업무 없음 (제휴사) (23년 확인완료) ==&gt; 진단대상 제외</t>
    <phoneticPr fontId="3" type="noConversion"/>
  </si>
  <si>
    <t>천정범</t>
  </si>
  <si>
    <t>010-7211-1001 / jb.chun@smartcareworks.com</t>
  </si>
  <si>
    <t>㈜코벳</t>
    <phoneticPr fontId="8" type="noConversion"/>
  </si>
  <si>
    <t>서비스(상품 포함) 이용 방법 안내, 서비스(상품 포함) 이용 중 발생하는 불편 사항에 대한 고객 민원 처리</t>
    <phoneticPr fontId="3" type="noConversion"/>
  </si>
  <si>
    <t>김균희</t>
    <phoneticPr fontId="8" type="noConversion"/>
  </si>
  <si>
    <t>010-3334-4707 / rbsgml11@naver.com</t>
    <phoneticPr fontId="8" type="noConversion"/>
  </si>
  <si>
    <t>T live caster plan</t>
    <phoneticPr fontId="3" type="noConversion"/>
  </si>
  <si>
    <t>T live caster plan</t>
    <phoneticPr fontId="8" type="noConversion"/>
  </si>
  <si>
    <t>주식회사 스케치랩</t>
    <phoneticPr fontId="8" type="noConversion"/>
  </si>
  <si>
    <t>서비스 개발, 운영, 유지보수</t>
  </si>
  <si>
    <t>(23.11) 서비스 타사 이관 중비중</t>
    <phoneticPr fontId="8" type="noConversion"/>
  </si>
  <si>
    <t>△
(양도예정)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</si>
  <si>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서울시 강남구 강남대로42길 16-2 (4F)</t>
    </r>
    <r>
      <rPr>
        <sz val="10"/>
        <rFont val="맑은 고딕"/>
        <family val="3"/>
        <charset val="129"/>
        <scheme val="minor"/>
      </rPr>
      <t xml:space="preserve">
(서울시 강남구 남부순환로 2621 에스앤아이 강남빌딩 스케치랩)</t>
    </r>
    <phoneticPr fontId="3" type="noConversion"/>
  </si>
  <si>
    <t>외부망/내부망</t>
    <phoneticPr fontId="8" type="noConversion"/>
  </si>
  <si>
    <t>AWS 서울리전</t>
    <phoneticPr fontId="8" type="noConversion"/>
  </si>
  <si>
    <t>New Solution 팀</t>
    <phoneticPr fontId="8" type="noConversion"/>
  </si>
  <si>
    <t>신덕문</t>
    <phoneticPr fontId="8" type="noConversion"/>
  </si>
  <si>
    <t>New Solution팀</t>
    <phoneticPr fontId="8" type="noConversion"/>
  </si>
  <si>
    <t>정만석</t>
    <phoneticPr fontId="8" type="noConversion"/>
  </si>
  <si>
    <t>유현정 대표</t>
    <phoneticPr fontId="8" type="noConversion"/>
  </si>
  <si>
    <t>010-7344-2451 /
hj.yoo@sketchlab.co.kr</t>
    <phoneticPr fontId="3" type="noConversion"/>
  </si>
  <si>
    <t>배당조회서비스</t>
    <phoneticPr fontId="3" type="noConversion"/>
  </si>
  <si>
    <t>배당조회서비스</t>
    <phoneticPr fontId="8" type="noConversion"/>
  </si>
  <si>
    <t>㈜아이알큐더스</t>
    <phoneticPr fontId="8" type="noConversion"/>
  </si>
  <si>
    <t>시스템 개발, 운영 및 모니터링, 고객센터업무</t>
  </si>
  <si>
    <t>서울특별시 영등포구 국제금융로 8길 2 농협재단빌딩 14층</t>
    <phoneticPr fontId="3" type="noConversion"/>
  </si>
  <si>
    <t>주주가치혁신2팀</t>
    <phoneticPr fontId="3" type="noConversion"/>
  </si>
  <si>
    <t>김창규</t>
    <phoneticPr fontId="3" type="noConversion"/>
  </si>
  <si>
    <t>김진한</t>
    <phoneticPr fontId="8" type="noConversion"/>
  </si>
  <si>
    <t>vjavm7986@irkudos.co.kr</t>
    <phoneticPr fontId="8" type="noConversion"/>
  </si>
  <si>
    <t>본인인증 업무 및 이와 관련된 민원업무 처리</t>
  </si>
  <si>
    <t>SK텔레콤 페이스북
(https://www.facebook.com
/sktelecom)</t>
    <phoneticPr fontId="3" type="noConversion"/>
  </si>
  <si>
    <t>㈜아이파트너즈</t>
    <phoneticPr fontId="8" type="noConversion"/>
  </si>
  <si>
    <t>SK텔레콤 페이스북 운영 대행 서비스, 고객 의견 응대 처리, 이벤트 당첨 확인 및 배송</t>
    <phoneticPr fontId="3" type="noConversion"/>
  </si>
  <si>
    <t>서비스형 MDMS</t>
    <phoneticPr fontId="3" type="noConversion"/>
  </si>
  <si>
    <t>※ 수탁사 별도 확인 (23년 확인완료) ==&gt; 진단대상 추가</t>
    <phoneticPr fontId="8" type="noConversion"/>
  </si>
  <si>
    <t>Edge Solution개발팀</t>
    <phoneticPr fontId="8" type="noConversion"/>
  </si>
  <si>
    <t>나동인</t>
    <phoneticPr fontId="8" type="noConversion"/>
  </si>
  <si>
    <t>SKT 엔터프라이즈</t>
    <phoneticPr fontId="8" type="noConversion"/>
  </si>
  <si>
    <t>SK주식회사(C&amp;C)</t>
    <phoneticPr fontId="8" type="noConversion"/>
  </si>
  <si>
    <t>서비스 운영</t>
    <phoneticPr fontId="8" type="noConversion"/>
  </si>
  <si>
    <t>Enterprise디지털마케팅팀</t>
    <phoneticPr fontId="8" type="noConversion"/>
  </si>
  <si>
    <t>조민정</t>
    <phoneticPr fontId="8" type="noConversion"/>
  </si>
  <si>
    <t xml:space="preserve">이성훈
서덕재
유선준 </t>
    <phoneticPr fontId="8" type="noConversion"/>
  </si>
  <si>
    <t>010-9583-4567 / holidenty@sk.com
 010-5357-8522 / sdj7072@sk.com
010-4526-4628 / jsj9500@sk.com</t>
    <phoneticPr fontId="8" type="noConversion"/>
  </si>
  <si>
    <t>고객센터 운영</t>
    <phoneticPr fontId="8" type="noConversion"/>
  </si>
  <si>
    <t xml:space="preserve">NICE평가정보㈜ </t>
    <phoneticPr fontId="8" type="noConversion"/>
  </si>
  <si>
    <t>미납 요금에 대한 채권 추심 및 추심 업무 관련 고객 상담</t>
    <phoneticPr fontId="8" type="noConversion"/>
  </si>
  <si>
    <t>Enterprise디지털마케팅팀</t>
  </si>
  <si>
    <t>조민정</t>
  </si>
  <si>
    <t>밀리패스</t>
    <phoneticPr fontId="8" type="noConversion"/>
  </si>
  <si>
    <t>(23.09.26) WEB/APP 진단 제외
 - 밀리패스 App은 한국특수인증정보원에서 관리하고 있으며, tworld web에서 수집하는 구간도 한국특수인증정보원 API를 불러와서 입력을 받고 있으므로 web/app 진단은 하지 않음(공용메일: 2023-09-26 (화) 오전 11:31)</t>
    <phoneticPr fontId="8" type="noConversion"/>
  </si>
  <si>
    <t>김현주</t>
    <phoneticPr fontId="8" type="noConversion"/>
  </si>
  <si>
    <t>강현구(Swing)
황덕주(API)</t>
    <phoneticPr fontId="8" type="noConversion"/>
  </si>
  <si>
    <t>010-4601-2651
 skt.P116227@partner.sk.com
010-2233-4567
skduke@sk.com</t>
    <phoneticPr fontId="8" type="noConversion"/>
  </si>
  <si>
    <t>DEVOCEAN
(외부DR채널)</t>
    <phoneticPr fontId="3" type="noConversion"/>
  </si>
  <si>
    <t>DEVOCEAN</t>
    <phoneticPr fontId="8" type="noConversion"/>
  </si>
  <si>
    <t>※ 업무범위 및 시스템 확인 목적 ==&gt; 진단대상 추가
 - 크림하우스, 스티비의 경우 개인정보 취급업무 없으면 개처방에서 제외 필요</t>
    <phoneticPr fontId="8" type="noConversion"/>
  </si>
  <si>
    <t>Tech HR팀</t>
    <phoneticPr fontId="3" type="noConversion"/>
  </si>
  <si>
    <t>김상기</t>
    <phoneticPr fontId="3" type="noConversion"/>
  </si>
  <si>
    <t>서비스 제공을 위한 시스템 개발 및 운영</t>
    <phoneticPr fontId="3" type="noConversion"/>
  </si>
  <si>
    <t>손경배</t>
    <phoneticPr fontId="3" type="noConversion"/>
  </si>
  <si>
    <t>010-8008-4619 / sons@creamhouse.net</t>
    <phoneticPr fontId="3" type="noConversion"/>
  </si>
  <si>
    <t>스티비㈜</t>
    <phoneticPr fontId="8" type="noConversion"/>
  </si>
  <si>
    <t>이메일 발송</t>
    <phoneticPr fontId="8" type="noConversion"/>
  </si>
  <si>
    <t xml:space="preserve">※ 연간구독서비스 제공업체 (23년 김상기M 확인완료) ==&gt; 진단대상 제외 </t>
    <phoneticPr fontId="8" type="noConversion"/>
  </si>
  <si>
    <t>채팅+PC버전</t>
    <phoneticPr fontId="8" type="noConversion"/>
  </si>
  <si>
    <t>(24年) 신규 수탁사가 있을 경우 추가확인 필요(과거: 커스텀그라운드, GS엠비즈, 씨티엘플러스)</t>
    <phoneticPr fontId="8" type="noConversion"/>
  </si>
  <si>
    <t>SK ICT tech portal</t>
    <phoneticPr fontId="8" type="noConversion"/>
  </si>
  <si>
    <t>서비스 운영 및 고도화 개발 업무, 서비스 관리자 페이지 개발 및 운영 업무</t>
    <phoneticPr fontId="8" type="noConversion"/>
  </si>
  <si>
    <t>네티브레드㈜</t>
    <phoneticPr fontId="8" type="noConversion"/>
  </si>
  <si>
    <t>서비스 컨텐츠 운영 및 관리</t>
    <phoneticPr fontId="8" type="noConversion"/>
  </si>
  <si>
    <t>O
(신규)</t>
    <phoneticPr fontId="8" type="noConversion"/>
  </si>
  <si>
    <t>Amazon Web Services Korea
LLC.</t>
    <phoneticPr fontId="8" type="noConversion"/>
  </si>
  <si>
    <t>데이터 보관(AWS 서울 리전)</t>
    <phoneticPr fontId="8" type="noConversion"/>
  </si>
  <si>
    <t>Pettodac(펫토닥)</t>
    <phoneticPr fontId="8" type="noConversion"/>
  </si>
  <si>
    <t>고객관리 및 서비스 운영</t>
    <phoneticPr fontId="8" type="noConversion"/>
  </si>
  <si>
    <t>DB 및 시스템 관리 운영</t>
    <phoneticPr fontId="8" type="noConversion"/>
  </si>
  <si>
    <t>T데이터쿠폰, T쿠폰</t>
    <phoneticPr fontId="8" type="noConversion"/>
  </si>
  <si>
    <t>SK엠앤서비스</t>
    <phoneticPr fontId="8" type="noConversion"/>
  </si>
  <si>
    <t>T 데이터쿠폰/T 쿠폰 서비스 관련 인프라 운영 및 유지보수</t>
    <phoneticPr fontId="8" type="noConversion"/>
  </si>
  <si>
    <r>
      <t xml:space="preserve">서비스명 변경 (T데이터쿠폰,제주도프리,T쿠폰 → T데이터쿠폰,T쿠폰)
</t>
    </r>
    <r>
      <rPr>
        <b/>
        <sz val="10"/>
        <color rgb="FFFF0000"/>
        <rFont val="맑은 고딕"/>
        <family val="3"/>
        <charset val="129"/>
        <scheme val="minor"/>
      </rPr>
      <t>==&gt; 개인정보처리방침 첨부2 파일 내 서비스명 수정 필요</t>
    </r>
    <phoneticPr fontId="8" type="noConversion"/>
  </si>
  <si>
    <t>서울시 중구 수표로 34, 씨티센터타워 16층</t>
    <phoneticPr fontId="3" type="noConversion"/>
  </si>
  <si>
    <t>남광열</t>
    <phoneticPr fontId="3" type="noConversion"/>
  </si>
  <si>
    <t>허진석님
(제주도프리/지하철프리)</t>
    <phoneticPr fontId="8" type="noConversion"/>
  </si>
  <si>
    <t>이준희</t>
    <phoneticPr fontId="8" type="noConversion"/>
  </si>
  <si>
    <t>010-9049-6593 / rhythm010@sk.com</t>
    <phoneticPr fontId="8" type="noConversion"/>
  </si>
  <si>
    <t>Callback IVR</t>
    <phoneticPr fontId="3" type="noConversion"/>
  </si>
  <si>
    <t>Callback IVR</t>
    <phoneticPr fontId="8" type="noConversion"/>
  </si>
  <si>
    <t>인증대상</t>
    <phoneticPr fontId="8" type="noConversion"/>
  </si>
  <si>
    <t>장안, 부산, 대구, 서부, 중부</t>
    <phoneticPr fontId="8" type="noConversion"/>
  </si>
  <si>
    <t>문영아</t>
  </si>
  <si>
    <t>임준구</t>
    <phoneticPr fontId="8" type="noConversion"/>
  </si>
  <si>
    <t>010-9104-4597 / 
luna1230@sk.com</t>
    <phoneticPr fontId="3" type="noConversion"/>
  </si>
  <si>
    <t>상담 IVR</t>
    <phoneticPr fontId="3" type="noConversion"/>
  </si>
  <si>
    <t>상담 IVR</t>
    <phoneticPr fontId="8" type="noConversion"/>
  </si>
  <si>
    <t>장안, 서울, 부산, 대구, 서부, 중부</t>
    <phoneticPr fontId="8" type="noConversion"/>
  </si>
  <si>
    <t>오정석</t>
    <phoneticPr fontId="8" type="noConversion"/>
  </si>
  <si>
    <t>010-9185-7588 / ohjungseok@sk.com</t>
    <phoneticPr fontId="8" type="noConversion"/>
  </si>
  <si>
    <t>Market Research</t>
    <phoneticPr fontId="3" type="noConversion"/>
  </si>
  <si>
    <t>Market Research</t>
    <phoneticPr fontId="8" type="noConversion"/>
  </si>
  <si>
    <t>장안IDC</t>
    <phoneticPr fontId="8" type="noConversion"/>
  </si>
  <si>
    <t>배민숙</t>
    <phoneticPr fontId="8" type="noConversion"/>
  </si>
  <si>
    <t>010-9104-4597 / luna1230@sk.com</t>
    <phoneticPr fontId="3" type="noConversion"/>
  </si>
  <si>
    <t>Recording</t>
  </si>
  <si>
    <t>Recording</t>
    <phoneticPr fontId="8" type="noConversion"/>
  </si>
  <si>
    <t>TTS</t>
  </si>
  <si>
    <t>TTS</t>
    <phoneticPr fontId="8" type="noConversion"/>
  </si>
  <si>
    <t>FAX</t>
  </si>
  <si>
    <t>FAX</t>
    <phoneticPr fontId="8" type="noConversion"/>
  </si>
  <si>
    <t>음성인식 ARS</t>
    <phoneticPr fontId="3" type="noConversion"/>
  </si>
  <si>
    <t>음성인식 ARS</t>
    <phoneticPr fontId="8" type="noConversion"/>
  </si>
  <si>
    <t>Operation혁신팀</t>
    <phoneticPr fontId="8" type="noConversion"/>
  </si>
  <si>
    <t>백승현</t>
    <phoneticPr fontId="8" type="noConversion"/>
  </si>
  <si>
    <t>목소리인증</t>
    <phoneticPr fontId="3" type="noConversion"/>
  </si>
  <si>
    <t>목소리인증</t>
    <phoneticPr fontId="8" type="noConversion"/>
  </si>
  <si>
    <t>서버</t>
    <phoneticPr fontId="8" type="noConversion"/>
  </si>
  <si>
    <t>ACS</t>
    <phoneticPr fontId="3" type="noConversion"/>
  </si>
  <si>
    <t>ACS</t>
    <phoneticPr fontId="8" type="noConversion"/>
  </si>
  <si>
    <t>장안, 대전IDC</t>
    <phoneticPr fontId="8" type="noConversion"/>
  </si>
  <si>
    <t>Billing팀</t>
    <phoneticPr fontId="8" type="noConversion"/>
  </si>
  <si>
    <t>MNO IT개발팀</t>
    <phoneticPr fontId="3" type="noConversion"/>
  </si>
  <si>
    <t>김현정</t>
    <phoneticPr fontId="3" type="noConversion"/>
  </si>
  <si>
    <t>미납 IVR</t>
    <phoneticPr fontId="3" type="noConversion"/>
  </si>
  <si>
    <t>미납 IVR</t>
    <phoneticPr fontId="8" type="noConversion"/>
  </si>
  <si>
    <t>M 청구서</t>
  </si>
  <si>
    <t>M 청구서</t>
    <phoneticPr fontId="8" type="noConversion"/>
  </si>
  <si>
    <t>Billing팀
MNO과금개발팀</t>
    <phoneticPr fontId="8" type="noConversion"/>
  </si>
  <si>
    <t>최성훈
박영교</t>
    <phoneticPr fontId="8" type="noConversion"/>
  </si>
  <si>
    <t>신수빈</t>
    <phoneticPr fontId="8" type="noConversion"/>
  </si>
  <si>
    <t>010-7727-6976 / soobiniii@sk.com</t>
    <phoneticPr fontId="8" type="noConversion"/>
  </si>
  <si>
    <t>이메일 청구서 (IMAS)</t>
  </si>
  <si>
    <t>이메일 청구서 (IMAS)</t>
    <phoneticPr fontId="8" type="noConversion"/>
  </si>
  <si>
    <t>RS</t>
    <phoneticPr fontId="3" type="noConversion"/>
  </si>
  <si>
    <t>RS</t>
    <phoneticPr fontId="8" type="noConversion"/>
  </si>
  <si>
    <t>MNO과금개발팀</t>
    <phoneticPr fontId="8" type="noConversion"/>
  </si>
  <si>
    <t>윤희진</t>
    <phoneticPr fontId="8" type="noConversion"/>
  </si>
  <si>
    <t>박화우</t>
    <phoneticPr fontId="8" type="noConversion"/>
  </si>
  <si>
    <t>010-9203-2064 / hwawoopark@sk.com</t>
    <phoneticPr fontId="8" type="noConversion"/>
  </si>
  <si>
    <t>개인정보 이용내역조회</t>
    <phoneticPr fontId="3" type="noConversion"/>
  </si>
  <si>
    <t>개인정보 이용내역조회</t>
    <phoneticPr fontId="8" type="noConversion"/>
  </si>
  <si>
    <t>경기도 성남시 분당구 판교로 255 SK C&amp;C 판교캠퍼스 B동 4층</t>
    <phoneticPr fontId="8" type="noConversion"/>
  </si>
  <si>
    <t>정보보호팀</t>
    <phoneticPr fontId="8" type="noConversion"/>
  </si>
  <si>
    <t>한승현</t>
    <phoneticPr fontId="8" type="noConversion"/>
  </si>
  <si>
    <t>이전일</t>
    <phoneticPr fontId="8" type="noConversion"/>
  </si>
  <si>
    <t>010-2272-1089 / jeonil.lee@sk.com</t>
    <phoneticPr fontId="8" type="noConversion"/>
  </si>
  <si>
    <t>CDRS</t>
  </si>
  <si>
    <t>CDRS</t>
    <phoneticPr fontId="8" type="noConversion"/>
  </si>
  <si>
    <t>김창현</t>
    <phoneticPr fontId="8" type="noConversion"/>
  </si>
  <si>
    <t>서영철</t>
    <phoneticPr fontId="8" type="noConversion"/>
  </si>
  <si>
    <t>010-9259-0262 / sre777@sk.com</t>
    <phoneticPr fontId="8" type="noConversion"/>
  </si>
  <si>
    <t>SVMS</t>
  </si>
  <si>
    <t>SVMS</t>
    <phoneticPr fontId="8" type="noConversion"/>
  </si>
  <si>
    <t>경기 성남시 분당구 수내로 39, 분당지웰프로지오 5~7F</t>
    <phoneticPr fontId="8" type="noConversion"/>
  </si>
  <si>
    <t>김석영</t>
    <phoneticPr fontId="8" type="noConversion"/>
  </si>
  <si>
    <t>010-8908-6936 / seokyoung.kim@sk.com</t>
    <phoneticPr fontId="8" type="noConversion"/>
  </si>
  <si>
    <t>R3K</t>
    <phoneticPr fontId="3" type="noConversion"/>
  </si>
  <si>
    <t>R3K</t>
    <phoneticPr fontId="8" type="noConversion"/>
  </si>
  <si>
    <t>(23年) 시스템명 변경 (R2K-&gt;R3K)</t>
    <phoneticPr fontId="8" type="noConversion"/>
  </si>
  <si>
    <t>김정원</t>
    <phoneticPr fontId="8" type="noConversion"/>
  </si>
  <si>
    <t>정인선</t>
    <phoneticPr fontId="8" type="noConversion"/>
  </si>
  <si>
    <t>010-9697-0929 / insun.jeong@sk.com</t>
    <phoneticPr fontId="8" type="noConversion"/>
  </si>
  <si>
    <t>CIA</t>
    <phoneticPr fontId="3" type="noConversion"/>
  </si>
  <si>
    <t>CIA</t>
    <phoneticPr fontId="8" type="noConversion"/>
  </si>
  <si>
    <t>Sales System지원팀</t>
    <phoneticPr fontId="8" type="noConversion"/>
  </si>
  <si>
    <t>김성수
류소영</t>
  </si>
  <si>
    <t>이유미</t>
    <phoneticPr fontId="8" type="noConversion"/>
  </si>
  <si>
    <t>010-5210-3453 / 
skt.p171064@partner.sk.com</t>
    <phoneticPr fontId="8" type="noConversion"/>
  </si>
  <si>
    <t>SK남산그린빌딩 14층</t>
    <phoneticPr fontId="8" type="noConversion"/>
  </si>
  <si>
    <t>Sales System지원팀</t>
  </si>
  <si>
    <t>고지승</t>
    <phoneticPr fontId="8" type="noConversion"/>
  </si>
  <si>
    <t>010-5317-7218 / skt.bb40313@partner.sk.com</t>
    <phoneticPr fontId="8" type="noConversion"/>
  </si>
  <si>
    <t>DCB</t>
  </si>
  <si>
    <t>DCB</t>
    <phoneticPr fontId="8" type="noConversion"/>
  </si>
  <si>
    <t>DB</t>
  </si>
  <si>
    <t>김영건</t>
    <phoneticPr fontId="8" type="noConversion"/>
  </si>
  <si>
    <t>010-9062-7466 / caesar614@sk.com</t>
    <phoneticPr fontId="8" type="noConversion"/>
  </si>
  <si>
    <t>CPMS</t>
  </si>
  <si>
    <t>CPMS</t>
    <phoneticPr fontId="8" type="noConversion"/>
  </si>
  <si>
    <t>서울 종로구 우정국로 26, 센트로폴리스 A동</t>
    <phoneticPr fontId="8" type="noConversion"/>
  </si>
  <si>
    <t>민동휘</t>
    <phoneticPr fontId="8" type="noConversion"/>
  </si>
  <si>
    <t>이강환</t>
    <phoneticPr fontId="8" type="noConversion"/>
  </si>
  <si>
    <t>010-9435-9359 / ab4089359@sk.com</t>
    <phoneticPr fontId="8" type="noConversion"/>
  </si>
  <si>
    <t>ISAS</t>
    <phoneticPr fontId="3" type="noConversion"/>
  </si>
  <si>
    <t>ISAS</t>
    <phoneticPr fontId="8" type="noConversion"/>
  </si>
  <si>
    <t>윤상준</t>
    <phoneticPr fontId="8" type="noConversion"/>
  </si>
  <si>
    <t>정종수</t>
    <phoneticPr fontId="8" type="noConversion"/>
  </si>
  <si>
    <t>TRBS</t>
  </si>
  <si>
    <t>TRBS</t>
    <phoneticPr fontId="8" type="noConversion"/>
  </si>
  <si>
    <t>김덕호</t>
    <phoneticPr fontId="8" type="noConversion"/>
  </si>
  <si>
    <t>010-4190-8392 / duck79@sk.com</t>
    <phoneticPr fontId="8" type="noConversion"/>
  </si>
  <si>
    <t>T gate</t>
    <phoneticPr fontId="3" type="noConversion"/>
  </si>
  <si>
    <t>T gate</t>
    <phoneticPr fontId="8" type="noConversion"/>
  </si>
  <si>
    <t>TR gate</t>
  </si>
  <si>
    <t>TR gate</t>
    <phoneticPr fontId="8" type="noConversion"/>
  </si>
  <si>
    <t>아이폰 예약 판매 있을 때만 운영되는 사내시스템으로 Tgate와 함께 확인</t>
    <phoneticPr fontId="3" type="noConversion"/>
  </si>
  <si>
    <t>T.KEY</t>
    <phoneticPr fontId="8" type="noConversion"/>
  </si>
  <si>
    <t>주식회사 다솜에스앤씨</t>
    <phoneticPr fontId="8" type="noConversion"/>
  </si>
  <si>
    <t>MNO IT개발팀</t>
    <phoneticPr fontId="8" type="noConversion"/>
  </si>
  <si>
    <t>강금성</t>
    <phoneticPr fontId="8" type="noConversion"/>
  </si>
  <si>
    <t>이재호 차장</t>
    <phoneticPr fontId="8" type="noConversion"/>
  </si>
  <si>
    <t>010-9071-7091/
horislee@naver.com</t>
    <phoneticPr fontId="8" type="noConversion"/>
  </si>
  <si>
    <t>URT</t>
  </si>
  <si>
    <t>URT</t>
    <phoneticPr fontId="8" type="noConversion"/>
  </si>
  <si>
    <t>오세준</t>
    <phoneticPr fontId="8" type="noConversion"/>
  </si>
  <si>
    <t>정재승</t>
    <phoneticPr fontId="8" type="noConversion"/>
  </si>
  <si>
    <t>010-5450-6938 / gusoya@sk.com</t>
    <phoneticPr fontId="8" type="noConversion"/>
  </si>
  <si>
    <t>IPMD</t>
    <phoneticPr fontId="3" type="noConversion"/>
  </si>
  <si>
    <t>IPMD</t>
    <phoneticPr fontId="8" type="noConversion"/>
  </si>
  <si>
    <t>윤하영</t>
    <phoneticPr fontId="8" type="noConversion"/>
  </si>
  <si>
    <t>CSP</t>
  </si>
  <si>
    <t>MNO IT최적화팀</t>
    <phoneticPr fontId="8" type="noConversion"/>
  </si>
  <si>
    <t>황주현</t>
    <phoneticPr fontId="8" type="noConversion"/>
  </si>
  <si>
    <t>010-8732-7842 / judast@sk.com</t>
    <phoneticPr fontId="8" type="noConversion"/>
  </si>
  <si>
    <t>ICAS</t>
  </si>
  <si>
    <t>ICAS</t>
    <phoneticPr fontId="8" type="noConversion"/>
  </si>
  <si>
    <t>보라매IDC/(DR)대덕IDC</t>
    <phoneticPr fontId="8" type="noConversion"/>
  </si>
  <si>
    <t>이후정</t>
    <phoneticPr fontId="8" type="noConversion"/>
  </si>
  <si>
    <t>010-5357-8522 / 
sdj7072@sk.com</t>
    <phoneticPr fontId="8" type="noConversion"/>
  </si>
  <si>
    <t>USCAN</t>
    <phoneticPr fontId="51" type="noConversion"/>
  </si>
  <si>
    <t>USCAN</t>
    <phoneticPr fontId="8" type="noConversion"/>
  </si>
  <si>
    <t>이치훈</t>
    <phoneticPr fontId="8" type="noConversion"/>
  </si>
  <si>
    <t>박경재
류종성B</t>
    <phoneticPr fontId="8" type="noConversion"/>
  </si>
  <si>
    <t>010-3112-2133 / pkj@sk.com
010-9127-6138 / jsryu@sk.com</t>
    <phoneticPr fontId="8" type="noConversion"/>
  </si>
  <si>
    <t>SWING</t>
    <phoneticPr fontId="51" type="noConversion"/>
  </si>
  <si>
    <t>SWING</t>
    <phoneticPr fontId="8" type="noConversion"/>
  </si>
  <si>
    <t>대덕IDC/(DR)판교클라우드</t>
    <phoneticPr fontId="8" type="noConversion"/>
  </si>
  <si>
    <t>김정국
강금성</t>
    <phoneticPr fontId="8" type="noConversion"/>
  </si>
  <si>
    <t>정영심</t>
    <phoneticPr fontId="8" type="noConversion"/>
  </si>
  <si>
    <t>윤세진
강성일</t>
    <phoneticPr fontId="8" type="noConversion"/>
  </si>
  <si>
    <t>010-8777-2002 / skcc03119@sk.com
010-6216-8524 / gale@sk.com</t>
    <phoneticPr fontId="8" type="noConversion"/>
  </si>
  <si>
    <t>대덕IDC에서 AWS로 이관 준비 중</t>
    <phoneticPr fontId="8" type="noConversion"/>
  </si>
  <si>
    <t>IoT 블랙박스 이용권</t>
    <phoneticPr fontId="8" type="noConversion"/>
  </si>
  <si>
    <r>
      <rPr>
        <sz val="10"/>
        <rFont val="맑은 고딕"/>
        <family val="3"/>
        <charset val="129"/>
        <scheme val="minor"/>
      </rPr>
      <t xml:space="preserve">※ 서비스종료 [종료일: 21년] ==&gt; 진단대상 제외
</t>
    </r>
    <r>
      <rPr>
        <sz val="10"/>
        <color rgb="FFFF0000"/>
        <rFont val="맑은 고딕"/>
        <family val="3"/>
        <charset val="129"/>
        <scheme val="minor"/>
      </rPr>
      <t>==&gt; 통합 개인정보처리방침 삭제필요</t>
    </r>
    <phoneticPr fontId="3" type="noConversion"/>
  </si>
  <si>
    <t>에이닷</t>
    <phoneticPr fontId="3" type="noConversion"/>
  </si>
  <si>
    <t>SK텔레콤</t>
  </si>
  <si>
    <t>위치기반서비스 운영</t>
  </si>
  <si>
    <t>별도추가
(위치)</t>
    <phoneticPr fontId="3" type="noConversion"/>
  </si>
  <si>
    <t>AI Data Platform팀</t>
  </si>
  <si>
    <t>김경민(확인필요/22년담당자)</t>
    <phoneticPr fontId="3" type="noConversion"/>
  </si>
  <si>
    <t>이종찬</t>
    <phoneticPr fontId="8" type="noConversion"/>
  </si>
  <si>
    <t>서비스TOP</t>
    <phoneticPr fontId="8" type="noConversion"/>
  </si>
  <si>
    <t>서비스 고객 상담 응대</t>
    <phoneticPr fontId="8" type="noConversion"/>
  </si>
  <si>
    <t>별도추가
(에이닷)</t>
    <phoneticPr fontId="3" type="noConversion"/>
  </si>
  <si>
    <t>젬백스링크</t>
    <phoneticPr fontId="3" type="noConversion"/>
  </si>
  <si>
    <t>POC별 VOC 대응</t>
    <phoneticPr fontId="8" type="noConversion"/>
  </si>
  <si>
    <t>모비소프트</t>
    <phoneticPr fontId="3" type="noConversion"/>
  </si>
  <si>
    <t>A. 게임 서비스 운영</t>
    <phoneticPr fontId="8" type="noConversion"/>
  </si>
  <si>
    <t>게임엔</t>
    <phoneticPr fontId="3" type="noConversion"/>
  </si>
  <si>
    <t>게임체인저월드와이드</t>
    <phoneticPr fontId="3" type="noConversion"/>
  </si>
  <si>
    <t>데브헤드</t>
    <phoneticPr fontId="3" type="noConversion"/>
  </si>
  <si>
    <t>푸른망아지</t>
    <phoneticPr fontId="3" type="noConversion"/>
  </si>
  <si>
    <t>A. 타로, 심리 테스트 서비스 제공</t>
    <phoneticPr fontId="8" type="noConversion"/>
  </si>
  <si>
    <t>띵스플로우</t>
    <phoneticPr fontId="3" type="noConversion"/>
  </si>
  <si>
    <t>Microsoft Corporation</t>
    <phoneticPr fontId="8" type="noConversion"/>
  </si>
  <si>
    <t>A. - 언어 모델 기반의 생성현 AI가 연계된 서비스를 통한 정보 처리(Azure Open API)</t>
    <phoneticPr fontId="8" type="noConversion"/>
  </si>
  <si>
    <t>스캐터랩</t>
    <phoneticPr fontId="8" type="noConversion"/>
  </si>
  <si>
    <t>AI 채팅 Agent 서비스 제공(개선 업무 포함)</t>
    <phoneticPr fontId="8" type="noConversion"/>
  </si>
  <si>
    <t>에이슬립</t>
    <phoneticPr fontId="8" type="noConversion"/>
  </si>
  <si>
    <t>A. sleep 서비스 제공</t>
    <phoneticPr fontId="8" type="noConversion"/>
  </si>
  <si>
    <t>스피링크</t>
    <phoneticPr fontId="8" type="noConversion"/>
  </si>
  <si>
    <t>대화 Log 분석 및 서비스 개선</t>
    <phoneticPr fontId="8" type="noConversion"/>
  </si>
  <si>
    <t>유니온플레이스</t>
    <phoneticPr fontId="8" type="noConversion"/>
  </si>
  <si>
    <t>A. 전화 서비스 운영 업무 지원</t>
    <phoneticPr fontId="8" type="noConversion"/>
  </si>
  <si>
    <t>Google Cloud Platform</t>
    <phoneticPr fontId="8" type="noConversion"/>
  </si>
  <si>
    <t>A. 통역콜 서비스 제공을 위한 이용자의 음성정보 등 개인정보 처리</t>
    <phoneticPr fontId="8" type="noConversion"/>
  </si>
  <si>
    <t>네이버 클라우드 주식회사</t>
    <phoneticPr fontId="8" type="noConversion"/>
  </si>
  <si>
    <t>위치추적서비스</t>
    <phoneticPr fontId="3" type="noConversion"/>
  </si>
  <si>
    <t>위치추적서비스 운영</t>
    <phoneticPr fontId="3" type="noConversion"/>
  </si>
  <si>
    <t>O
(셀리지온)</t>
    <phoneticPr fontId="8" type="noConversion"/>
  </si>
  <si>
    <t>IoT Soultion사업팀</t>
    <phoneticPr fontId="3" type="noConversion"/>
  </si>
  <si>
    <t>박민희</t>
    <phoneticPr fontId="3" type="noConversion"/>
  </si>
  <si>
    <t>IoT Solution 사업팀 (확인필요)</t>
    <phoneticPr fontId="8" type="noConversion"/>
  </si>
  <si>
    <t>블루칩씨앤에스</t>
    <phoneticPr fontId="8" type="noConversion"/>
  </si>
  <si>
    <t>IoT Solution사업팀</t>
    <phoneticPr fontId="8" type="noConversion"/>
  </si>
  <si>
    <t>고종천</t>
    <phoneticPr fontId="8" type="noConversion"/>
  </si>
  <si>
    <t>010-4267-0994
jc.ko@bluechipcns.com</t>
    <phoneticPr fontId="8" type="noConversion"/>
  </si>
  <si>
    <t>로밍불가안내 서비스</t>
    <phoneticPr fontId="8" type="noConversion"/>
  </si>
  <si>
    <t>송인방
김혜미</t>
    <phoneticPr fontId="8" type="noConversion"/>
  </si>
  <si>
    <t>송인방</t>
    <phoneticPr fontId="8" type="noConversion"/>
  </si>
  <si>
    <t>안심 로밍 안내 메시징 서비스</t>
    <phoneticPr fontId="8" type="noConversion"/>
  </si>
  <si>
    <t>개인맞춤 정보/광고 수신 서비스</t>
    <phoneticPr fontId="8" type="noConversion"/>
  </si>
  <si>
    <t>서비스 DB 및 관리자페이지 內 위치정보 처리 없음
 - 특정 장소에 대해 LCAP(실시간 위치플랫폼)로 해당 장소 지정 시, LCAP로부터 MDN만을 전달 받아 업무(맞춤 광고 전송)수행
* 수탁사 추가 확인
 - 블루다임 : 관리자페이지 개발 업무만 진행, MDN만 취급
(SKT매니저가 DB 및 관리자페이지를 통해 직접 업무 수행)</t>
    <phoneticPr fontId="8" type="noConversion"/>
  </si>
  <si>
    <t>Marketing AI사업팀</t>
    <phoneticPr fontId="8" type="noConversion"/>
  </si>
  <si>
    <r>
      <t xml:space="preserve">박성준
</t>
    </r>
    <r>
      <rPr>
        <strike/>
        <sz val="10"/>
        <color theme="1" tint="0.499984740745262"/>
        <rFont val="맑은 고딕"/>
        <family val="3"/>
        <charset val="129"/>
        <scheme val="minor"/>
      </rPr>
      <t>임헌정</t>
    </r>
    <phoneticPr fontId="8" type="noConversion"/>
  </si>
  <si>
    <t>박성준</t>
    <phoneticPr fontId="8" type="noConversion"/>
  </si>
  <si>
    <t>Tworld 프렌즈 Hub</t>
    <phoneticPr fontId="8" type="noConversion"/>
  </si>
  <si>
    <t>브이솔루션</t>
    <phoneticPr fontId="8" type="noConversion"/>
  </si>
  <si>
    <t>※ 수탁사 별도 확인 (23.10, 문지영M 확인완료) ==&gt; 진단대상 추가</t>
    <phoneticPr fontId="8" type="noConversion"/>
  </si>
  <si>
    <t>조상경</t>
    <phoneticPr fontId="8" type="noConversion"/>
  </si>
  <si>
    <t>차명도</t>
    <phoneticPr fontId="8" type="noConversion"/>
  </si>
  <si>
    <t>010-6792-5548 / chamyeongdo@vsolution.dev</t>
    <phoneticPr fontId="8" type="noConversion"/>
  </si>
  <si>
    <t>ThingPlug 2.0</t>
    <phoneticPr fontId="3" type="noConversion"/>
  </si>
  <si>
    <t>ThingPlug 2.0</t>
  </si>
  <si>
    <t>ThingPlug 2.0 개발, 운영 관리</t>
    <phoneticPr fontId="3" type="noConversion"/>
  </si>
  <si>
    <t>(22年) 시스템(on-prem &gt; Cloud) 전환 무산으로 인하여 진단대상 추가
(23年) 22년 인터뷰 결과 고객정보 취급업무 없음으로 진단대상 제외</t>
    <phoneticPr fontId="3" type="noConversion"/>
  </si>
  <si>
    <t>별도추가
(추가확인)</t>
    <phoneticPr fontId="8" type="noConversion"/>
  </si>
  <si>
    <t>IoT AIX 사업팀</t>
    <phoneticPr fontId="3" type="noConversion"/>
  </si>
  <si>
    <t>하제중</t>
    <phoneticPr fontId="3" type="noConversion"/>
  </si>
  <si>
    <t>진준우</t>
    <phoneticPr fontId="3" type="noConversion"/>
  </si>
  <si>
    <t>010-4719-4374 / eusg9@uangel.com</t>
    <phoneticPr fontId="3" type="noConversion"/>
  </si>
  <si>
    <t xml:space="preserve"> ㅌㄴㄷ</t>
    <phoneticPr fontId="8" type="noConversion"/>
  </si>
  <si>
    <t>제주도프리</t>
    <phoneticPr fontId="8" type="noConversion"/>
  </si>
  <si>
    <t>※ 서비스종료 (23.06.30 허진석M 확인완료) ==&gt; 진단대상 제외
 - 23.06.30 쿠폰판매 및 쿠폰등록기간 종료로 23년 퇴출 진행 예정
 - 위치기반서비스 이용약관 삭제 예정</t>
    <phoneticPr fontId="8" type="noConversion"/>
  </si>
  <si>
    <t>지하철프리</t>
    <phoneticPr fontId="8" type="noConversion"/>
  </si>
  <si>
    <t>※ 서비스종료 (23.10 허진석M 확인완료) ==&gt; 진단대상 제외
 - 21.10.01 서비스종료 및 고객정보 파기완료
 - 위치기반서비스 이용약관 삭제 예정</t>
    <phoneticPr fontId="8" type="noConversion"/>
  </si>
  <si>
    <t>T WiFi AD Platform</t>
    <phoneticPr fontId="8" type="noConversion"/>
  </si>
  <si>
    <t>※ 서비스종료 (22년 김두민M 확인완료) ==&gt; 진단대상 제외</t>
    <phoneticPr fontId="3" type="noConversion"/>
  </si>
  <si>
    <t>U-안심알리미 서비스</t>
    <phoneticPr fontId="8" type="noConversion"/>
  </si>
  <si>
    <t>※ 서비스종료 [종료일: 21.11.] ==&gt; 진단대상 제외</t>
    <phoneticPr fontId="8" type="noConversion"/>
  </si>
  <si>
    <t>T pet</t>
    <phoneticPr fontId="8" type="noConversion"/>
  </si>
  <si>
    <t>※ 서비스종료 [종료일: 20.09.30] ==&gt; 진단대상 제외</t>
    <phoneticPr fontId="8" type="noConversion"/>
  </si>
  <si>
    <t>위치제외</t>
    <phoneticPr fontId="8" type="noConversion"/>
  </si>
  <si>
    <t>T map 대중교통</t>
    <phoneticPr fontId="8" type="noConversion"/>
  </si>
  <si>
    <t>※ 사업자:타사 ==&gt; 진단대상 제외</t>
    <phoneticPr fontId="8" type="noConversion"/>
  </si>
  <si>
    <t>T map 택시</t>
    <phoneticPr fontId="8" type="noConversion"/>
  </si>
  <si>
    <t>T map</t>
    <phoneticPr fontId="8" type="noConversion"/>
  </si>
  <si>
    <t>T map for Car</t>
    <phoneticPr fontId="8" type="noConversion"/>
  </si>
  <si>
    <t>T Care 서비스</t>
    <phoneticPr fontId="8" type="noConversion"/>
  </si>
  <si>
    <t>※ 서비스확인불가 ==&gt; 진단대상 제외</t>
    <phoneticPr fontId="8" type="noConversion"/>
  </si>
  <si>
    <t>안심키퍼서비스</t>
    <phoneticPr fontId="8" type="noConversion"/>
  </si>
  <si>
    <t>T map 주차</t>
    <phoneticPr fontId="8" type="noConversion"/>
  </si>
  <si>
    <t>아파트청약케어</t>
    <phoneticPr fontId="8" type="noConversion"/>
  </si>
  <si>
    <t>휴대폰가족보호</t>
    <phoneticPr fontId="8" type="noConversion"/>
  </si>
  <si>
    <t xml:space="preserve">PASS 자동차 시승 </t>
    <phoneticPr fontId="8" type="noConversion"/>
  </si>
  <si>
    <t>※ 24년 진단대상 (전체 기준)</t>
    <phoneticPr fontId="8" type="noConversion"/>
  </si>
  <si>
    <t>삭제/제외</t>
    <phoneticPr fontId="8" type="noConversion"/>
  </si>
  <si>
    <t>△</t>
    <phoneticPr fontId="8" type="noConversion"/>
  </si>
  <si>
    <t>상하반기</t>
    <phoneticPr fontId="8" type="noConversion"/>
  </si>
  <si>
    <t>구분</t>
    <phoneticPr fontId="8" type="noConversion"/>
  </si>
  <si>
    <t>대상</t>
    <phoneticPr fontId="8" type="noConversion"/>
  </si>
  <si>
    <t>결과통보
완료</t>
    <phoneticPr fontId="8" type="noConversion"/>
  </si>
  <si>
    <t>조치계획
회신완료</t>
    <phoneticPr fontId="8" type="noConversion"/>
  </si>
  <si>
    <t>비고</t>
    <phoneticPr fontId="8" type="noConversion"/>
  </si>
  <si>
    <t>추가/수정</t>
    <phoneticPr fontId="8" type="noConversion"/>
  </si>
  <si>
    <t>투</t>
    <phoneticPr fontId="8" type="noConversion"/>
  </si>
  <si>
    <t>인증</t>
    <phoneticPr fontId="8" type="noConversion"/>
  </si>
  <si>
    <t>위치</t>
    <phoneticPr fontId="8" type="noConversion"/>
  </si>
  <si>
    <t>에이닷</t>
    <phoneticPr fontId="8" type="noConversion"/>
  </si>
  <si>
    <t>※ 23년 진단대상 (전체 기준)</t>
    <phoneticPr fontId="8" type="noConversion"/>
  </si>
  <si>
    <t>자회사</t>
    <phoneticPr fontId="8" type="noConversion"/>
  </si>
  <si>
    <t>진단완료
(진단팀)</t>
    <phoneticPr fontId="8" type="noConversion"/>
  </si>
  <si>
    <t>&gt; 27</t>
    <phoneticPr fontId="8" type="noConversion"/>
  </si>
  <si>
    <t>진단완료
(인증팀)</t>
    <phoneticPr fontId="8" type="noConversion"/>
  </si>
  <si>
    <t>배포제외</t>
  </si>
  <si>
    <t>(배포제외)
Tworld
에이닷</t>
  </si>
  <si>
    <t>배포제외
(중복진단)</t>
    <phoneticPr fontId="8" type="noConversion"/>
  </si>
  <si>
    <t>위치기반</t>
    <phoneticPr fontId="8" type="noConversion"/>
  </si>
  <si>
    <t>정기(대면)</t>
    <phoneticPr fontId="8" type="noConversion"/>
  </si>
  <si>
    <t>정기(서면)</t>
    <phoneticPr fontId="8" type="noConversion"/>
  </si>
  <si>
    <t>(배포제외)
보류 : 1
VAS : 2</t>
  </si>
  <si>
    <t>일정보류</t>
  </si>
  <si>
    <t>수탁사명</t>
    <phoneticPr fontId="3" type="noConversion"/>
  </si>
  <si>
    <t>투자사/자회사 구분</t>
    <phoneticPr fontId="3" type="noConversion"/>
  </si>
  <si>
    <t>개인정보 이용내역조회</t>
  </si>
  <si>
    <t>서비스에이스주식회사</t>
    <phoneticPr fontId="3" type="noConversion"/>
  </si>
  <si>
    <t>자회사</t>
    <phoneticPr fontId="3" type="noConversion"/>
  </si>
  <si>
    <t>서비스탑 주식회사</t>
    <phoneticPr fontId="3" type="noConversion"/>
  </si>
  <si>
    <t>자회사</t>
  </si>
  <si>
    <t>T멤버십 / T우주 LITE</t>
    <phoneticPr fontId="8" type="noConversion"/>
  </si>
  <si>
    <t>Callback IVR</t>
  </si>
  <si>
    <t>에스케이오앤에스</t>
    <phoneticPr fontId="3" type="noConversion"/>
  </si>
  <si>
    <t>상담 IVR</t>
  </si>
  <si>
    <t>피에스앤마케팅주식회사</t>
    <phoneticPr fontId="3" type="noConversion"/>
  </si>
  <si>
    <t>ACS</t>
  </si>
  <si>
    <t>에프앤유신용정보주식회사</t>
    <phoneticPr fontId="3" type="noConversion"/>
  </si>
  <si>
    <t>Market Research</t>
  </si>
  <si>
    <t>에스케이브로드밴드주식회사</t>
    <phoneticPr fontId="3" type="noConversion"/>
  </si>
  <si>
    <t>에스케이텔링크㈜</t>
    <phoneticPr fontId="3" type="noConversion"/>
  </si>
  <si>
    <t>SK컴즈</t>
  </si>
  <si>
    <t>에스케이스토아주식회사</t>
    <phoneticPr fontId="3" type="noConversion"/>
  </si>
  <si>
    <t>미납 IVR</t>
  </si>
  <si>
    <t>에스케이엠앤서비스 주식회사</t>
    <phoneticPr fontId="3" type="noConversion"/>
  </si>
  <si>
    <t>PASS / PASS인증서 / PASS모바일운전면허 확인</t>
    <phoneticPr fontId="8" type="noConversion"/>
  </si>
  <si>
    <t>음성인식 ARS</t>
  </si>
  <si>
    <t>에스케이플래닛주식회사</t>
    <phoneticPr fontId="3" type="noConversion"/>
  </si>
  <si>
    <t>목소리인증</t>
  </si>
  <si>
    <t>11번가</t>
    <phoneticPr fontId="3" type="noConversion"/>
  </si>
  <si>
    <t>ISAS</t>
  </si>
  <si>
    <t>원스토어</t>
  </si>
  <si>
    <t>㈜드림어스컴퍼니</t>
    <phoneticPr fontId="3" type="noConversion"/>
  </si>
  <si>
    <t>FSK L&amp;S</t>
  </si>
  <si>
    <t>T멤버십(Web/App)</t>
  </si>
  <si>
    <t>티맵모빌리티 주식회사</t>
    <phoneticPr fontId="3" type="noConversion"/>
  </si>
  <si>
    <t>T멤버십 무비</t>
  </si>
  <si>
    <t>T world</t>
  </si>
  <si>
    <t>인크로스 주식회사</t>
    <phoneticPr fontId="3" type="noConversion"/>
  </si>
  <si>
    <t>USCAN</t>
  </si>
  <si>
    <t>T.KEY</t>
  </si>
  <si>
    <t>CIA</t>
  </si>
  <si>
    <t>T gate</t>
  </si>
  <si>
    <t>T다이렉트샵(TDS)</t>
  </si>
  <si>
    <t>R3K</t>
  </si>
  <si>
    <t>Bill letter</t>
  </si>
  <si>
    <t>RS</t>
  </si>
  <si>
    <t>IPMD</t>
  </si>
  <si>
    <t>SWING</t>
  </si>
  <si>
    <t>SKT로밍(아웃바운드)</t>
  </si>
  <si>
    <t>SKT로밍(인바운드)</t>
  </si>
  <si>
    <t>T청소년 유해차단</t>
  </si>
  <si>
    <t>T청소년 안심팩</t>
  </si>
  <si>
    <t>PASS</t>
  </si>
  <si>
    <t>PASS 인증서</t>
  </si>
  <si>
    <t>PASS 모바일운전면허 확인</t>
  </si>
  <si>
    <t>T 아이디(T ID)</t>
  </si>
  <si>
    <t>T스팸필터링</t>
  </si>
  <si>
    <t>T 전화</t>
  </si>
  <si>
    <t>T 우주 LITE</t>
  </si>
  <si>
    <t>T 우주</t>
  </si>
  <si>
    <t>ZEM</t>
  </si>
  <si>
    <t>ifland</t>
  </si>
  <si>
    <t>T deal</t>
  </si>
  <si>
    <t>수탁사명 통합 명칭</t>
    <phoneticPr fontId="8" type="noConversion"/>
  </si>
  <si>
    <t>사업자등록번호</t>
    <phoneticPr fontId="3" type="noConversion"/>
  </si>
  <si>
    <t>이름 (SQMS BP사명 기준)</t>
    <phoneticPr fontId="3" type="noConversion"/>
  </si>
  <si>
    <t>임시(1)</t>
    <phoneticPr fontId="3" type="noConversion"/>
  </si>
  <si>
    <t>임시(2)</t>
    <phoneticPr fontId="3" type="noConversion"/>
  </si>
  <si>
    <t>임시(3)</t>
    <phoneticPr fontId="3" type="noConversion"/>
  </si>
  <si>
    <t>SQMS등록정보 추가확인필요</t>
    <phoneticPr fontId="3" type="noConversion"/>
  </si>
  <si>
    <t>(사)한국정보통신진흥협회</t>
    <phoneticPr fontId="3" type="noConversion"/>
  </si>
  <si>
    <t>SQMS등록정보 없음 (신규추가필요)</t>
    <phoneticPr fontId="3" type="noConversion"/>
  </si>
  <si>
    <t>(유한)삼일회계법인</t>
    <phoneticPr fontId="3" type="noConversion"/>
  </si>
  <si>
    <r>
      <t>㈜앰투엠넷 등 1</t>
    </r>
    <r>
      <rPr>
        <sz val="11"/>
        <rFont val="맑은 고딕"/>
        <family val="3"/>
        <charset val="129"/>
      </rPr>
      <t>¸</t>
    </r>
    <r>
      <rPr>
        <sz val="11"/>
        <rFont val="맑은 고딕"/>
        <family val="3"/>
        <charset val="129"/>
        <scheme val="minor"/>
      </rPr>
      <t>322개(별첨1)</t>
    </r>
    <phoneticPr fontId="3" type="noConversion"/>
  </si>
  <si>
    <t>BP사명 삭제대상</t>
    <phoneticPr fontId="3" type="noConversion"/>
  </si>
  <si>
    <t>(재)행복그린넷</t>
    <phoneticPr fontId="8" type="noConversion"/>
  </si>
  <si>
    <t>추가확인필요</t>
    <phoneticPr fontId="3" type="noConversion"/>
  </si>
  <si>
    <t>(재)행복그린넷</t>
    <phoneticPr fontId="3" type="noConversion"/>
  </si>
  <si>
    <t>(주)다우기술</t>
    <phoneticPr fontId="8" type="noConversion"/>
  </si>
  <si>
    <t>(주)다우기술</t>
  </si>
  <si>
    <t>(주)디링크</t>
  </si>
  <si>
    <t>디링크코리아(유)</t>
  </si>
  <si>
    <t>(주)로보메이션</t>
    <phoneticPr fontId="3" type="noConversion"/>
  </si>
  <si>
    <t>(주)로보메이션</t>
  </si>
  <si>
    <t>(주)로코모</t>
    <phoneticPr fontId="3" type="noConversion"/>
  </si>
  <si>
    <t>(주)로코모</t>
  </si>
  <si>
    <t>(주)블루코어</t>
    <phoneticPr fontId="3" type="noConversion"/>
  </si>
  <si>
    <t>피에스앤마케팅주식회사</t>
  </si>
  <si>
    <t>(주)소프트웍스</t>
    <phoneticPr fontId="8" type="noConversion"/>
  </si>
  <si>
    <t>(주)신한로지스</t>
    <phoneticPr fontId="8" type="noConversion"/>
  </si>
  <si>
    <t>(주)신한로지스</t>
    <phoneticPr fontId="3" type="noConversion"/>
  </si>
  <si>
    <t>(주)아름넷닷컴</t>
    <phoneticPr fontId="3" type="noConversion"/>
  </si>
  <si>
    <t>(주)아이파트너즈</t>
    <phoneticPr fontId="3" type="noConversion"/>
  </si>
  <si>
    <t>(주)아이파트너즈</t>
  </si>
  <si>
    <t>(주)애드사운드</t>
    <phoneticPr fontId="3" type="noConversion"/>
  </si>
  <si>
    <t>(주)위트콤</t>
    <phoneticPr fontId="3" type="noConversion"/>
  </si>
  <si>
    <t>(주)유라클</t>
    <phoneticPr fontId="3" type="noConversion"/>
  </si>
  <si>
    <t>(주)유라클</t>
  </si>
  <si>
    <t>(주)이든앤앨리스마케팅</t>
  </si>
  <si>
    <t>(주)인포바인</t>
    <phoneticPr fontId="8" type="noConversion"/>
  </si>
  <si>
    <t>(주)인포바인</t>
  </si>
  <si>
    <t>(주)일양로지스</t>
    <phoneticPr fontId="8" type="noConversion"/>
  </si>
  <si>
    <t>(주)콜게이트</t>
    <phoneticPr fontId="3" type="noConversion"/>
  </si>
  <si>
    <t>(주)퓨처모바일</t>
    <phoneticPr fontId="3" type="noConversion"/>
  </si>
  <si>
    <t>(주)헤리트</t>
    <phoneticPr fontId="3" type="noConversion"/>
  </si>
  <si>
    <t>(주)후후앤컴퍼니</t>
    <phoneticPr fontId="3" type="noConversion"/>
  </si>
  <si>
    <t>11번가㈜</t>
    <phoneticPr fontId="3" type="noConversion"/>
  </si>
  <si>
    <t>Amazon Web Services Inc.</t>
    <phoneticPr fontId="3" type="noConversion"/>
  </si>
  <si>
    <t>Amazon Web Services, Inc.</t>
    <phoneticPr fontId="3" type="noConversion"/>
  </si>
  <si>
    <t>AWS</t>
    <phoneticPr fontId="3" type="noConversion"/>
  </si>
  <si>
    <t>(주)세바로지스틱스코리아</t>
  </si>
  <si>
    <t>DataDog lnc</t>
    <phoneticPr fontId="8" type="noConversion"/>
  </si>
  <si>
    <t>DataDog lnc</t>
    <phoneticPr fontId="3" type="noConversion"/>
  </si>
  <si>
    <t>Eurolandcom AB</t>
  </si>
  <si>
    <t>Genesys</t>
    <phoneticPr fontId="3" type="noConversion"/>
  </si>
  <si>
    <t>HDC아이콘트롤스 주식회사</t>
    <phoneticPr fontId="3" type="noConversion"/>
  </si>
  <si>
    <t>IDEMIA</t>
    <phoneticPr fontId="3" type="noConversion"/>
  </si>
  <si>
    <t xml:space="preserve">SCI평가정보㈜ </t>
  </si>
  <si>
    <t>JCN정보통신</t>
    <phoneticPr fontId="3" type="noConversion"/>
  </si>
  <si>
    <t>KCP</t>
  </si>
  <si>
    <t>한전KDN㈜</t>
    <phoneticPr fontId="3" type="noConversion"/>
  </si>
  <si>
    <t>LG유플러스㈜</t>
    <phoneticPr fontId="8" type="noConversion"/>
  </si>
  <si>
    <t>(주)엘지유플러스</t>
  </si>
  <si>
    <t>LK베이스</t>
    <phoneticPr fontId="3" type="noConversion"/>
  </si>
  <si>
    <t>MATTHIAS SOLUTION</t>
    <phoneticPr fontId="8" type="noConversion"/>
  </si>
  <si>
    <t>NCIN</t>
  </si>
  <si>
    <t>Nexus Studios</t>
    <phoneticPr fontId="3" type="noConversion"/>
  </si>
  <si>
    <t>NICE평가정보주식회사</t>
    <phoneticPr fontId="3" type="noConversion"/>
  </si>
  <si>
    <t>나이스평가정보(주)</t>
  </si>
  <si>
    <t xml:space="preserve">NICE평가정보㈜ </t>
    <phoneticPr fontId="3" type="noConversion"/>
  </si>
  <si>
    <t>Panel Marketing Interactive</t>
    <phoneticPr fontId="3" type="noConversion"/>
  </si>
  <si>
    <t>서울신용평가정보(주)</t>
  </si>
  <si>
    <t>Seerslab</t>
    <phoneticPr fontId="3" type="noConversion"/>
  </si>
  <si>
    <t>SK 쉴더스</t>
  </si>
  <si>
    <t>에스케이쉴더스 주식회사</t>
  </si>
  <si>
    <t>SK대리점</t>
  </si>
  <si>
    <t>SK네트웍스(주)</t>
  </si>
  <si>
    <t>SK네트웍스서비스 주식회사</t>
    <phoneticPr fontId="3" type="noConversion"/>
  </si>
  <si>
    <t>SK매직㈜</t>
  </si>
  <si>
    <t>SK주식회사(C&amp;C)</t>
    <phoneticPr fontId="3" type="noConversion"/>
  </si>
  <si>
    <t>SK텔레시스</t>
    <phoneticPr fontId="3" type="noConversion"/>
  </si>
  <si>
    <t>SK텔레콤</t>
    <phoneticPr fontId="3" type="noConversion"/>
  </si>
  <si>
    <t>SK텔레콤(주)</t>
  </si>
  <si>
    <t>SL솔루션</t>
  </si>
  <si>
    <t>SP텍</t>
  </si>
  <si>
    <t>TNS</t>
    <phoneticPr fontId="3" type="noConversion"/>
  </si>
  <si>
    <t>YPP㈜</t>
    <phoneticPr fontId="3" type="noConversion"/>
  </si>
  <si>
    <t>Zendesk, Inc</t>
    <phoneticPr fontId="3" type="noConversion"/>
  </si>
  <si>
    <t>강남Home고객센터(코이에스티) 등 1,563개</t>
  </si>
  <si>
    <t>고려신용정보(주)</t>
  </si>
  <si>
    <t>그로스</t>
    <phoneticPr fontId="3" type="noConversion"/>
  </si>
  <si>
    <t>기아자동차㈜</t>
  </si>
  <si>
    <t>기아자동차(주)</t>
  </si>
  <si>
    <t>나이스알앤씨주식회사</t>
  </si>
  <si>
    <t>네이버비즈니스플랫폼㈜</t>
  </si>
  <si>
    <t>네이버클라우드㈜</t>
    <phoneticPr fontId="3" type="noConversion"/>
  </si>
  <si>
    <t>네티브</t>
  </si>
  <si>
    <t>넷컴솔루션</t>
  </si>
  <si>
    <t>더컨버전스</t>
  </si>
  <si>
    <t>도로교통공단</t>
    <phoneticPr fontId="3" type="noConversion"/>
  </si>
  <si>
    <t>도로교통공단</t>
  </si>
  <si>
    <t>도진정보통신</t>
    <phoneticPr fontId="3" type="noConversion"/>
  </si>
  <si>
    <t>동량방송</t>
    <phoneticPr fontId="3" type="noConversion"/>
  </si>
  <si>
    <t>동부대우전자서비스㈜</t>
    <phoneticPr fontId="3" type="noConversion"/>
  </si>
  <si>
    <t>라온시큐어(주)</t>
  </si>
  <si>
    <t>레드벤드소프트웨어코리아 ㈜</t>
    <phoneticPr fontId="3" type="noConversion"/>
  </si>
  <si>
    <t>로지스팟</t>
    <phoneticPr fontId="3" type="noConversion"/>
  </si>
  <si>
    <t>롯데알미늄㈜</t>
  </si>
  <si>
    <t>루키스</t>
    <phoneticPr fontId="8" type="noConversion"/>
  </si>
  <si>
    <t>리얼네트웍스아시아퍼시픽㈜</t>
    <phoneticPr fontId="3" type="noConversion"/>
  </si>
  <si>
    <t>리얼네트웍스아시아퍼시픽(주)</t>
  </si>
  <si>
    <t>린나이코리아㈜</t>
  </si>
  <si>
    <t>링크큐브 주식회사</t>
    <phoneticPr fontId="8" type="noConversion"/>
  </si>
  <si>
    <t>메트릭스</t>
    <phoneticPr fontId="3" type="noConversion"/>
  </si>
  <si>
    <t>모바일TCS㈜</t>
    <phoneticPr fontId="3" type="noConversion"/>
  </si>
  <si>
    <t>모바일와이드</t>
  </si>
  <si>
    <t>모바일웍스코리아 주식회사</t>
    <phoneticPr fontId="3" type="noConversion"/>
  </si>
  <si>
    <t>모바일웍스코리아㈜</t>
    <phoneticPr fontId="3" type="noConversion"/>
  </si>
  <si>
    <t>문산방송</t>
    <phoneticPr fontId="3" type="noConversion"/>
  </si>
  <si>
    <t>문서지기(주)</t>
  </si>
  <si>
    <t>물류업체 및 배송업체</t>
  </si>
  <si>
    <t>미래글로벌주식회사</t>
    <phoneticPr fontId="8" type="noConversion"/>
  </si>
  <si>
    <t>미래글로벌주식회사</t>
  </si>
  <si>
    <t>민팃㈜</t>
    <phoneticPr fontId="3" type="noConversion"/>
  </si>
  <si>
    <t>베스핀글로벌 주식회사</t>
    <phoneticPr fontId="3" type="noConversion"/>
  </si>
  <si>
    <t>베스핀글로벌 주식회사</t>
  </si>
  <si>
    <t>보은유선방송사</t>
    <phoneticPr fontId="3" type="noConversion"/>
  </si>
  <si>
    <t>보은케이블방송㈜</t>
    <phoneticPr fontId="3" type="noConversion"/>
  </si>
  <si>
    <t>본애드컴 주식회사</t>
    <phoneticPr fontId="8" type="noConversion"/>
  </si>
  <si>
    <t>브로드밴드티에스(주)</t>
    <phoneticPr fontId="3" type="noConversion"/>
  </si>
  <si>
    <t>브이피주식회사</t>
  </si>
  <si>
    <t>㈜드림어스컴퍼니</t>
  </si>
  <si>
    <t>블루칩씨엔에스㈜</t>
    <phoneticPr fontId="3" type="noConversion"/>
  </si>
  <si>
    <t>블루칩씨엔에스(주)</t>
  </si>
  <si>
    <t>티맵모빌리티㈜</t>
  </si>
  <si>
    <t>블루컴즈 주식회사</t>
    <phoneticPr fontId="3" type="noConversion"/>
  </si>
  <si>
    <t>비제이네트웍스㈜</t>
  </si>
  <si>
    <t>삼성에스디에스㈜</t>
    <phoneticPr fontId="3" type="noConversion"/>
  </si>
  <si>
    <t>삼성전자㈜</t>
  </si>
  <si>
    <t>삼성전자(주)</t>
  </si>
  <si>
    <t>삼일회계법인 등 자산실사법인</t>
    <phoneticPr fontId="3" type="noConversion"/>
  </si>
  <si>
    <t>상운기획㈜</t>
    <phoneticPr fontId="8" type="noConversion"/>
  </si>
  <si>
    <t>(유한)두성상운</t>
  </si>
  <si>
    <t>서비스에이스주식회사</t>
  </si>
  <si>
    <t>서비스에이스</t>
    <phoneticPr fontId="3" type="noConversion"/>
  </si>
  <si>
    <t>서비스탑 주식회사</t>
  </si>
  <si>
    <t>서비스탑</t>
    <phoneticPr fontId="3" type="noConversion"/>
  </si>
  <si>
    <t>서울보증보험㈜</t>
  </si>
  <si>
    <t>서울신용평가정보㈜</t>
    <phoneticPr fontId="3" type="noConversion"/>
  </si>
  <si>
    <t>서원정보 주식회사</t>
    <phoneticPr fontId="3" type="noConversion"/>
  </si>
  <si>
    <t>주식회사 서원정보</t>
  </si>
  <si>
    <t>선일금고</t>
  </si>
  <si>
    <t>세종텔레콤 주식회사</t>
    <phoneticPr fontId="3" type="noConversion"/>
  </si>
  <si>
    <t>세종텔레콤 주식회사</t>
  </si>
  <si>
    <t>세틀뱅크 주식회사</t>
    <phoneticPr fontId="3" type="noConversion"/>
  </si>
  <si>
    <t>조안 등 818개 (별첨2)</t>
    <phoneticPr fontId="3" type="noConversion"/>
  </si>
  <si>
    <t>스마트케어웍스 주식회사</t>
  </si>
  <si>
    <t>스마트파이브</t>
    <phoneticPr fontId="3" type="noConversion"/>
  </si>
  <si>
    <t>스탠다드네트웍스㈜</t>
    <phoneticPr fontId="3" type="noConversion"/>
  </si>
  <si>
    <t>(주)스탠다드네트웍스</t>
  </si>
  <si>
    <t>홈앤서비스 주식회사</t>
  </si>
  <si>
    <t>스토리피</t>
    <phoneticPr fontId="3" type="noConversion"/>
  </si>
  <si>
    <t>스트라토(주)</t>
    <phoneticPr fontId="8" type="noConversion"/>
  </si>
  <si>
    <t>스트라토 주식회사</t>
  </si>
  <si>
    <t>주식회사신석</t>
  </si>
  <si>
    <t>시티엘플러스</t>
  </si>
  <si>
    <t>신한로직스</t>
  </si>
  <si>
    <t>주식회사 에프원텔레콤</t>
  </si>
  <si>
    <t>씨앤토트시스템</t>
  </si>
  <si>
    <t>씨앤토트㈜</t>
    <phoneticPr fontId="3" type="noConversion"/>
  </si>
  <si>
    <t>씨앤토트(주)</t>
  </si>
  <si>
    <t>씨제이대한통운㈜</t>
  </si>
  <si>
    <t>아마노코리아㈜</t>
    <phoneticPr fontId="3" type="noConversion"/>
  </si>
  <si>
    <t>동량방송</t>
  </si>
  <si>
    <t>아사아블로이코리아 주식회사 아이레보</t>
    <phoneticPr fontId="3" type="noConversion"/>
  </si>
  <si>
    <t>아이원소프트㈜</t>
  </si>
  <si>
    <t>알마커뮤니케이션㈜</t>
    <phoneticPr fontId="3" type="noConversion"/>
  </si>
  <si>
    <t>에스에이치소프트넷㈜</t>
  </si>
  <si>
    <t>주식회사씨씨비</t>
  </si>
  <si>
    <t>에스지아이신용정보 주식회사</t>
    <phoneticPr fontId="3" type="noConversion"/>
  </si>
  <si>
    <t>㈜오창케이블방송</t>
  </si>
  <si>
    <t>중앙네트워크</t>
  </si>
  <si>
    <t>에스케이 플래닛㈜(테크엑스)</t>
    <phoneticPr fontId="3" type="noConversion"/>
  </si>
  <si>
    <t>에스케이네트웍스서비스㈜</t>
    <phoneticPr fontId="3" type="noConversion"/>
  </si>
  <si>
    <t>에스케이스토아 주식회사</t>
    <phoneticPr fontId="3" type="noConversion"/>
  </si>
  <si>
    <t>에스케이씨인프라서비스 주식회사</t>
  </si>
  <si>
    <t>에스케이엠앤서비스㈜</t>
    <phoneticPr fontId="8" type="noConversion"/>
  </si>
  <si>
    <t>에스케이인포섹㈜</t>
  </si>
  <si>
    <t>에스케이커뮤니케이션즈㈜</t>
    <phoneticPr fontId="8" type="noConversion"/>
  </si>
  <si>
    <t>에스케이텔링크주식회사</t>
    <phoneticPr fontId="8" type="noConversion"/>
  </si>
  <si>
    <t>에스피테크놀러지 주식회사</t>
    <phoneticPr fontId="8" type="noConversion"/>
  </si>
  <si>
    <t>에이텍정보통신㈜</t>
    <phoneticPr fontId="3" type="noConversion"/>
  </si>
  <si>
    <t>에이티온 주식회사</t>
  </si>
  <si>
    <t>F&amp;U신용정보㈜</t>
    <phoneticPr fontId="3" type="noConversion"/>
  </si>
  <si>
    <t>에프투텔레콤(주)</t>
  </si>
  <si>
    <t>엔에이치엔㈜</t>
    <phoneticPr fontId="3" type="noConversion"/>
  </si>
  <si>
    <t>엔에이치엔한국사이버결제(주)</t>
  </si>
  <si>
    <t>엔에이치엔커머스㈜</t>
    <phoneticPr fontId="3" type="noConversion"/>
  </si>
  <si>
    <t>엠드림커뮤니케이션</t>
  </si>
  <si>
    <t>엠지신용정보 주식회사</t>
  </si>
  <si>
    <t>영서정보통신㈜</t>
    <phoneticPr fontId="3" type="noConversion"/>
  </si>
  <si>
    <t>예스이십사 주식회사</t>
    <phoneticPr fontId="3" type="noConversion"/>
  </si>
  <si>
    <t>오감미디어㈜</t>
    <phoneticPr fontId="3" type="noConversion"/>
  </si>
  <si>
    <t>오감미디어(주)</t>
  </si>
  <si>
    <t>주식회사 디에스알컴퍼니</t>
  </si>
  <si>
    <t>오버코리아</t>
    <phoneticPr fontId="3" type="noConversion"/>
  </si>
  <si>
    <t>오픈소스컨설팅</t>
    <phoneticPr fontId="3" type="noConversion"/>
  </si>
  <si>
    <t>오픈잇 주식회사</t>
    <phoneticPr fontId="3" type="noConversion"/>
  </si>
  <si>
    <t>와이드넷엔지니어링</t>
  </si>
  <si>
    <t>우리신용정보(주)</t>
  </si>
  <si>
    <t>행복나래 주식회사</t>
  </si>
  <si>
    <t>우정사업본부</t>
    <phoneticPr fontId="8" type="noConversion"/>
  </si>
  <si>
    <t>우정사업본부</t>
  </si>
  <si>
    <t>우정사업본부(동작우체국)</t>
  </si>
  <si>
    <t>(재)행복그린넷</t>
  </si>
  <si>
    <t>원스토어 주식회사</t>
  </si>
  <si>
    <t>위니아딤채</t>
    <phoneticPr fontId="3" type="noConversion"/>
  </si>
  <si>
    <t>위즈네트</t>
    <phoneticPr fontId="3" type="noConversion"/>
  </si>
  <si>
    <t>유빈스 주식회사</t>
    <phoneticPr fontId="3" type="noConversion"/>
  </si>
  <si>
    <t>유빈스 주식회사</t>
  </si>
  <si>
    <t>유엔젤㈜</t>
    <phoneticPr fontId="3" type="noConversion"/>
  </si>
  <si>
    <t>유엔젤(주)</t>
  </si>
  <si>
    <t>유한회사 실릭스</t>
    <phoneticPr fontId="3" type="noConversion"/>
  </si>
  <si>
    <t>이모션글로벌</t>
    <phoneticPr fontId="3" type="noConversion"/>
  </si>
  <si>
    <t>(주)이모션글로벌</t>
  </si>
  <si>
    <t>이에이치아이㈜</t>
    <phoneticPr fontId="3" type="noConversion"/>
  </si>
  <si>
    <t>네티브㈜</t>
  </si>
  <si>
    <t>이지스엔터프라이즈㈜</t>
  </si>
  <si>
    <t>이지스엔터프라이즈㈜</t>
    <phoneticPr fontId="3" type="noConversion"/>
  </si>
  <si>
    <t>인크로스 주식회사</t>
  </si>
  <si>
    <t>인포뱅크</t>
    <phoneticPr fontId="3" type="noConversion"/>
  </si>
  <si>
    <t>모바일웍스코리아 주식회사</t>
  </si>
  <si>
    <t>입소스 주식회사(IPSOS)</t>
    <phoneticPr fontId="3" type="noConversion"/>
  </si>
  <si>
    <t xml:space="preserve">자이에스앤디㈜ </t>
    <phoneticPr fontId="3" type="noConversion"/>
  </si>
  <si>
    <t>재단법인 행복아이씨티</t>
    <phoneticPr fontId="8" type="noConversion"/>
  </si>
  <si>
    <t>1138207678 / 1298212399</t>
    <phoneticPr fontId="3" type="noConversion"/>
  </si>
  <si>
    <t>재단법인 행복아이씨티</t>
    <phoneticPr fontId="3" type="noConversion"/>
  </si>
  <si>
    <t>에스케이엠앤서비스㈜</t>
  </si>
  <si>
    <t>제니엘맥</t>
  </si>
  <si>
    <t>제니엘맥</t>
    <phoneticPr fontId="3" type="noConversion"/>
  </si>
  <si>
    <t>㈜청람커뮤니케이션즈</t>
  </si>
  <si>
    <t>제이앤유</t>
    <phoneticPr fontId="3" type="noConversion"/>
  </si>
  <si>
    <t>주식회사 디트릭스</t>
  </si>
  <si>
    <t>조재현 법무사&amp;행정사 사무소</t>
    <phoneticPr fontId="3" type="noConversion"/>
  </si>
  <si>
    <t>㈜ 프레피스코리아</t>
  </si>
  <si>
    <t>㈜ 프레피스코리아</t>
    <phoneticPr fontId="3" type="noConversion"/>
  </si>
  <si>
    <t>㈜KG모빌리언스</t>
    <phoneticPr fontId="3" type="noConversion"/>
  </si>
  <si>
    <t>㈜와이비엘</t>
  </si>
  <si>
    <t>㈜SPC네트웍스</t>
  </si>
  <si>
    <t>㈜블루밍코리아</t>
  </si>
  <si>
    <t>㈜경동원</t>
    <phoneticPr fontId="3" type="noConversion"/>
  </si>
  <si>
    <t>㈜케이지이니시스</t>
  </si>
  <si>
    <t>㈜굿모닝철원방송</t>
    <phoneticPr fontId="3" type="noConversion"/>
  </si>
  <si>
    <t>㈜내수케이블방송</t>
    <phoneticPr fontId="3" type="noConversion"/>
  </si>
  <si>
    <t>㈜네오넥스소프트</t>
    <phoneticPr fontId="3" type="noConversion"/>
  </si>
  <si>
    <t>㈜네이블커뮤니케이션즈</t>
    <phoneticPr fontId="3" type="noConversion"/>
  </si>
  <si>
    <t xml:space="preserve">	주식회사 네이블커뮤니케이션즈</t>
    <phoneticPr fontId="3" type="noConversion"/>
  </si>
  <si>
    <t>㈜넥스모어시스템즈</t>
    <phoneticPr fontId="8" type="noConversion"/>
  </si>
  <si>
    <t>(주)넥스모어시스템즈</t>
    <phoneticPr fontId="3" type="noConversion"/>
  </si>
  <si>
    <t>㈜넥스파시스템</t>
    <phoneticPr fontId="3" type="noConversion"/>
  </si>
  <si>
    <t>㈜노프</t>
    <phoneticPr fontId="8" type="noConversion"/>
  </si>
  <si>
    <t>(주)다날</t>
    <phoneticPr fontId="3" type="noConversion"/>
  </si>
  <si>
    <t>㈜대영아이오티</t>
    <phoneticPr fontId="3" type="noConversion"/>
  </si>
  <si>
    <t>㈜대유위니아</t>
  </si>
  <si>
    <t>㈜대진아이엔티</t>
  </si>
  <si>
    <t>㈜대학내일</t>
  </si>
  <si>
    <t xml:space="preserve">2098121464	</t>
    <phoneticPr fontId="3" type="noConversion"/>
  </si>
  <si>
    <t>(주)드림시큐리티</t>
    <phoneticPr fontId="3" type="noConversion"/>
  </si>
  <si>
    <t>㈜애드캡슐소프트</t>
  </si>
  <si>
    <t>네이버클라우드㈜</t>
  </si>
  <si>
    <t>㈜디케이아이테크놀로지</t>
    <phoneticPr fontId="3" type="noConversion"/>
  </si>
  <si>
    <t>㈜디트라이브</t>
    <phoneticPr fontId="3" type="noConversion"/>
  </si>
  <si>
    <t>㈜라이너스</t>
    <phoneticPr fontId="3" type="noConversion"/>
  </si>
  <si>
    <t>㈜로엔엔터테인먼트</t>
  </si>
  <si>
    <t>㈜로켓웍스</t>
    <phoneticPr fontId="3" type="noConversion"/>
  </si>
  <si>
    <t>㈜마티아솔루션</t>
    <phoneticPr fontId="3" type="noConversion"/>
  </si>
  <si>
    <t>주식회사 마티아솔루션</t>
    <phoneticPr fontId="3" type="noConversion"/>
  </si>
  <si>
    <t>㈜모비젠</t>
    <phoneticPr fontId="8" type="noConversion"/>
  </si>
  <si>
    <t>(주)모비젠</t>
    <phoneticPr fontId="3" type="noConversion"/>
  </si>
  <si>
    <t>㈜젬백스링크</t>
  </si>
  <si>
    <t xml:space="preserve">2118722769	</t>
    <phoneticPr fontId="3" type="noConversion"/>
  </si>
  <si>
    <t>(주)모엔트</t>
    <phoneticPr fontId="3" type="noConversion"/>
  </si>
  <si>
    <t>㈜모프인터렉티브</t>
    <phoneticPr fontId="3" type="noConversion"/>
  </si>
  <si>
    <t>㈜미디어브레인</t>
    <phoneticPr fontId="3" type="noConversion"/>
  </si>
  <si>
    <t>미디어브레인</t>
    <phoneticPr fontId="3" type="noConversion"/>
  </si>
  <si>
    <t>㈜바이널씨</t>
    <phoneticPr fontId="3" type="noConversion"/>
  </si>
  <si>
    <t>㈜베이리스</t>
    <phoneticPr fontId="3" type="noConversion"/>
  </si>
  <si>
    <t>주식회사 하젠</t>
  </si>
  <si>
    <t>(주)블랙스톤</t>
    <phoneticPr fontId="3" type="noConversion"/>
  </si>
  <si>
    <t>㈜블루다임</t>
  </si>
  <si>
    <t>㈜블루밍코리아</t>
    <phoneticPr fontId="3" type="noConversion"/>
  </si>
  <si>
    <t>(주)블루밍코리아</t>
    <phoneticPr fontId="3" type="noConversion"/>
  </si>
  <si>
    <t>㈜미디어브레인</t>
  </si>
  <si>
    <t>㈜비디</t>
    <phoneticPr fontId="3" type="noConversion"/>
  </si>
  <si>
    <t>(주)비디</t>
    <phoneticPr fontId="3" type="noConversion"/>
  </si>
  <si>
    <t>㈜서울마케팅리서치</t>
    <phoneticPr fontId="3" type="noConversion"/>
  </si>
  <si>
    <t>㈜세이프텍</t>
  </si>
  <si>
    <t>㈜셀리지온</t>
  </si>
  <si>
    <t>㈜소프트웍스</t>
    <phoneticPr fontId="3" type="noConversion"/>
  </si>
  <si>
    <t>㈜스마트코어</t>
    <phoneticPr fontId="3" type="noConversion"/>
  </si>
  <si>
    <t>크림하우스주식회사</t>
  </si>
  <si>
    <t>㈜스타픽스</t>
  </si>
  <si>
    <t>㈜시너지이십일</t>
  </si>
  <si>
    <t xml:space="preserve">	2118703423</t>
    <phoneticPr fontId="3" type="noConversion"/>
  </si>
  <si>
    <t>(주)시너지이십일</t>
    <phoneticPr fontId="3" type="noConversion"/>
  </si>
  <si>
    <t>㈜시드포스트크리에이티브</t>
  </si>
  <si>
    <t>㈜시컴스</t>
    <phoneticPr fontId="3" type="noConversion"/>
  </si>
  <si>
    <t>(주)시컴스</t>
    <phoneticPr fontId="3" type="noConversion"/>
  </si>
  <si>
    <t>㈜시큐리온</t>
    <phoneticPr fontId="3" type="noConversion"/>
  </si>
  <si>
    <t>주식회사 경동나비엔</t>
    <phoneticPr fontId="3" type="noConversion"/>
  </si>
  <si>
    <t>주식회사 고잉나우</t>
    <phoneticPr fontId="3" type="noConversion"/>
  </si>
  <si>
    <t>주식회사 그린피플</t>
    <phoneticPr fontId="3" type="noConversion"/>
  </si>
  <si>
    <t>주식회사그린피플</t>
    <phoneticPr fontId="3" type="noConversion"/>
  </si>
  <si>
    <t>주식회사 글로벌샘</t>
    <phoneticPr fontId="3" type="noConversion"/>
  </si>
  <si>
    <t>주식회사 나비콜</t>
    <phoneticPr fontId="3" type="noConversion"/>
  </si>
  <si>
    <t>주식회사 네스트아이엔티</t>
    <phoneticPr fontId="3" type="noConversion"/>
  </si>
  <si>
    <t>㈜마티아솔루션</t>
  </si>
  <si>
    <t>주식회사 노매드커넥션</t>
  </si>
  <si>
    <t>주식회사 다솜에스앤씨</t>
    <phoneticPr fontId="3" type="noConversion"/>
  </si>
  <si>
    <t>주식회사 데이타솔루션</t>
    <phoneticPr fontId="3" type="noConversion"/>
  </si>
  <si>
    <t>주식회사 데이터리셔스한국</t>
    <phoneticPr fontId="3" type="noConversion"/>
  </si>
  <si>
    <t>주식회사 디에스알컴퍼니</t>
    <phoneticPr fontId="3" type="noConversion"/>
  </si>
  <si>
    <t xml:space="preserve">1148688110	</t>
    <phoneticPr fontId="3" type="noConversion"/>
  </si>
  <si>
    <t>주식회사 원더스</t>
  </si>
  <si>
    <t>주식회사 디트릭스</t>
    <phoneticPr fontId="3" type="noConversion"/>
  </si>
  <si>
    <t>로지스팟</t>
  </si>
  <si>
    <t>주식회사 로드피아</t>
    <phoneticPr fontId="3" type="noConversion"/>
  </si>
  <si>
    <t>주식회사 루키스</t>
    <phoneticPr fontId="3" type="noConversion"/>
  </si>
  <si>
    <t>주식회사 마이티하이브한국</t>
    <phoneticPr fontId="3" type="noConversion"/>
  </si>
  <si>
    <t>주식회사 마크로밀엠브레인</t>
    <phoneticPr fontId="3" type="noConversion"/>
  </si>
  <si>
    <t>이모션글로벌</t>
  </si>
  <si>
    <t>주식회사 매그넘빈트</t>
  </si>
  <si>
    <t>주식회사 민앤지</t>
    <phoneticPr fontId="3" type="noConversion"/>
  </si>
  <si>
    <t>민팃㈜</t>
  </si>
  <si>
    <t>주식회사 비디스낵</t>
    <phoneticPr fontId="3" type="noConversion"/>
  </si>
  <si>
    <t>주식회사 그린피플</t>
  </si>
  <si>
    <t>주식회사 비젼스케이프</t>
    <phoneticPr fontId="3" type="noConversion"/>
  </si>
  <si>
    <t>주식회사 수미온</t>
    <phoneticPr fontId="3" type="noConversion"/>
  </si>
  <si>
    <t>주식회사 스케치랩</t>
    <phoneticPr fontId="3" type="noConversion"/>
  </si>
  <si>
    <t>SKT 대리점</t>
  </si>
  <si>
    <t>주식회사 아이디인큐</t>
    <phoneticPr fontId="3" type="noConversion"/>
  </si>
  <si>
    <t>주식회사 아이오트리</t>
    <phoneticPr fontId="3" type="noConversion"/>
  </si>
  <si>
    <t>주식회사 아즈넷</t>
  </si>
  <si>
    <t>주식회사 에프원텔레콤</t>
    <phoneticPr fontId="3" type="noConversion"/>
  </si>
  <si>
    <t>주식회사 엔컴즈</t>
    <phoneticPr fontId="3" type="noConversion"/>
  </si>
  <si>
    <t>주식회사 예스피치</t>
    <phoneticPr fontId="3" type="noConversion"/>
  </si>
  <si>
    <t>주식회사 우진코리센</t>
    <phoneticPr fontId="3" type="noConversion"/>
  </si>
  <si>
    <t>주식회사 원더스</t>
    <phoneticPr fontId="3" type="noConversion"/>
  </si>
  <si>
    <t>캐롯손해보험㈜</t>
  </si>
  <si>
    <t>주식회사 위자드랩</t>
    <phoneticPr fontId="3" type="noConversion"/>
  </si>
  <si>
    <t>주식회사 위즈온텍</t>
    <phoneticPr fontId="3" type="noConversion"/>
  </si>
  <si>
    <t>주식회사 유라이크</t>
    <phoneticPr fontId="3" type="noConversion"/>
  </si>
  <si>
    <t>모바일TCS㈜</t>
  </si>
  <si>
    <t>주식회사 유베이스</t>
    <phoneticPr fontId="3" type="noConversion"/>
  </si>
  <si>
    <t>주식회사 조선에듀케이션</t>
    <phoneticPr fontId="8" type="noConversion"/>
  </si>
  <si>
    <t>주식회사 지니웍스</t>
    <phoneticPr fontId="3" type="noConversion"/>
  </si>
  <si>
    <t>CEVA 로지스틱스</t>
  </si>
  <si>
    <t>주식회사 케이티</t>
    <phoneticPr fontId="3" type="noConversion"/>
  </si>
  <si>
    <t xml:space="preserve">	1028142945</t>
    <phoneticPr fontId="3" type="noConversion"/>
  </si>
  <si>
    <t xml:space="preserve">	(주)케이티</t>
    <phoneticPr fontId="3" type="noConversion"/>
  </si>
  <si>
    <t>(주)신한로지스</t>
  </si>
  <si>
    <t>주식회사 코맥스</t>
    <phoneticPr fontId="3" type="noConversion"/>
  </si>
  <si>
    <t>주식회사 하젠</t>
    <phoneticPr fontId="3" type="noConversion"/>
  </si>
  <si>
    <t xml:space="preserve">1358601575	</t>
    <phoneticPr fontId="3" type="noConversion"/>
  </si>
  <si>
    <t xml:space="preserve">	주식회사 하젠</t>
    <phoneticPr fontId="3" type="noConversion"/>
  </si>
  <si>
    <t>아슈리온코리아 유한회사</t>
    <phoneticPr fontId="3" type="noConversion"/>
  </si>
  <si>
    <t>주식회사매지스</t>
    <phoneticPr fontId="3" type="noConversion"/>
  </si>
  <si>
    <t>스트라토(주)</t>
  </si>
  <si>
    <t>주식회사솔루엠</t>
    <phoneticPr fontId="3" type="noConversion"/>
  </si>
  <si>
    <t>주식회사 솔루엠</t>
    <phoneticPr fontId="3" type="noConversion"/>
  </si>
  <si>
    <t>주식회사신석</t>
    <phoneticPr fontId="3" type="noConversion"/>
  </si>
  <si>
    <t>㈜오버테이크</t>
  </si>
  <si>
    <t>주식회사씨씨비</t>
    <phoneticPr fontId="3" type="noConversion"/>
  </si>
  <si>
    <t>주식회사크림솔루션</t>
  </si>
  <si>
    <t>㈜아톤</t>
  </si>
  <si>
    <t>주식회사테크프러스</t>
    <phoneticPr fontId="3" type="noConversion"/>
  </si>
  <si>
    <t>㈜씨너지아이앤티</t>
    <phoneticPr fontId="8" type="noConversion"/>
  </si>
  <si>
    <t>㈜헥토파이낸셜</t>
  </si>
  <si>
    <t>㈜씨브이네트</t>
    <phoneticPr fontId="3" type="noConversion"/>
  </si>
  <si>
    <t>㈜씽크풀</t>
    <phoneticPr fontId="3" type="noConversion"/>
  </si>
  <si>
    <t>핀브릿지서비스 주식회사</t>
  </si>
  <si>
    <t>㈜아이그로브</t>
  </si>
  <si>
    <t>㈜블랙스톤</t>
  </si>
  <si>
    <t>㈜아이넷캅</t>
    <phoneticPr fontId="3" type="noConversion"/>
  </si>
  <si>
    <t>㈜아이디엇</t>
    <phoneticPr fontId="8" type="noConversion"/>
  </si>
  <si>
    <t>팅크웨어㈜</t>
  </si>
  <si>
    <t>㈜IR큐더스</t>
    <phoneticPr fontId="3" type="noConversion"/>
  </si>
  <si>
    <t>오감미디어㈜</t>
  </si>
  <si>
    <t>㈜아이오케이컴퍼니</t>
  </si>
  <si>
    <t>㈜아이콘루프</t>
    <phoneticPr fontId="3" type="noConversion"/>
  </si>
  <si>
    <t>㈜아즈넷</t>
    <phoneticPr fontId="3" type="noConversion"/>
  </si>
  <si>
    <t xml:space="preserve">	1298170897</t>
    <phoneticPr fontId="3" type="noConversion"/>
  </si>
  <si>
    <t>(주)아즈넷</t>
    <phoneticPr fontId="3" type="noConversion"/>
  </si>
  <si>
    <t>㈜아톤</t>
    <phoneticPr fontId="3" type="noConversion"/>
  </si>
  <si>
    <t>(주)아톤</t>
    <phoneticPr fontId="3" type="noConversion"/>
  </si>
  <si>
    <t>재단법인 행복아이씨티</t>
  </si>
  <si>
    <t>㈜안텍솔루션스</t>
    <phoneticPr fontId="3" type="noConversion"/>
  </si>
  <si>
    <t>처음소프트</t>
  </si>
  <si>
    <t>㈜애드캡슐소프트</t>
    <phoneticPr fontId="3" type="noConversion"/>
  </si>
  <si>
    <t>(주)애드캡슐소프트</t>
    <phoneticPr fontId="3" type="noConversion"/>
  </si>
  <si>
    <t>㈜에스모바일</t>
    <phoneticPr fontId="3" type="noConversion"/>
  </si>
  <si>
    <t>㈜에스엠솔루션즈</t>
    <phoneticPr fontId="8" type="noConversion"/>
  </si>
  <si>
    <t>㈜에스엠컬처앤콘텐츠 광고사업부문</t>
  </si>
  <si>
    <t>㈜에스케이 티엔에스</t>
    <phoneticPr fontId="3" type="noConversion"/>
  </si>
  <si>
    <t>1268662073 / 	4118800116</t>
    <phoneticPr fontId="3" type="noConversion"/>
  </si>
  <si>
    <t>(주)에스케이 티엔에스 / 에스케이티엔에스</t>
    <phoneticPr fontId="3" type="noConversion"/>
  </si>
  <si>
    <t>㈜에이엘</t>
    <phoneticPr fontId="3" type="noConversion"/>
  </si>
  <si>
    <t>㈜에이토즈</t>
    <phoneticPr fontId="8" type="noConversion"/>
  </si>
  <si>
    <t>에이토즈</t>
    <phoneticPr fontId="3" type="noConversion"/>
  </si>
  <si>
    <t>㈜에이티솔루션즈</t>
  </si>
  <si>
    <t>㈜엔에스오케이</t>
  </si>
  <si>
    <t xml:space="preserve">	(주)엔텔스</t>
    <phoneticPr fontId="3" type="noConversion"/>
  </si>
  <si>
    <t>㈜엘지유플러스</t>
    <phoneticPr fontId="3" type="noConversion"/>
  </si>
  <si>
    <t xml:space="preserve">	(주)엘지유플러스</t>
    <phoneticPr fontId="3" type="noConversion"/>
  </si>
  <si>
    <t>㈜엠브레인</t>
    <phoneticPr fontId="3" type="noConversion"/>
  </si>
  <si>
    <t xml:space="preserve">	1058198720</t>
    <phoneticPr fontId="3" type="noConversion"/>
  </si>
  <si>
    <t>(주)마크로밀엠브레인</t>
    <phoneticPr fontId="3" type="noConversion"/>
  </si>
  <si>
    <t>㈜엠피씨</t>
    <phoneticPr fontId="3" type="noConversion"/>
  </si>
  <si>
    <t>㈜티아이스퀘어</t>
  </si>
  <si>
    <t>㈜오버테이크</t>
    <phoneticPr fontId="8" type="noConversion"/>
  </si>
  <si>
    <t>오버테이크 주식회사</t>
    <phoneticPr fontId="3" type="noConversion"/>
  </si>
  <si>
    <t>㈜오창케이블방송</t>
    <phoneticPr fontId="3" type="noConversion"/>
  </si>
  <si>
    <t>㈜피벗크리에이티브</t>
  </si>
  <si>
    <t>㈜오픈서베이</t>
    <phoneticPr fontId="3" type="noConversion"/>
  </si>
  <si>
    <t>주식회사 오픈서베이</t>
    <phoneticPr fontId="3" type="noConversion"/>
  </si>
  <si>
    <t>㈜옴니피앤씨</t>
    <phoneticPr fontId="3" type="noConversion"/>
  </si>
  <si>
    <t>㈜와이드티엔에스</t>
    <phoneticPr fontId="3" type="noConversion"/>
  </si>
  <si>
    <t>㈜와이비엘</t>
    <phoneticPr fontId="3" type="noConversion"/>
  </si>
  <si>
    <t xml:space="preserve">	(주)와이비엘</t>
    <phoneticPr fontId="3" type="noConversion"/>
  </si>
  <si>
    <t>㈜와이즈스톤</t>
  </si>
  <si>
    <t>㈜위닉스</t>
    <phoneticPr fontId="3" type="noConversion"/>
  </si>
  <si>
    <t>㈜위버시스템즈</t>
  </si>
  <si>
    <t>㈜위즈네트</t>
    <phoneticPr fontId="3" type="noConversion"/>
  </si>
  <si>
    <t xml:space="preserve">	유니온플레이스</t>
    <phoneticPr fontId="3" type="noConversion"/>
  </si>
  <si>
    <t>유니온플레이스</t>
    <phoneticPr fontId="3" type="noConversion"/>
  </si>
  <si>
    <t>㈜유디테크</t>
    <phoneticPr fontId="3" type="noConversion"/>
  </si>
  <si>
    <t>㈜유비벨록스모바일</t>
    <phoneticPr fontId="3" type="noConversion"/>
  </si>
  <si>
    <t>㈜유엔네트웍스</t>
    <phoneticPr fontId="3" type="noConversion"/>
  </si>
  <si>
    <t>(주)유티월드</t>
    <phoneticPr fontId="3" type="noConversion"/>
  </si>
  <si>
    <t>㈜이모션</t>
    <phoneticPr fontId="3" type="noConversion"/>
  </si>
  <si>
    <t>주식회사솔루엠</t>
  </si>
  <si>
    <t>㈜이에이치아이</t>
  </si>
  <si>
    <t>블루칩씨엔에스㈜</t>
  </si>
  <si>
    <t>㈜이지컴</t>
    <phoneticPr fontId="8" type="noConversion"/>
  </si>
  <si>
    <t>(주)이지컴</t>
    <phoneticPr fontId="3" type="noConversion"/>
  </si>
  <si>
    <t>㈜네이블커뮤니케이션즈</t>
  </si>
  <si>
    <t>㈜인바이츠 헬스케어</t>
    <phoneticPr fontId="3" type="noConversion"/>
  </si>
  <si>
    <t>㈜파인원커뮤니케이션즈</t>
  </si>
  <si>
    <t>㈜인프라웨어</t>
    <phoneticPr fontId="3" type="noConversion"/>
  </si>
  <si>
    <t>(주)제이투유지콤</t>
    <phoneticPr fontId="3" type="noConversion"/>
  </si>
  <si>
    <t>서원정보 주식회사</t>
  </si>
  <si>
    <t>㈜젤라블루코리아</t>
    <phoneticPr fontId="3" type="noConversion"/>
  </si>
  <si>
    <t>㈜시컴스</t>
  </si>
  <si>
    <t>주식회사 젬백스링크</t>
    <phoneticPr fontId="3" type="noConversion"/>
  </si>
  <si>
    <t>씨앤토트㈜</t>
  </si>
  <si>
    <t>㈜진네트웍스</t>
    <phoneticPr fontId="3" type="noConversion"/>
  </si>
  <si>
    <t>㈜청람커뮤니케이션즈</t>
    <phoneticPr fontId="3" type="noConversion"/>
  </si>
  <si>
    <t>(주)청람커뮤니케이션즈</t>
    <phoneticPr fontId="3" type="noConversion"/>
  </si>
  <si>
    <t>㈜케이웍스</t>
    <phoneticPr fontId="3" type="noConversion"/>
  </si>
  <si>
    <t>(주)케이지이니시스</t>
    <phoneticPr fontId="3" type="noConversion"/>
  </si>
  <si>
    <t>㈜케이지텔레콤</t>
    <phoneticPr fontId="3" type="noConversion"/>
  </si>
  <si>
    <t xml:space="preserve">	2058138662</t>
    <phoneticPr fontId="3" type="noConversion"/>
  </si>
  <si>
    <t>(주)케이지텔레콤</t>
    <phoneticPr fontId="3" type="noConversion"/>
  </si>
  <si>
    <t>㈜코나카드</t>
    <phoneticPr fontId="8" type="noConversion"/>
  </si>
  <si>
    <t>㈜코마스인터렉티브</t>
  </si>
  <si>
    <t xml:space="preserve">㈜코콤 </t>
    <phoneticPr fontId="3" type="noConversion"/>
  </si>
  <si>
    <t>㈜쿠프마케팅</t>
  </si>
  <si>
    <t>㈜큐보스</t>
  </si>
  <si>
    <t>㈜타이드스퀘어 투어비스</t>
    <phoneticPr fontId="8" type="noConversion"/>
  </si>
  <si>
    <t>주식회사 타이드스퀘어 투어비스</t>
    <phoneticPr fontId="3" type="noConversion"/>
  </si>
  <si>
    <t>㈜비디</t>
  </si>
  <si>
    <t>㈜텔레컨스</t>
    <phoneticPr fontId="3" type="noConversion"/>
  </si>
  <si>
    <t>㈜티아이스퀘어</t>
    <phoneticPr fontId="3" type="noConversion"/>
  </si>
  <si>
    <t>(주)티아이스퀘어</t>
    <phoneticPr fontId="3" type="noConversion"/>
  </si>
  <si>
    <t>㈜파인원커뮤니케이션</t>
    <phoneticPr fontId="3" type="noConversion"/>
  </si>
  <si>
    <t>한국전력</t>
  </si>
  <si>
    <t>㈜파인원커뮤니케이션즈</t>
    <phoneticPr fontId="3" type="noConversion"/>
  </si>
  <si>
    <t>1198175779 / 	1958102528</t>
    <phoneticPr fontId="3" type="noConversion"/>
  </si>
  <si>
    <t>(주)파인원커뮤니케이션즈 / 주식회사 파인원커뮤니케이션즈</t>
    <phoneticPr fontId="3" type="noConversion"/>
  </si>
  <si>
    <t>㈜한빛소프트</t>
  </si>
  <si>
    <t>(주)피벗크리에이티브</t>
    <phoneticPr fontId="3" type="noConversion"/>
  </si>
  <si>
    <t>㈜하나투어</t>
  </si>
  <si>
    <t>㈜하이디어솔루션즈</t>
  </si>
  <si>
    <t>㈜하츠</t>
    <phoneticPr fontId="3" type="noConversion"/>
  </si>
  <si>
    <t>(주)아름넷닷컴</t>
  </si>
  <si>
    <t>㈜한국갤럽조사연구소</t>
    <phoneticPr fontId="3" type="noConversion"/>
  </si>
  <si>
    <t xml:space="preserve">	(주)한국갤럽조사연구소</t>
    <phoneticPr fontId="3" type="noConversion"/>
  </si>
  <si>
    <t>스탠다드네트웍스㈜</t>
  </si>
  <si>
    <t xml:space="preserve">㈜한국결제인증 </t>
    <phoneticPr fontId="8" type="noConversion"/>
  </si>
  <si>
    <t>㈜한국능률협회컨설팅</t>
    <phoneticPr fontId="3" type="noConversion"/>
  </si>
  <si>
    <t>(주)한국능률협회컨설팅</t>
    <phoneticPr fontId="3" type="noConversion"/>
  </si>
  <si>
    <t>㈜한국모바일넷</t>
  </si>
  <si>
    <t>㈜한국케이블텔레콤</t>
    <phoneticPr fontId="3" type="noConversion"/>
  </si>
  <si>
    <t>(주)한국케이블텔레콤</t>
    <phoneticPr fontId="3" type="noConversion"/>
  </si>
  <si>
    <t>LG유플러스㈜</t>
  </si>
  <si>
    <t>㈜한빛소프트</t>
    <phoneticPr fontId="3" type="noConversion"/>
  </si>
  <si>
    <t>(주)한빛소프트</t>
    <phoneticPr fontId="3" type="noConversion"/>
  </si>
  <si>
    <t>㈜헥토이노베이션</t>
    <phoneticPr fontId="3" type="noConversion"/>
  </si>
  <si>
    <t xml:space="preserve">	주식회사 헥토이노베이션</t>
    <phoneticPr fontId="3" type="noConversion"/>
  </si>
  <si>
    <t>주식회사 헥토파이낸셜</t>
    <phoneticPr fontId="3" type="noConversion"/>
  </si>
  <si>
    <t>㈜화천케이블넷</t>
    <phoneticPr fontId="3" type="noConversion"/>
  </si>
  <si>
    <t>㈜휴먼미디어테크</t>
    <phoneticPr fontId="3" type="noConversion"/>
  </si>
  <si>
    <t>중앙TNC</t>
    <phoneticPr fontId="3" type="noConversion"/>
  </si>
  <si>
    <t xml:space="preserve">	1010199104</t>
    <phoneticPr fontId="3" type="noConversion"/>
  </si>
  <si>
    <t>중앙네트</t>
    <phoneticPr fontId="3" type="noConversion"/>
  </si>
  <si>
    <t>지메이트</t>
    <phoneticPr fontId="3" type="noConversion"/>
  </si>
  <si>
    <t>한일네트웍스 주식회사</t>
  </si>
  <si>
    <t>㈜처음소프트</t>
    <phoneticPr fontId="3" type="noConversion"/>
  </si>
  <si>
    <t>AWS</t>
  </si>
  <si>
    <t>청호나이스㈜</t>
    <phoneticPr fontId="3" type="noConversion"/>
  </si>
  <si>
    <t>Genesys</t>
  </si>
  <si>
    <t>주식회사 칸타코리아</t>
    <phoneticPr fontId="3" type="noConversion"/>
  </si>
  <si>
    <t>캐롯손해보험 주식회사</t>
    <phoneticPr fontId="3" type="noConversion"/>
  </si>
  <si>
    <t>커뮤니크㈜</t>
    <phoneticPr fontId="8" type="noConversion"/>
  </si>
  <si>
    <t xml:space="preserve">	커뮤니크㈜</t>
    <phoneticPr fontId="3" type="noConversion"/>
  </si>
  <si>
    <t>코리아크레딧뷰로</t>
    <phoneticPr fontId="8" type="noConversion"/>
  </si>
  <si>
    <t xml:space="preserve">	1018612443</t>
    <phoneticPr fontId="3" type="noConversion"/>
  </si>
  <si>
    <t>코리아크레딧뷰로</t>
    <phoneticPr fontId="3" type="noConversion"/>
  </si>
  <si>
    <t>콘텔라㈜</t>
    <phoneticPr fontId="3" type="noConversion"/>
  </si>
  <si>
    <t>콘텔라 ㈜</t>
    <phoneticPr fontId="3" type="noConversion"/>
  </si>
  <si>
    <t>크림하우스주식회사</t>
    <phoneticPr fontId="3" type="noConversion"/>
  </si>
  <si>
    <t xml:space="preserve">	2208689511</t>
    <phoneticPr fontId="3" type="noConversion"/>
  </si>
  <si>
    <t>(주)후후앤컴퍼니</t>
  </si>
  <si>
    <t>크림하우스㈜</t>
    <phoneticPr fontId="3" type="noConversion"/>
  </si>
  <si>
    <t>클락소프트</t>
    <phoneticPr fontId="3" type="noConversion"/>
  </si>
  <si>
    <t>㈜라이너스</t>
  </si>
  <si>
    <t>텔코웨어㈜</t>
    <phoneticPr fontId="3" type="noConversion"/>
  </si>
  <si>
    <t xml:space="preserve">	텔코웨어 주식회사</t>
    <phoneticPr fontId="3" type="noConversion"/>
  </si>
  <si>
    <t>투비원</t>
  </si>
  <si>
    <t>티맵모빌리티㈜</t>
    <phoneticPr fontId="3" type="noConversion"/>
  </si>
  <si>
    <t>팅크웨어㈜</t>
    <phoneticPr fontId="3" type="noConversion"/>
  </si>
  <si>
    <t>파킹클라우드㈜</t>
    <phoneticPr fontId="3" type="noConversion"/>
  </si>
  <si>
    <t>포인트아이㈜</t>
    <phoneticPr fontId="3" type="noConversion"/>
  </si>
  <si>
    <t>포인트아이 주식회사</t>
    <phoneticPr fontId="3" type="noConversion"/>
  </si>
  <si>
    <t>포커스리서치</t>
  </si>
  <si>
    <t>포켓모바일</t>
    <phoneticPr fontId="3" type="noConversion"/>
  </si>
  <si>
    <t>㈜이지컴</t>
  </si>
  <si>
    <t>플립커뮤니케이션즈</t>
    <phoneticPr fontId="3" type="noConversion"/>
  </si>
  <si>
    <t>1048620016 / 3011771084 / 3128170183</t>
    <phoneticPr fontId="3" type="noConversion"/>
  </si>
  <si>
    <t>㈜에이토즈</t>
  </si>
  <si>
    <t>핀브릿지서비스 주식회사</t>
    <phoneticPr fontId="3" type="noConversion"/>
  </si>
  <si>
    <t xml:space="preserve">	핀브릿지㈜</t>
    <phoneticPr fontId="3" type="noConversion"/>
  </si>
  <si>
    <t>커뮤니크㈜</t>
  </si>
  <si>
    <t>한국기술통신</t>
  </si>
  <si>
    <t>한국마이크로소프트(유)</t>
    <phoneticPr fontId="3" type="noConversion"/>
  </si>
  <si>
    <t>한국모바일인증 주식회사</t>
    <phoneticPr fontId="3" type="noConversion"/>
  </si>
  <si>
    <t>한국보건산업진흥원</t>
  </si>
  <si>
    <t>한국비투아 컨설팅㈜</t>
  </si>
  <si>
    <t>한국소비자원</t>
    <phoneticPr fontId="3" type="noConversion"/>
  </si>
  <si>
    <t>한국전력</t>
    <phoneticPr fontId="8" type="noConversion"/>
  </si>
  <si>
    <t>한국전력공사</t>
    <phoneticPr fontId="3" type="noConversion"/>
  </si>
  <si>
    <t>한일네트웍스 주식회사</t>
    <phoneticPr fontId="3" type="noConversion"/>
  </si>
  <si>
    <t xml:space="preserve">	1398137667</t>
    <phoneticPr fontId="3" type="noConversion"/>
  </si>
  <si>
    <t>한진퀵서비스</t>
  </si>
  <si>
    <t>Amazon Web Services Inc.</t>
  </si>
  <si>
    <t>한진택배</t>
    <phoneticPr fontId="3" type="noConversion"/>
  </si>
  <si>
    <t>한화손해보험㈜</t>
    <phoneticPr fontId="3" type="noConversion"/>
  </si>
  <si>
    <t>SCI평가정보㈜</t>
  </si>
  <si>
    <t>핫프랜드</t>
  </si>
  <si>
    <t>행복나래 주식회사</t>
    <phoneticPr fontId="8" type="noConversion"/>
  </si>
  <si>
    <t xml:space="preserve">	행복나래 주식회사</t>
    <phoneticPr fontId="3" type="noConversion"/>
  </si>
  <si>
    <t>헬스커넥트 주식회사</t>
    <phoneticPr fontId="8" type="noConversion"/>
  </si>
  <si>
    <t>헬스플러스㈜</t>
    <phoneticPr fontId="8" type="noConversion"/>
  </si>
  <si>
    <t>현대자동차㈜</t>
  </si>
  <si>
    <t>IDEMIA</t>
  </si>
  <si>
    <t>현대통신㈜</t>
    <phoneticPr fontId="3" type="noConversion"/>
  </si>
  <si>
    <t>엔에이치엔㈜</t>
  </si>
  <si>
    <t>홈넷홈㈜</t>
    <phoneticPr fontId="3" type="noConversion"/>
  </si>
  <si>
    <t>엔에이치엔커머스㈜</t>
  </si>
  <si>
    <t>홈앤서비스 주식회사</t>
    <phoneticPr fontId="8" type="noConversion"/>
  </si>
  <si>
    <t>홈앤서비스 주식회사</t>
    <phoneticPr fontId="3" type="noConversion"/>
  </si>
  <si>
    <t>아슈리온코리아 유한회사</t>
    <phoneticPr fontId="8" type="noConversion"/>
  </si>
  <si>
    <t>콘텐츠웨이브㈜</t>
    <phoneticPr fontId="8" type="noConversion"/>
  </si>
  <si>
    <t>스티비㈜</t>
    <phoneticPr fontId="3" type="noConversion"/>
  </si>
  <si>
    <t>신규추가</t>
    <phoneticPr fontId="3" type="noConversion"/>
  </si>
  <si>
    <t>SK플래닛㈜</t>
    <phoneticPr fontId="3" type="noConversion"/>
  </si>
  <si>
    <t>SK플래닛</t>
    <phoneticPr fontId="3" type="noConversion"/>
  </si>
  <si>
    <t>피에스앤마케팅㈜</t>
    <phoneticPr fontId="3" type="noConversion"/>
  </si>
  <si>
    <t>에스케이플래닛㈜</t>
    <phoneticPr fontId="3" type="noConversion"/>
  </si>
  <si>
    <t>SK엠앤서비스㈜</t>
    <phoneticPr fontId="3" type="noConversion"/>
  </si>
  <si>
    <t>드림어스컴퍼니㈜</t>
    <phoneticPr fontId="3" type="noConversion"/>
  </si>
  <si>
    <t>서비스TOP</t>
    <phoneticPr fontId="3" type="noConversion"/>
  </si>
  <si>
    <t>SK쉴더스㈜</t>
    <phoneticPr fontId="3" type="noConversion"/>
  </si>
  <si>
    <t>에스케이쉴더스 주식회사</t>
    <phoneticPr fontId="3" type="noConversion"/>
  </si>
  <si>
    <t>진단구분자</t>
    <phoneticPr fontId="3" type="noConversion"/>
  </si>
  <si>
    <t>O(서면)</t>
    <phoneticPr fontId="3" type="noConversion"/>
  </si>
  <si>
    <t>O(선택)</t>
  </si>
  <si>
    <t>제외(B2B)</t>
    <phoneticPr fontId="3" type="noConversion"/>
  </si>
  <si>
    <t>삭제(계약종료)</t>
  </si>
  <si>
    <t>삭제(중복)</t>
  </si>
  <si>
    <t>삭제(기타)</t>
  </si>
  <si>
    <t>임시(V23.01.10)</t>
    <phoneticPr fontId="3" type="noConversion"/>
  </si>
  <si>
    <t>진단여부</t>
    <phoneticPr fontId="3" type="noConversion"/>
  </si>
  <si>
    <t>제외사유</t>
    <phoneticPr fontId="3" type="noConversion"/>
  </si>
  <si>
    <t xml:space="preserve"> // 인증대상으로 추가진단 진행 -&gt; 구분자삭제</t>
    <phoneticPr fontId="3" type="noConversion"/>
  </si>
  <si>
    <t xml:space="preserve"> // 메모용 -&gt; 구분자삭제</t>
    <phoneticPr fontId="3" type="noConversion"/>
  </si>
  <si>
    <t>기타</t>
    <phoneticPr fontId="3" type="noConversion"/>
  </si>
  <si>
    <t>삭제(계약종료)</t>
    <phoneticPr fontId="3" type="noConversion"/>
  </si>
  <si>
    <t>대상 제외(기타)</t>
    <phoneticPr fontId="3" type="noConversion"/>
  </si>
  <si>
    <t xml:space="preserve"> // 구분자 수정 -&gt; 삭제 | 계약종료</t>
    <phoneticPr fontId="3" type="noConversion"/>
  </si>
  <si>
    <t>삭제(기타)</t>
    <phoneticPr fontId="3" type="noConversion"/>
  </si>
  <si>
    <t>서비스 종료</t>
    <phoneticPr fontId="3" type="noConversion"/>
  </si>
  <si>
    <t xml:space="preserve"> // 구분자 수정 -&gt; 삭제 | 서비스종료</t>
    <phoneticPr fontId="3" type="noConversion"/>
  </si>
  <si>
    <t>SKB 수탁사</t>
    <phoneticPr fontId="3" type="noConversion"/>
  </si>
  <si>
    <t>20년 긴급진단</t>
    <phoneticPr fontId="3" type="noConversion"/>
  </si>
  <si>
    <t xml:space="preserve"> // 20년도에만 진단수행 -&gt; 구분자삭제</t>
    <phoneticPr fontId="3" type="noConversion"/>
  </si>
  <si>
    <t xml:space="preserve"> // SK플래닛에서 진단결과 받지 않는 VAS 서비스</t>
    <phoneticPr fontId="3" type="noConversion"/>
  </si>
  <si>
    <t>멤버십과의 계약</t>
  </si>
  <si>
    <t xml:space="preserve"> // 구분자 변경 (하위서비스)</t>
    <phoneticPr fontId="3" type="noConversion"/>
  </si>
  <si>
    <t xml:space="preserve"> // 삭제 구분자 혼용사용으로 구분자 삭제</t>
    <phoneticPr fontId="3" type="noConversion"/>
  </si>
  <si>
    <t>위수탁 계약 없음</t>
    <phoneticPr fontId="3" type="noConversion"/>
  </si>
  <si>
    <t xml:space="preserve"> // 구분자 삭제</t>
    <phoneticPr fontId="3" type="noConversion"/>
  </si>
  <si>
    <t>중복(ZEM)</t>
    <phoneticPr fontId="3" type="noConversion"/>
  </si>
  <si>
    <t>타서비스 수탁사</t>
    <phoneticPr fontId="8" type="noConversion"/>
  </si>
  <si>
    <t>제외(중복)</t>
    <phoneticPr fontId="3" type="noConversion"/>
  </si>
  <si>
    <t>중복(T그룹통화)</t>
    <phoneticPr fontId="8" type="noConversion"/>
  </si>
  <si>
    <t>중복(본인인증)</t>
    <phoneticPr fontId="8" type="noConversion"/>
  </si>
  <si>
    <t>중복(본인확인)</t>
    <phoneticPr fontId="8" type="noConversion"/>
  </si>
  <si>
    <t xml:space="preserve"> // SK플래닛에서 진단결과 받고 있는 VAS 서비스</t>
    <phoneticPr fontId="3" type="noConversion"/>
  </si>
  <si>
    <t>유통망</t>
    <phoneticPr fontId="3" type="noConversion"/>
  </si>
  <si>
    <t>엠앤서비스, 디트릭스, 프레피스코리아</t>
    <phoneticPr fontId="3" type="noConversion"/>
  </si>
  <si>
    <t>▣ 23년 고객정보보호 실태진단 진단대상</t>
    <phoneticPr fontId="3" type="noConversion"/>
  </si>
  <si>
    <t>**범례**</t>
    <phoneticPr fontId="3" type="noConversion"/>
  </si>
  <si>
    <t>검토 전</t>
    <phoneticPr fontId="3" type="noConversion"/>
  </si>
  <si>
    <t>배포완료 (0/0)</t>
    <phoneticPr fontId="3" type="noConversion"/>
  </si>
  <si>
    <t>1차검토완료</t>
    <phoneticPr fontId="3" type="noConversion"/>
  </si>
  <si>
    <t>배포준비중 (~)</t>
    <phoneticPr fontId="3" type="noConversion"/>
  </si>
  <si>
    <t>2차검토완료</t>
    <phoneticPr fontId="3" type="noConversion"/>
  </si>
  <si>
    <t>OOO 검토중</t>
    <phoneticPr fontId="3" type="noConversion"/>
  </si>
  <si>
    <t>No.</t>
    <phoneticPr fontId="3" type="noConversion"/>
  </si>
  <si>
    <t>우선순위</t>
    <phoneticPr fontId="3" type="noConversion"/>
  </si>
  <si>
    <t>진단구분</t>
    <phoneticPr fontId="3" type="noConversion"/>
  </si>
  <si>
    <t>진단일
(서면회신일)</t>
    <phoneticPr fontId="3" type="noConversion"/>
  </si>
  <si>
    <t>원격(WEB/APP)</t>
    <phoneticPr fontId="3" type="noConversion"/>
  </si>
  <si>
    <t>(사업)담당자</t>
    <phoneticPr fontId="8" type="noConversion"/>
  </si>
  <si>
    <t>(위치)
담당자</t>
    <phoneticPr fontId="3" type="noConversion"/>
  </si>
  <si>
    <t>(운영)담당자</t>
    <phoneticPr fontId="8" type="noConversion"/>
  </si>
  <si>
    <t>계약정보</t>
    <phoneticPr fontId="3" type="noConversion"/>
  </si>
  <si>
    <t>수탁사 정보</t>
    <phoneticPr fontId="3" type="noConversion"/>
  </si>
  <si>
    <t>진단원의견</t>
    <phoneticPr fontId="3" type="noConversion"/>
  </si>
  <si>
    <t>사전요청 필요사항</t>
    <phoneticPr fontId="3" type="noConversion"/>
  </si>
  <si>
    <t>약관 內 삭제필요 검토대상</t>
    <phoneticPr fontId="3" type="noConversion"/>
  </si>
  <si>
    <t>서비스명</t>
    <phoneticPr fontId="3" type="noConversion"/>
  </si>
  <si>
    <t>수탁사명</t>
    <phoneticPr fontId="8" type="noConversion"/>
  </si>
  <si>
    <t>Main</t>
    <phoneticPr fontId="3" type="noConversion"/>
  </si>
  <si>
    <t>Sub</t>
    <phoneticPr fontId="3" type="noConversion"/>
  </si>
  <si>
    <t>F/U</t>
    <phoneticPr fontId="3" type="noConversion"/>
  </si>
  <si>
    <t>서면요청</t>
    <phoneticPr fontId="3" type="noConversion"/>
  </si>
  <si>
    <t>진행상황</t>
    <phoneticPr fontId="3" type="noConversion"/>
  </si>
  <si>
    <t>계약형태</t>
    <phoneticPr fontId="3" type="noConversion"/>
  </si>
  <si>
    <t>계약건명</t>
    <phoneticPr fontId="3" type="noConversion"/>
  </si>
  <si>
    <t>계약기간</t>
    <phoneticPr fontId="3" type="noConversion"/>
  </si>
  <si>
    <t>약정서
체결여부</t>
    <phoneticPr fontId="3" type="noConversion"/>
  </si>
  <si>
    <t>재위탁
여부</t>
    <phoneticPr fontId="3" type="noConversion"/>
  </si>
  <si>
    <t>업무장소</t>
    <phoneticPr fontId="3" type="noConversion"/>
  </si>
  <si>
    <t>수탁사 담당자 정보</t>
    <phoneticPr fontId="3" type="noConversion"/>
  </si>
  <si>
    <t>중요도
(상중하)</t>
    <phoneticPr fontId="3" type="noConversion"/>
  </si>
  <si>
    <t>의견</t>
    <phoneticPr fontId="3" type="noConversion"/>
  </si>
  <si>
    <t>배정원</t>
    <phoneticPr fontId="3" type="noConversion"/>
  </si>
  <si>
    <t>고연주</t>
    <phoneticPr fontId="3" type="noConversion"/>
  </si>
  <si>
    <t>배포완료 (10/20)</t>
    <phoneticPr fontId="3" type="noConversion"/>
  </si>
  <si>
    <t>Segment팀
Segment팀
Segment팀</t>
    <phoneticPr fontId="3" type="noConversion"/>
  </si>
  <si>
    <r>
      <t xml:space="preserve">반성훈
</t>
    </r>
    <r>
      <rPr>
        <sz val="8"/>
        <color rgb="FF0000FF"/>
        <rFont val="맑은 고딕"/>
        <family val="3"/>
        <charset val="129"/>
        <scheme val="minor"/>
      </rPr>
      <t>김혜성
곽대혁</t>
    </r>
    <r>
      <rPr>
        <sz val="8"/>
        <color theme="1"/>
        <rFont val="맑은 고딕"/>
        <family val="3"/>
        <charset val="129"/>
        <scheme val="minor"/>
      </rPr>
      <t xml:space="preserve"> 
</t>
    </r>
    <r>
      <rPr>
        <strike/>
        <sz val="8"/>
        <color theme="1"/>
        <rFont val="맑은 고딕"/>
        <family val="3"/>
        <charset val="129"/>
        <scheme val="minor"/>
      </rPr>
      <t>마인창</t>
    </r>
    <phoneticPr fontId="8" type="noConversion"/>
  </si>
  <si>
    <t>반성훈</t>
    <phoneticPr fontId="3" type="noConversion"/>
  </si>
  <si>
    <t>위탁</t>
    <phoneticPr fontId="3" type="noConversion"/>
  </si>
  <si>
    <t>ZEM app. 서비스 운영</t>
    <phoneticPr fontId="3" type="noConversion"/>
  </si>
  <si>
    <t>2023.02.01
~2024.01.31</t>
    <phoneticPr fontId="3" type="noConversion"/>
  </si>
  <si>
    <t>X</t>
    <phoneticPr fontId="3" type="noConversion"/>
  </si>
  <si>
    <t>서울특별시 금천구 디지털로9길 99 (가산동,스타밸리) 812</t>
    <phoneticPr fontId="3" type="noConversion"/>
  </si>
  <si>
    <t xml:space="preserve">(운영 총괄 PM)
강한성 책임님/ 010-7590-3947/ jjkhs@pineone.com 
(서버 PM)
김승규 책임님/ 010-4788-9878
Ksk4788@pineone.com </t>
    <phoneticPr fontId="3" type="noConversion"/>
  </si>
  <si>
    <t>위치 추가진단 필요</t>
    <phoneticPr fontId="8" type="noConversion"/>
  </si>
  <si>
    <t>별도 단말(계정) 필요</t>
    <phoneticPr fontId="3" type="noConversion"/>
  </si>
  <si>
    <t>개인맞춤 정보/광고 수신 서비스</t>
    <phoneticPr fontId="3" type="noConversion"/>
  </si>
  <si>
    <t>SKT</t>
    <phoneticPr fontId="3" type="noConversion"/>
  </si>
  <si>
    <t>이호정</t>
    <phoneticPr fontId="3" type="noConversion"/>
  </si>
  <si>
    <t>N/A</t>
    <phoneticPr fontId="3" type="noConversion"/>
  </si>
  <si>
    <t>박성준</t>
    <phoneticPr fontId="3" type="noConversion"/>
  </si>
  <si>
    <t>작성필요</t>
    <phoneticPr fontId="3" type="noConversion"/>
  </si>
  <si>
    <t>송진수</t>
    <phoneticPr fontId="3" type="noConversion"/>
  </si>
  <si>
    <t>최지원</t>
    <phoneticPr fontId="3" type="noConversion"/>
  </si>
  <si>
    <t>Metavers운영팀
Metavers플랫폼팀</t>
    <phoneticPr fontId="3" type="noConversion"/>
  </si>
  <si>
    <t>이지현
송정은
김휴대</t>
    <phoneticPr fontId="3" type="noConversion"/>
  </si>
  <si>
    <t xml:space="preserve">23년 ifland/ Jump 서비스 콘텐츠 검수 및 서비스 운영 </t>
    <phoneticPr fontId="3" type="noConversion"/>
  </si>
  <si>
    <t>20231.1~2023.12.31</t>
    <phoneticPr fontId="3" type="noConversion"/>
  </si>
  <si>
    <t>남산그린빌딩</t>
    <phoneticPr fontId="3" type="noConversion"/>
  </si>
  <si>
    <t>한영식 010 2089 7780 tidus0416@ubins.co.kr</t>
    <phoneticPr fontId="3" type="noConversion"/>
  </si>
  <si>
    <t>추가확인중</t>
    <phoneticPr fontId="3" type="noConversion"/>
  </si>
  <si>
    <t>분실폰찾기</t>
    <phoneticPr fontId="3" type="noConversion"/>
  </si>
  <si>
    <t>㈜엔텔스</t>
    <phoneticPr fontId="3" type="noConversion"/>
  </si>
  <si>
    <t>배포완료 (11/6)</t>
    <phoneticPr fontId="3" type="noConversion"/>
  </si>
  <si>
    <t>김성권</t>
    <phoneticPr fontId="3" type="noConversion"/>
  </si>
  <si>
    <t>‘23년 분실폰 찾기
서비스 운영</t>
    <phoneticPr fontId="3" type="noConversion"/>
  </si>
  <si>
    <t>2023.4.1~
2024.3.31</t>
    <phoneticPr fontId="3" type="noConversion"/>
  </si>
  <si>
    <t>엔텔스 성수 사옥
서울특별시 성동구 성수동2가 280-13</t>
    <phoneticPr fontId="3" type="noConversion"/>
  </si>
  <si>
    <t>박석준/010-4356-5160
sjpark@ntels.com</t>
    <phoneticPr fontId="3" type="noConversion"/>
  </si>
  <si>
    <t>정보보호팀 확인 중</t>
    <phoneticPr fontId="8" type="noConversion"/>
  </si>
  <si>
    <t>[위치별첨] 분실폰찾기 플러스</t>
    <phoneticPr fontId="3" type="noConversion"/>
  </si>
  <si>
    <t>배포완료 (상반기)</t>
    <phoneticPr fontId="3" type="noConversion"/>
  </si>
  <si>
    <t>정휘성</t>
    <phoneticPr fontId="3" type="noConversion"/>
  </si>
  <si>
    <t>ITSM</t>
    <phoneticPr fontId="3" type="noConversion"/>
  </si>
  <si>
    <t>2023.01.01
~2023.12.31</t>
    <phoneticPr fontId="3" type="noConversion"/>
  </si>
  <si>
    <t>SK C&amp;C 수내 캠퍼스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</si>
  <si>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옥찬우 / 010-8515-1844/
nubiraok@sk.com</t>
    </r>
    <r>
      <rPr>
        <strike/>
        <sz val="8"/>
        <color rgb="FF0000FF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전형득/010-6375-3891/
junhd@sk.com</t>
    </r>
    <phoneticPr fontId="3" type="noConversion"/>
  </si>
  <si>
    <t>오감미디어㈜</t>
    <phoneticPr fontId="8" type="noConversion"/>
  </si>
  <si>
    <t>배포완료 (11/9)</t>
    <phoneticPr fontId="3" type="noConversion"/>
  </si>
  <si>
    <t>박정선</t>
    <phoneticPr fontId="3" type="noConversion"/>
  </si>
  <si>
    <t>팅크웨어로부터 위탁</t>
    <phoneticPr fontId="3" type="noConversion"/>
  </si>
  <si>
    <t>서비스 운영 및 유지보수</t>
    <phoneticPr fontId="3" type="noConversion"/>
  </si>
  <si>
    <t>2022.10.01 ~ 2023.09.30</t>
    <phoneticPr fontId="3" type="noConversion"/>
  </si>
  <si>
    <t>SKT LBS플랫폼 분당 사옥 운영서버 4층(개발서버 13층)</t>
    <phoneticPr fontId="3" type="noConversion"/>
  </si>
  <si>
    <t>이하나 차장/ 
010-5446-3228/ hana@ogam.co.kr</t>
    <phoneticPr fontId="3" type="noConversion"/>
  </si>
  <si>
    <t>T-자녀안심</t>
    <phoneticPr fontId="8" type="noConversion"/>
  </si>
  <si>
    <t>서원정보 주식회사</t>
    <phoneticPr fontId="8" type="noConversion"/>
  </si>
  <si>
    <t>배포완료 (11/8)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</si>
  <si>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곽대혁</t>
    </r>
    <r>
      <rPr>
        <strike/>
        <sz val="8"/>
        <color theme="1"/>
        <rFont val="맑은 고딕"/>
        <family val="3"/>
        <charset val="129"/>
        <scheme val="minor"/>
      </rPr>
      <t xml:space="preserve">
전은선</t>
    </r>
    <phoneticPr fontId="8" type="noConversion"/>
  </si>
  <si>
    <t>곽대혁</t>
    <phoneticPr fontId="3" type="noConversion"/>
  </si>
  <si>
    <t>23년 쿠키즈워치 Baas 서버 운영 대행 계약의 건</t>
    <phoneticPr fontId="3" type="noConversion"/>
  </si>
  <si>
    <t>서울 서초구 강남대로 351, 11층</t>
    <phoneticPr fontId="3" type="noConversion"/>
  </si>
  <si>
    <t>전경열 / 010-8476-8802 / kyjeon@seowoninfo.com</t>
    <phoneticPr fontId="3" type="noConversion"/>
  </si>
  <si>
    <t>확인필요 (서비스종료 검토중) =&gt; 진단 결정</t>
    <phoneticPr fontId="8" type="noConversion"/>
  </si>
  <si>
    <t>배포완료 (11/10)</t>
    <phoneticPr fontId="3" type="noConversion"/>
  </si>
  <si>
    <t>AI Robotics영상사업팀</t>
    <phoneticPr fontId="8" type="noConversion"/>
  </si>
  <si>
    <t>우소연</t>
    <phoneticPr fontId="8" type="noConversion"/>
  </si>
  <si>
    <t>정만석</t>
    <phoneticPr fontId="3" type="noConversion"/>
  </si>
  <si>
    <t>`23년 T live caster plan 구독형 서비스 운영 용역</t>
    <phoneticPr fontId="3" type="noConversion"/>
  </si>
  <si>
    <t>2023.01
~2023.12</t>
    <phoneticPr fontId="3" type="noConversion"/>
  </si>
  <si>
    <t xml:space="preserve">            </t>
    <phoneticPr fontId="3" type="noConversion"/>
  </si>
  <si>
    <t>서울특별시 서초구 서운로 6 ( 3F ) 06734</t>
    <phoneticPr fontId="3" type="noConversion"/>
  </si>
  <si>
    <t>유현정 / 010-7344-2451 
/ hj.yoo@sketchlab.co.kr</t>
    <phoneticPr fontId="3" type="noConversion"/>
  </si>
  <si>
    <t>23년 서식지 요청 필요</t>
    <phoneticPr fontId="3" type="noConversion"/>
  </si>
  <si>
    <t>NUGU스마트홈</t>
    <phoneticPr fontId="8" type="noConversion"/>
  </si>
  <si>
    <t>배포완료 (11/23)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</si>
  <si>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 xml:space="preserve">스마트홈사업팀 </t>
    </r>
    <r>
      <rPr>
        <strike/>
        <sz val="8"/>
        <color theme="1"/>
        <rFont val="맑은 고딕"/>
        <family val="3"/>
        <charset val="129"/>
        <scheme val="minor"/>
      </rPr>
      <t xml:space="preserve">
Auto상품기획팀
</t>
    </r>
    <r>
      <rPr>
        <sz val="8"/>
        <color theme="1"/>
        <rFont val="맑은 고딕"/>
        <family val="3"/>
        <charset val="129"/>
        <scheme val="minor"/>
      </rPr>
      <t>IoT Solution사업팀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</si>
  <si>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박진영</t>
    </r>
    <r>
      <rPr>
        <strike/>
        <sz val="8"/>
        <color theme="1"/>
        <rFont val="맑은 고딕"/>
        <family val="3"/>
        <charset val="129"/>
        <scheme val="minor"/>
      </rPr>
      <t xml:space="preserve">
경규진</t>
    </r>
    <r>
      <rPr>
        <sz val="8"/>
        <color theme="1"/>
        <rFont val="맑은 고딕"/>
        <family val="3"/>
        <charset val="129"/>
        <scheme val="minor"/>
      </rPr>
      <t xml:space="preserve">
장성욱</t>
    </r>
    <phoneticPr fontId="8" type="noConversion"/>
  </si>
  <si>
    <t>박진영</t>
    <phoneticPr fontId="3" type="noConversion"/>
  </si>
  <si>
    <t>용역(위탁)</t>
    <phoneticPr fontId="3" type="noConversion"/>
  </si>
  <si>
    <t>23년_스마트홈사업팀_NUGU스마트홈 서비스 운영 계약_유니온플레이스</t>
    <phoneticPr fontId="3" type="noConversion"/>
  </si>
  <si>
    <t>2023.03.21 
~ 2024.03.31</t>
    <phoneticPr fontId="3" type="noConversion"/>
  </si>
  <si>
    <t>O
(2022.09.15)</t>
    <phoneticPr fontId="3" type="noConversion"/>
  </si>
  <si>
    <t>유니온플레이스(본사)
구로구 디지털로33길 11, 1302호</t>
    <phoneticPr fontId="3" type="noConversion"/>
  </si>
  <si>
    <t>김성미 / 010-5114-1765/ 
sm.kim@unionplace.co.kr</t>
    <phoneticPr fontId="3" type="noConversion"/>
  </si>
  <si>
    <t>Tworld 프렌즈 Hub</t>
    <phoneticPr fontId="3" type="noConversion"/>
  </si>
  <si>
    <t>브이솔루션</t>
    <phoneticPr fontId="3" type="noConversion"/>
  </si>
  <si>
    <t>배포완료 (10/30)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</si>
  <si>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조상경</t>
    </r>
    <r>
      <rPr>
        <strike/>
        <sz val="8"/>
        <color theme="1"/>
        <rFont val="맑은 고딕"/>
        <family val="3"/>
        <charset val="129"/>
        <scheme val="minor"/>
      </rPr>
      <t xml:space="preserve">
문지영</t>
    </r>
    <phoneticPr fontId="8" type="noConversion"/>
  </si>
  <si>
    <t>23년_TWF 홈페이지 기능 개선 및 운영_브이솔루션</t>
    <phoneticPr fontId="3" type="noConversion"/>
  </si>
  <si>
    <t>2023.5.1~2024.4.30</t>
    <phoneticPr fontId="3" type="noConversion"/>
  </si>
  <si>
    <t>X</t>
  </si>
  <si>
    <t>자택</t>
    <phoneticPr fontId="3" type="noConversion"/>
  </si>
  <si>
    <t>차명도/ 010-6792-5548 / chamyeongdo@vsolution.dev</t>
    <phoneticPr fontId="3" type="noConversion"/>
  </si>
  <si>
    <t>블루칩씨엔에스㈜</t>
    <phoneticPr fontId="8" type="noConversion"/>
  </si>
  <si>
    <t>류규원</t>
    <phoneticPr fontId="3" type="noConversion"/>
  </si>
  <si>
    <r>
      <t xml:space="preserve">이경아
</t>
    </r>
    <r>
      <rPr>
        <sz val="8"/>
        <color rgb="FFFF0000"/>
        <rFont val="맑은 고딕"/>
        <family val="3"/>
        <charset val="129"/>
      </rPr>
      <t>(확인필요)</t>
    </r>
    <phoneticPr fontId="3" type="noConversion"/>
  </si>
  <si>
    <t>23년 LDP운영유지보수 계약</t>
    <phoneticPr fontId="3" type="noConversion"/>
  </si>
  <si>
    <t>서울 용산구 한강대로 273 (갈월동, 용산빌딩) 2층</t>
    <phoneticPr fontId="3" type="noConversion"/>
  </si>
  <si>
    <t>김성균/010-4590-4520/
sk.kim@bluechipcns.com
박찬호/010-2790-2203/
ch.park@bluechipcns.com</t>
    <phoneticPr fontId="3" type="noConversion"/>
  </si>
  <si>
    <t>별도 단말(계정) 필요
23년 서식지 요청 필요</t>
    <phoneticPr fontId="3" type="noConversion"/>
  </si>
  <si>
    <t>제외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</si>
  <si>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Edge Solution개발팀</t>
    </r>
    <r>
      <rPr>
        <sz val="8"/>
        <rFont val="맑은 고딕"/>
        <family val="3"/>
        <charset val="129"/>
        <scheme val="minor"/>
      </rPr>
      <t xml:space="preserve">
</t>
    </r>
    <r>
      <rPr>
        <strike/>
        <sz val="8"/>
        <rFont val="맑은 고딕"/>
        <family val="3"/>
        <charset val="129"/>
        <scheme val="minor"/>
      </rPr>
      <t>private 5GX사업팀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</si>
  <si>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나동인</t>
    </r>
    <r>
      <rPr>
        <sz val="8"/>
        <rFont val="맑은 고딕"/>
        <family val="3"/>
        <charset val="129"/>
        <scheme val="minor"/>
      </rPr>
      <t xml:space="preserve">
</t>
    </r>
    <r>
      <rPr>
        <strike/>
        <sz val="8"/>
        <rFont val="맑은 고딕"/>
        <family val="3"/>
        <charset val="129"/>
        <scheme val="minor"/>
      </rPr>
      <t>홍현기</t>
    </r>
    <phoneticPr fontId="8" type="noConversion"/>
  </si>
  <si>
    <t>위탁</t>
  </si>
  <si>
    <t xml:space="preserve">22년 서비스형 MDMS portal 운영계약_엔텔스  </t>
    <phoneticPr fontId="3" type="noConversion"/>
  </si>
  <si>
    <t>2022.10.13 ~ 2023.10.12</t>
  </si>
  <si>
    <t>보라매국사</t>
    <phoneticPr fontId="3" type="noConversion"/>
  </si>
  <si>
    <t>오승환 / 010-4758-2211 / oger@partner.sktelecom.com</t>
    <phoneticPr fontId="3" type="noConversion"/>
  </si>
  <si>
    <t>상</t>
    <phoneticPr fontId="8" type="noConversion"/>
  </si>
  <si>
    <t>진단 대상 제외여부 확인필요
 - 현재 위탁계약 예정중인 상태</t>
    <phoneticPr fontId="8" type="noConversion"/>
  </si>
  <si>
    <r>
      <t xml:space="preserve">주영호
</t>
    </r>
    <r>
      <rPr>
        <sz val="8"/>
        <color rgb="FFFF0000"/>
        <rFont val="맑은 고딕"/>
        <family val="3"/>
        <charset val="129"/>
        <scheme val="minor"/>
      </rPr>
      <t>(확인필요)</t>
    </r>
    <phoneticPr fontId="8" type="noConversion"/>
  </si>
  <si>
    <t>23년 쿠키즈워치 App.서비스 운영 계약</t>
    <phoneticPr fontId="3" type="noConversion"/>
  </si>
  <si>
    <t>경기도 성남시 분당구 황새울로 354, 8층</t>
    <phoneticPr fontId="3" type="noConversion"/>
  </si>
  <si>
    <t>한용 / 010-9431-3601 /
hy450@rocketworks.io</t>
    <phoneticPr fontId="3" type="noConversion"/>
  </si>
  <si>
    <t>배포완료 (11/24)</t>
    <phoneticPr fontId="3" type="noConversion"/>
  </si>
  <si>
    <t>이경배</t>
    <phoneticPr fontId="3" type="noConversion"/>
  </si>
  <si>
    <r>
      <t xml:space="preserve">주병선
</t>
    </r>
    <r>
      <rPr>
        <sz val="8"/>
        <color rgb="FFFF0000"/>
        <rFont val="맑은 고딕"/>
        <family val="3"/>
        <charset val="129"/>
        <scheme val="minor"/>
      </rPr>
      <t>(확인필요)</t>
    </r>
    <phoneticPr fontId="8" type="noConversion"/>
  </si>
  <si>
    <t>23년_LTE무전사업 유지보수(오키토키프로)</t>
    <phoneticPr fontId="3" type="noConversion"/>
  </si>
  <si>
    <t>2023.04.01
~2024.03.31</t>
    <phoneticPr fontId="3" type="noConversion"/>
  </si>
  <si>
    <t>SKT 보라매 TIDC</t>
    <phoneticPr fontId="3" type="noConversion"/>
  </si>
  <si>
    <t>윤진영 / 010-6243-0080 / jyyoon@tisquare.com</t>
    <phoneticPr fontId="3" type="noConversion"/>
  </si>
  <si>
    <t>Tech HR팀</t>
    <phoneticPr fontId="8" type="noConversion"/>
  </si>
  <si>
    <t>김상기</t>
    <phoneticPr fontId="8" type="noConversion"/>
  </si>
  <si>
    <t>23년_Devocean 앱/웹 서비스 운영_크림하우스</t>
    <phoneticPr fontId="3" type="noConversion"/>
  </si>
  <si>
    <t>2023.05.01
~2023.11.30</t>
    <phoneticPr fontId="3" type="noConversion"/>
  </si>
  <si>
    <t>?</t>
    <phoneticPr fontId="3" type="noConversion"/>
  </si>
  <si>
    <t>크림하우스</t>
    <phoneticPr fontId="3" type="noConversion"/>
  </si>
  <si>
    <t>손경배 / 010-8008-4619 / sons@creamhouse.net</t>
    <phoneticPr fontId="3" type="noConversion"/>
  </si>
  <si>
    <t>진단이력 無</t>
    <phoneticPr fontId="8" type="noConversion"/>
  </si>
  <si>
    <t>오혜경</t>
    <phoneticPr fontId="8" type="noConversion"/>
  </si>
  <si>
    <t>공란</t>
    <phoneticPr fontId="3" type="noConversion"/>
  </si>
  <si>
    <t>SKC&amp;C 판교 캠퍼스B동3층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</si>
  <si>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 xml:space="preserve">김용신 / 010-3719-2396/
orion@sk.com
skt.P054690@partner.sk.com 
</t>
    </r>
    <r>
      <rPr>
        <strike/>
        <sz val="8"/>
        <color theme="1"/>
        <rFont val="맑은 고딕"/>
        <family val="3"/>
        <charset val="129"/>
        <scheme val="minor"/>
      </rPr>
      <t>김만연/ 010-2783-9741 / skt.p069270@partner.sk.com</t>
    </r>
    <phoneticPr fontId="3" type="noConversion"/>
  </si>
  <si>
    <t>T데이터쿠폰,제주도프리,T쿠폰</t>
    <phoneticPr fontId="8" type="noConversion"/>
  </si>
  <si>
    <t>허진석님
(제주도프리/지하철프리)</t>
    <phoneticPr fontId="3" type="noConversion"/>
  </si>
  <si>
    <t>2023년 T데이터쿠폰 운영-에스케이앰엔서비스</t>
    <phoneticPr fontId="3" type="noConversion"/>
  </si>
  <si>
    <t>2023.05.01~2024.04.30</t>
    <phoneticPr fontId="3" type="noConversion"/>
  </si>
  <si>
    <t>용영계약서
일반조건 제29조
기준 준용</t>
    <phoneticPr fontId="3" type="noConversion"/>
  </si>
  <si>
    <t>SK엠앤서비스 본사(서울시 중구 수표로34, 씨티센터타워 16층</t>
    <phoneticPr fontId="3" type="noConversion"/>
  </si>
  <si>
    <t>양혜원 / 010-4928-6735 hyewon.yang@sk.com</t>
    <phoneticPr fontId="3" type="noConversion"/>
  </si>
  <si>
    <t>중</t>
    <phoneticPr fontId="8" type="noConversion"/>
  </si>
  <si>
    <t>[위치별첨] 제주드포리
[위치별첨] 지하철프리</t>
    <phoneticPr fontId="3" type="noConversion"/>
  </si>
  <si>
    <t>SKT</t>
    <phoneticPr fontId="8" type="noConversion"/>
  </si>
  <si>
    <t>임재정</t>
    <phoneticPr fontId="3" type="noConversion"/>
  </si>
  <si>
    <t>이희석</t>
    <phoneticPr fontId="3" type="noConversion"/>
  </si>
  <si>
    <t>AI Data Platform팀</t>
    <phoneticPr fontId="8" type="noConversion"/>
  </si>
  <si>
    <t>김경민</t>
    <phoneticPr fontId="8" type="noConversion"/>
  </si>
  <si>
    <t>이종찬님</t>
    <phoneticPr fontId="3" type="noConversion"/>
  </si>
  <si>
    <t>테마진단으로 일부영역 수행(22년)</t>
    <phoneticPr fontId="8" type="noConversion"/>
  </si>
  <si>
    <t>10월말~</t>
    <phoneticPr fontId="3" type="noConversion"/>
  </si>
  <si>
    <t>배포완료</t>
    <phoneticPr fontId="3" type="noConversion"/>
  </si>
  <si>
    <t>방수호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</si>
  <si>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IoT Soultion사업팀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Infra AI/DT추진팀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</si>
  <si>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박민희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이응열</t>
    </r>
    <phoneticPr fontId="8" type="noConversion"/>
  </si>
  <si>
    <t>Biz LBS서비스Platform운영용역</t>
    <phoneticPr fontId="3" type="noConversion"/>
  </si>
  <si>
    <t>2023.04.01~2024.03.31</t>
    <phoneticPr fontId="3" type="noConversion"/>
  </si>
  <si>
    <t>SKB 서초IDC</t>
    <phoneticPr fontId="3" type="noConversion"/>
  </si>
  <si>
    <t>고종천 / 010-4267-0994 /
jc.ko@bluechipcns.com</t>
    <phoneticPr fontId="3" type="noConversion"/>
  </si>
  <si>
    <t>2023.04.01
~ 2024.03.31</t>
    <phoneticPr fontId="3" type="noConversion"/>
  </si>
  <si>
    <t>블루칩씨엔에스 본사</t>
  </si>
  <si>
    <t>진단이력 無</t>
  </si>
  <si>
    <t>내부검토중</t>
    <phoneticPr fontId="3" type="noConversion"/>
  </si>
  <si>
    <t>송인방
김혜미(위치)</t>
    <phoneticPr fontId="8" type="noConversion"/>
  </si>
  <si>
    <t>안심 로밍 안내 메시징 서비스</t>
    <phoneticPr fontId="3" type="noConversion"/>
  </si>
  <si>
    <t>SKT엔터프라이즈</t>
    <phoneticPr fontId="8" type="noConversion"/>
  </si>
  <si>
    <t>배포준비중 (수)</t>
    <phoneticPr fontId="3" type="noConversion"/>
  </si>
  <si>
    <t>23년_기업 대표 사이트(SKT 엔터프라이즈) 운영_SK㈜</t>
    <phoneticPr fontId="3" type="noConversion"/>
  </si>
  <si>
    <t>SK C&amp;C 수내오피스
(수내로 39)</t>
    <phoneticPr fontId="3" type="noConversion"/>
  </si>
  <si>
    <t xml:space="preserve">이성훈 / 010-9583-4567 / holidenty@sk.com
서덕재 / 010-5357-8522 / sdj7072@sk.com
유선준 / 010-4526-4628 / jsj9500@sk.com / </t>
    <phoneticPr fontId="3" type="noConversion"/>
  </si>
  <si>
    <t>0캠퍼스</t>
    <phoneticPr fontId="8" type="noConversion"/>
  </si>
  <si>
    <t>황미연</t>
    <phoneticPr fontId="3" type="noConversion"/>
  </si>
  <si>
    <t>마인창</t>
    <phoneticPr fontId="3" type="noConversion"/>
  </si>
  <si>
    <t>㈜넥스모어시스템즈</t>
    <phoneticPr fontId="3" type="noConversion"/>
  </si>
  <si>
    <t>ㅇ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</si>
  <si>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IoT Soultion사업팀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IoT회선사업팀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</si>
  <si>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박민희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김성일</t>
    </r>
    <phoneticPr fontId="8" type="noConversion"/>
  </si>
  <si>
    <t>23년_위치정보 자기제어 부가서비스 운영 및 유지보수</t>
    <phoneticPr fontId="3" type="noConversion"/>
  </si>
  <si>
    <t>2023.01.01
~ 2023.12.31</t>
    <phoneticPr fontId="3" type="noConversion"/>
  </si>
  <si>
    <t>서울특별시 성동구 아차산로 103 영동테크노타워 7층 708,709호</t>
    <phoneticPr fontId="3" type="noConversion"/>
  </si>
  <si>
    <t>이혁구 차장 / 010-4244-1304 / lhg1304@nexmore.co.kr
박지용 이사/ 010-7100-0926 / poweryong2@nexmore.co.kr</t>
    <phoneticPr fontId="3" type="noConversion"/>
  </si>
  <si>
    <t>WEBONLY</t>
    <phoneticPr fontId="3" type="noConversion"/>
  </si>
  <si>
    <t>배포완료 (11/21)</t>
    <phoneticPr fontId="3" type="noConversion"/>
  </si>
  <si>
    <t>하</t>
    <phoneticPr fontId="8" type="noConversion"/>
  </si>
  <si>
    <t>22년 원격만 진행 (VAS)</t>
    <phoneticPr fontId="3" type="noConversion"/>
  </si>
  <si>
    <t>T 월드 (MPOMR)</t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</si>
  <si>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김혜경</t>
    </r>
    <r>
      <rPr>
        <strike/>
        <sz val="8"/>
        <color theme="1"/>
        <rFont val="맑은 고딕"/>
        <family val="3"/>
        <charset val="129"/>
        <scheme val="minor"/>
      </rPr>
      <t xml:space="preserve">
김성윤</t>
    </r>
    <phoneticPr fontId="8" type="noConversion"/>
  </si>
  <si>
    <t>2023.05.01
~ 2024.04.30</t>
    <phoneticPr fontId="3" type="noConversion"/>
  </si>
  <si>
    <t xml:space="preserve">O </t>
    <phoneticPr fontId="3" type="noConversion"/>
  </si>
  <si>
    <t>유엔젤 본사</t>
    <phoneticPr fontId="3" type="noConversion"/>
  </si>
  <si>
    <t>김영두/010-9917-9329
kydoo@uangel.com</t>
    <phoneticPr fontId="3" type="noConversion"/>
  </si>
  <si>
    <t>T 월드</t>
  </si>
  <si>
    <t>진단완료</t>
    <phoneticPr fontId="3" type="noConversion"/>
  </si>
  <si>
    <t>주식회사 디트릭스</t>
    <phoneticPr fontId="8" type="noConversion"/>
  </si>
  <si>
    <t>㈜블루밍코리아</t>
    <phoneticPr fontId="8" type="noConversion"/>
  </si>
  <si>
    <t>T 전화</t>
    <phoneticPr fontId="8" type="noConversion"/>
  </si>
  <si>
    <t>(주)와키컴퍼니</t>
    <phoneticPr fontId="8" type="noConversion"/>
  </si>
  <si>
    <t>SKT 로밍 (인바운드)</t>
    <phoneticPr fontId="8" type="noConversion"/>
  </si>
  <si>
    <t>서비스에이스 주식회사</t>
    <phoneticPr fontId="8" type="noConversion"/>
  </si>
  <si>
    <t>크림하우스주식회사</t>
    <phoneticPr fontId="8" type="noConversion"/>
  </si>
  <si>
    <t>SKT 로밍 (아웃바운드)</t>
    <phoneticPr fontId="8" type="noConversion"/>
  </si>
  <si>
    <t>에스케이엠앤서비스 주식회사</t>
    <phoneticPr fontId="8" type="noConversion"/>
  </si>
  <si>
    <t>T다이렉트샵</t>
    <phoneticPr fontId="8" type="noConversion"/>
  </si>
  <si>
    <t>주식회사 그린피플</t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</si>
  <si>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정재원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정영민</t>
    </r>
    <phoneticPr fontId="8" type="noConversion"/>
  </si>
  <si>
    <t>23년_미래기술 체험관 T.um 운영 용역_시너지이십일</t>
    <phoneticPr fontId="3" type="noConversion"/>
  </si>
  <si>
    <t>페럼타워14층</t>
    <phoneticPr fontId="3" type="noConversion"/>
  </si>
  <si>
    <t>윤혜원 / 010-5670-2780 /
Tiptoe0818@sk.partner.com</t>
    <phoneticPr fontId="3" type="noConversion"/>
  </si>
  <si>
    <t>22년 진단 미진행</t>
    <phoneticPr fontId="8" type="noConversion"/>
  </si>
  <si>
    <t>2023.1.1 
~2023.12.31</t>
    <phoneticPr fontId="3" type="noConversion"/>
  </si>
  <si>
    <t>SK C&amp;C 
수내 오피스</t>
    <phoneticPr fontId="3" type="noConversion"/>
  </si>
  <si>
    <t>윤기영 / 010-5751-3158 /
skcc10380@sk.com</t>
    <phoneticPr fontId="3" type="noConversion"/>
  </si>
  <si>
    <t>배포완료 (11/22)</t>
    <phoneticPr fontId="3" type="noConversion"/>
  </si>
  <si>
    <t>SK C&amp;C 수내오피스</t>
    <phoneticPr fontId="3" type="noConversion"/>
  </si>
  <si>
    <t>윤선원 / 010-9239-1742 / 
zeradoon@sk.com
정명현 / 010-4558-4374 / 
skt.p136271@partner.sk.com</t>
    <phoneticPr fontId="3" type="noConversion"/>
  </si>
  <si>
    <t>배포완료 (11/3)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</si>
  <si>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>AI전화기획팀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Comm서비스기획팀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</si>
  <si>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 xml:space="preserve">정건욱
구상희
</t>
    </r>
    <r>
      <rPr>
        <strike/>
        <sz val="8"/>
        <rFont val="맑은 고딕"/>
        <family val="3"/>
        <charset val="129"/>
        <scheme val="minor"/>
      </rPr>
      <t>위인환</t>
    </r>
    <phoneticPr fontId="8" type="noConversion"/>
  </si>
  <si>
    <t>위인환</t>
  </si>
  <si>
    <t>23년_AI전화기획팀_T그룹통화 서비스 연간 운영_포인트아이</t>
    <phoneticPr fontId="3" type="noConversion"/>
  </si>
  <si>
    <t>2023.07.01
~2024.06.30</t>
    <phoneticPr fontId="3" type="noConversion"/>
  </si>
  <si>
    <t>포인트아이 본사</t>
    <phoneticPr fontId="3" type="noConversion"/>
  </si>
  <si>
    <t>박범기 / 010-2607-0043 /
bgpark@point.com</t>
    <phoneticPr fontId="3" type="noConversion"/>
  </si>
  <si>
    <t>T all Care (舊.T스마트세이프)</t>
    <phoneticPr fontId="8" type="noConversion"/>
  </si>
  <si>
    <t>수내 Ofiice</t>
    <phoneticPr fontId="3" type="noConversion"/>
  </si>
  <si>
    <t>김영미 / 01087094910 / cyk@sk.com</t>
    <phoneticPr fontId="3" type="noConversion"/>
  </si>
  <si>
    <t>23년 T올케어플러스 프리미엄 서비스 ASP 계약(변경 계약)_전자계약서_230823</t>
  </si>
  <si>
    <t>2023.03.01
~2024.02.28</t>
    <phoneticPr fontId="3" type="noConversion"/>
  </si>
  <si>
    <t>종료 센트로폴리스 10층</t>
    <phoneticPr fontId="3" type="noConversion"/>
  </si>
  <si>
    <t xml:space="preserve">김성주 / 010-6308-3570 /sungjoo.kim@asurion.com </t>
    <phoneticPr fontId="3" type="noConversion"/>
  </si>
  <si>
    <t>T스팸필터링</t>
    <phoneticPr fontId="8" type="noConversion"/>
  </si>
  <si>
    <t>PASS 인증서</t>
    <phoneticPr fontId="8" type="noConversion"/>
  </si>
  <si>
    <t>㈜아톤</t>
    <phoneticPr fontId="8" type="noConversion"/>
  </si>
  <si>
    <t>PASS 머니</t>
    <phoneticPr fontId="8" type="noConversion"/>
  </si>
  <si>
    <t>23년 PASS머니 서비스 위탁 운영_헥토이노베이션</t>
    <phoneticPr fontId="3" type="noConversion"/>
  </si>
  <si>
    <t>헥토이노베이션 본사</t>
    <phoneticPr fontId="3" type="noConversion"/>
  </si>
  <si>
    <t>신동훈 / 010-9455-6749 / dhshin@hecto.co.kr</t>
    <phoneticPr fontId="3" type="noConversion"/>
  </si>
  <si>
    <t>PASS 프라임</t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</si>
  <si>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황지현</t>
    </r>
    <r>
      <rPr>
        <sz val="8"/>
        <rFont val="맑은 고딕"/>
        <family val="3"/>
        <charset val="129"/>
        <scheme val="minor"/>
      </rPr>
      <t xml:space="preserve">
</t>
    </r>
    <r>
      <rPr>
        <strike/>
        <sz val="8"/>
        <rFont val="맑은 고딕"/>
        <family val="3"/>
        <charset val="129"/>
        <scheme val="minor"/>
      </rPr>
      <t>박찬욱</t>
    </r>
    <phoneticPr fontId="8" type="noConversion"/>
  </si>
  <si>
    <t>PASS Prime 서비스 제휴 계약서</t>
    <phoneticPr fontId="3" type="noConversion"/>
  </si>
  <si>
    <t>2023.09.01
~2024.08.31</t>
    <phoneticPr fontId="3" type="noConversion"/>
  </si>
  <si>
    <t>서울특별시 마포구 동교로 23길 7. 5층</t>
    <phoneticPr fontId="3" type="noConversion"/>
  </si>
  <si>
    <t>김두현 / 010-8760-7401 / doohyun@finbridge.co.kr</t>
    <phoneticPr fontId="3" type="noConversion"/>
  </si>
  <si>
    <t>T청소년 유해차단</t>
    <phoneticPr fontId="8" type="noConversion"/>
  </si>
  <si>
    <t>T청소년 안심팩</t>
    <phoneticPr fontId="8" type="noConversion"/>
  </si>
  <si>
    <t>배포완료(11/16)</t>
    <phoneticPr fontId="3" type="noConversion"/>
  </si>
  <si>
    <t xml:space="preserve">22년 원격만 진행 </t>
  </si>
  <si>
    <t>고객참여형 사회공헌 포털</t>
    <phoneticPr fontId="8" type="noConversion"/>
  </si>
  <si>
    <t xml:space="preserve">23년_사회공헌 플랫폼(T-together)운영_행복아이씨티 </t>
    <phoneticPr fontId="3" type="noConversion"/>
  </si>
  <si>
    <t>2023..03.01
~2024.02.29</t>
    <phoneticPr fontId="3" type="noConversion"/>
  </si>
  <si>
    <t>서울시 성동구 성수일로 6길 33</t>
    <phoneticPr fontId="3" type="noConversion"/>
  </si>
  <si>
    <t>오지협 / 010-7246-3623 / zyubs81@happyict.co.kr</t>
    <phoneticPr fontId="3" type="noConversion"/>
  </si>
  <si>
    <t>기업회원용 서식지 확인필요</t>
    <phoneticPr fontId="3" type="noConversion"/>
  </si>
  <si>
    <t>최종검토중</t>
    <phoneticPr fontId="3" type="noConversion"/>
  </si>
  <si>
    <t>SK주식회사 판교캠퍼스</t>
    <phoneticPr fontId="3" type="noConversion"/>
  </si>
  <si>
    <t>신명근 / 010-9336-8332 mk.shin@skcc.com</t>
    <phoneticPr fontId="3" type="noConversion"/>
  </si>
  <si>
    <t>별도App F/O, Tworld에서만 확인 가능 / 0 하위서비스 6종 포함</t>
    <phoneticPr fontId="8" type="noConversion"/>
  </si>
  <si>
    <t>2023년 YT PoC(영한동)서비스 운영_피벗크리에이티브</t>
    <phoneticPr fontId="3" type="noConversion"/>
  </si>
  <si>
    <t>HR빌딩 피벗크리에이티브</t>
    <phoneticPr fontId="3" type="noConversion"/>
  </si>
  <si>
    <t>김용상 / 010-2720-9578 / ys.kim@pivot-inc.com</t>
    <phoneticPr fontId="3" type="noConversion"/>
  </si>
  <si>
    <t>공공알림문자서비스</t>
    <phoneticPr fontId="8" type="noConversion"/>
  </si>
  <si>
    <t>배포완료 (11/7)</t>
    <phoneticPr fontId="3" type="noConversion"/>
  </si>
  <si>
    <t>USIM 기반서비스</t>
    <phoneticPr fontId="8" type="noConversion"/>
  </si>
  <si>
    <r>
      <t xml:space="preserve">이승준
</t>
    </r>
    <r>
      <rPr>
        <sz val="8"/>
        <color rgb="FFFF0000"/>
        <rFont val="맑은 고딕"/>
        <family val="3"/>
        <charset val="129"/>
        <scheme val="minor"/>
      </rPr>
      <t>(확인필요)</t>
    </r>
    <phoneticPr fontId="8" type="noConversion"/>
  </si>
  <si>
    <t>2023년 메시징사업팀_공인알림문자 PIMS 서버 연간 운영_SK㈜</t>
    <phoneticPr fontId="3" type="noConversion"/>
  </si>
  <si>
    <t xml:space="preserve">2023.07.01 ~ 2024.06.30 </t>
    <phoneticPr fontId="3" type="noConversion"/>
  </si>
  <si>
    <t>SK㈜ 판교사옥</t>
    <phoneticPr fontId="3" type="noConversion"/>
  </si>
  <si>
    <t xml:space="preserve">설진영 / 010-6345-7107 /
 jyseol2000@sk.com
조은애 / 010-3467-0827 /echo@sk.com </t>
    <phoneticPr fontId="3" type="noConversion"/>
  </si>
  <si>
    <t>티시스㈜ 인터뷰 시 태광그룹 정보보호 TF팀이 참여하여 인터뷰 진행함</t>
    <phoneticPr fontId="3" type="noConversion"/>
  </si>
  <si>
    <t>52-2</t>
    <phoneticPr fontId="3" type="noConversion"/>
  </si>
  <si>
    <t>공공알림문자서비스</t>
    <phoneticPr fontId="3" type="noConversion"/>
  </si>
  <si>
    <t>㈜티시스</t>
    <phoneticPr fontId="3" type="noConversion"/>
  </si>
  <si>
    <t>3
(긴급추가)</t>
    <phoneticPr fontId="3" type="noConversion"/>
  </si>
  <si>
    <r>
      <t xml:space="preserve">김범희
</t>
    </r>
    <r>
      <rPr>
        <sz val="8"/>
        <color rgb="FFFF0000"/>
        <rFont val="맑은 고딕"/>
        <family val="3"/>
        <charset val="129"/>
        <scheme val="minor"/>
      </rPr>
      <t>(확인필요)</t>
    </r>
    <phoneticPr fontId="8" type="noConversion"/>
  </si>
  <si>
    <t xml:space="preserve">ThingPlug 운영 및 유지보수 </t>
    <phoneticPr fontId="3" type="noConversion"/>
  </si>
  <si>
    <t>2023.06.30
~2024.06.30</t>
    <phoneticPr fontId="3" type="noConversion"/>
  </si>
  <si>
    <t>성수국사</t>
    <phoneticPr fontId="3" type="noConversion"/>
  </si>
  <si>
    <t>강병구 / 010-8865-9232
 / soleil0618@ntels.com</t>
    <phoneticPr fontId="3" type="noConversion"/>
  </si>
  <si>
    <t>B2B 서비스이나 일부 개인개발자 가입 가능</t>
    <phoneticPr fontId="8" type="noConversion"/>
  </si>
  <si>
    <t>T멤버십 전자상거래</t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</si>
  <si>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멤버십마케팅팀</t>
    </r>
    <r>
      <rPr>
        <sz val="8"/>
        <color theme="1"/>
        <rFont val="맑은 고딕"/>
        <family val="3"/>
        <charset val="129"/>
        <scheme val="minor"/>
      </rPr>
      <t xml:space="preserve">
</t>
    </r>
    <r>
      <rPr>
        <strike/>
        <sz val="8"/>
        <color theme="1"/>
        <rFont val="맑은 고딕"/>
        <family val="3"/>
        <charset val="129"/>
        <scheme val="minor"/>
      </rPr>
      <t>마케팅플랫폼팀</t>
    </r>
    <phoneticPr fontId="8" type="noConversion"/>
  </si>
  <si>
    <t>SKP-청람 계약
[23년 SKT멤버십 제휴사 관리]</t>
    <phoneticPr fontId="3" type="noConversion"/>
  </si>
  <si>
    <t>청람커뮤니케이션즈</t>
    <phoneticPr fontId="3" type="noConversion"/>
  </si>
  <si>
    <t xml:space="preserve">임승현 / 010-2771-4219 / hyun0816@partner.sk.com
외 4명 </t>
    <phoneticPr fontId="3" type="noConversion"/>
  </si>
  <si>
    <t>배포완료 (11/13)</t>
    <phoneticPr fontId="3" type="noConversion"/>
  </si>
  <si>
    <t>Wallet Service Product팀</t>
    <phoneticPr fontId="8" type="noConversion"/>
  </si>
  <si>
    <t>김낙춘</t>
    <phoneticPr fontId="8" type="noConversion"/>
  </si>
  <si>
    <t>23년 initial 및 모바일 지갑 통합 연간 운영_비디</t>
    <phoneticPr fontId="3" type="noConversion"/>
  </si>
  <si>
    <t>2023.01.01
~2023.12.31</t>
    <phoneticPr fontId="8" type="noConversion"/>
  </si>
  <si>
    <t>X</t>
    <phoneticPr fontId="8" type="noConversion"/>
  </si>
  <si>
    <t>외부
㈜비디사무실</t>
    <phoneticPr fontId="8" type="noConversion"/>
  </si>
  <si>
    <t>나승일 / 01044212554 / rsi@bdgen.co.kr</t>
    <phoneticPr fontId="8" type="noConversion"/>
  </si>
  <si>
    <t>Enterprise AI영업팀</t>
    <phoneticPr fontId="8" type="noConversion"/>
  </si>
  <si>
    <t>고창일</t>
    <phoneticPr fontId="8" type="noConversion"/>
  </si>
  <si>
    <t>다이얼구독형서비스 운영용역계약서</t>
    <phoneticPr fontId="3" type="noConversion"/>
  </si>
  <si>
    <t>2020.12.14
~2030.12.13</t>
    <phoneticPr fontId="3" type="noConversion"/>
  </si>
  <si>
    <t>각사 및 
SK남산빌딩 17층</t>
    <phoneticPr fontId="3" type="noConversion"/>
  </si>
  <si>
    <t>김철호 / 010-9409-7579-/ chkim@ntels.com</t>
    <phoneticPr fontId="3" type="noConversion"/>
  </si>
  <si>
    <t>주식회사 위자드랩</t>
    <phoneticPr fontId="8" type="noConversion"/>
  </si>
  <si>
    <t>신용준 / 010-3357-6648 /  yongjun.shin@wizardlab.co.kr</t>
    <phoneticPr fontId="3" type="noConversion"/>
  </si>
  <si>
    <t>구독제휴팀</t>
    <phoneticPr fontId="8" type="noConversion"/>
  </si>
  <si>
    <t>김응도</t>
    <phoneticPr fontId="8" type="noConversion"/>
  </si>
  <si>
    <t>김응도</t>
    <phoneticPr fontId="3" type="noConversion"/>
  </si>
  <si>
    <t>2023년 구독제휴팀_5GX클라우드게임 시스템 운영 및 유지보수_젬백스링크</t>
    <phoneticPr fontId="3" type="noConversion"/>
  </si>
  <si>
    <t>㈜젬백스링크 본사</t>
    <phoneticPr fontId="3" type="noConversion"/>
  </si>
  <si>
    <t>김태영부장/
010-3400-8847/
ty2025@gemvaxlink.com</t>
    <phoneticPr fontId="3" type="noConversion"/>
  </si>
  <si>
    <t>인크로스 주식회사</t>
    <phoneticPr fontId="8" type="noConversion"/>
  </si>
  <si>
    <t>사전완료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</si>
  <si>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 xml:space="preserve">  DX사업추진팀 </t>
    </r>
    <r>
      <rPr>
        <strike/>
        <sz val="8"/>
        <color theme="1"/>
        <rFont val="맑은 고딕"/>
        <family val="3"/>
        <charset val="129"/>
        <scheme val="minor"/>
      </rPr>
      <t xml:space="preserve">
혁신사업개발2팀</t>
    </r>
    <phoneticPr fontId="8" type="noConversion"/>
  </si>
  <si>
    <t>김성택</t>
    <phoneticPr fontId="8" type="noConversion"/>
  </si>
  <si>
    <t>2023년_X Caliber 서비스 운영</t>
    <phoneticPr fontId="3" type="noConversion"/>
  </si>
  <si>
    <t>2023.1.1~2023.12.31</t>
    <phoneticPr fontId="3" type="noConversion"/>
  </si>
  <si>
    <t>엔텔스 사무실</t>
    <phoneticPr fontId="3" type="noConversion"/>
  </si>
  <si>
    <t>김창경 / 010-5494-2297 / bosco74@ntels.com</t>
    <phoneticPr fontId="3" type="noConversion"/>
  </si>
  <si>
    <t>일정수립중</t>
    <phoneticPr fontId="3" type="noConversion"/>
  </si>
  <si>
    <t>영업위탁</t>
    <phoneticPr fontId="3" type="noConversion"/>
  </si>
  <si>
    <t>X Caliber Vet AI 및 X Caliber PACS 영업위탁 계약서</t>
    <phoneticPr fontId="3" type="noConversion"/>
  </si>
  <si>
    <t>회신대기중</t>
    <phoneticPr fontId="3" type="noConversion"/>
  </si>
  <si>
    <t>코벳 사무실</t>
    <phoneticPr fontId="3" type="noConversion"/>
  </si>
  <si>
    <t>김균희 / 010-3334-4707 / rbsgml11@naver.com</t>
    <phoneticPr fontId="3" type="noConversion"/>
  </si>
  <si>
    <r>
      <t xml:space="preserve">진단이력 無 / </t>
    </r>
    <r>
      <rPr>
        <b/>
        <sz val="10"/>
        <color rgb="FFFF0000"/>
        <rFont val="맑은 고딕"/>
        <family val="3"/>
        <charset val="129"/>
        <scheme val="minor"/>
      </rPr>
      <t>고객정보 미처리 (검토필요)</t>
    </r>
    <phoneticPr fontId="8" type="noConversion"/>
  </si>
  <si>
    <t>주주가치혁신2팀</t>
    <phoneticPr fontId="8" type="noConversion"/>
  </si>
  <si>
    <t>김창규</t>
    <phoneticPr fontId="8" type="noConversion"/>
  </si>
  <si>
    <t>2023년 배당조회 서비스 이용_IR큐더스</t>
    <phoneticPr fontId="3" type="noConversion"/>
  </si>
  <si>
    <t>2023.01.10
~2024.01.09</t>
    <phoneticPr fontId="3" type="noConversion"/>
  </si>
  <si>
    <t>서울시 영등포구 국제금융로 8길 2 농협재단빌딩 14층(여의도동)</t>
    <phoneticPr fontId="3" type="noConversion"/>
  </si>
  <si>
    <t>이기혁(이사) / 010-9380-2471 /</t>
    <phoneticPr fontId="3" type="noConversion"/>
  </si>
  <si>
    <t>제3자제공</t>
    <phoneticPr fontId="3" type="noConversion"/>
  </si>
  <si>
    <t>채팅+ PC버전</t>
    <phoneticPr fontId="8" type="noConversion"/>
  </si>
  <si>
    <t>SK커뮤니케이션즈</t>
    <phoneticPr fontId="8" type="noConversion"/>
  </si>
  <si>
    <t>메시징서비스기획팀</t>
    <phoneticPr fontId="8" type="noConversion"/>
  </si>
  <si>
    <t>김기한</t>
    <phoneticPr fontId="8" type="noConversion"/>
  </si>
  <si>
    <t>출시 이후 
계약 예정</t>
    <phoneticPr fontId="3" type="noConversion"/>
  </si>
  <si>
    <t>미정</t>
    <phoneticPr fontId="3" type="noConversion"/>
  </si>
  <si>
    <t>미정
체결예정</t>
    <phoneticPr fontId="3" type="noConversion"/>
  </si>
  <si>
    <t>서울특별시 중구 
소월로2길 30 T타워</t>
    <phoneticPr fontId="3" type="noConversion"/>
  </si>
  <si>
    <t>고보경 / 01040248269 / kobo092@sk.com</t>
    <phoneticPr fontId="3" type="noConversion"/>
  </si>
  <si>
    <t>진단이력 無 / 수탁사 확인필요</t>
    <phoneticPr fontId="8" type="noConversion"/>
  </si>
  <si>
    <t>커스텀그라운드</t>
    <phoneticPr fontId="8" type="noConversion"/>
  </si>
  <si>
    <t>메시징서비스기획팀</t>
  </si>
  <si>
    <t>김기한</t>
  </si>
  <si>
    <t>23년 3-4분기 Enterprise서비스 (PASS Mydata, RCS 채팅+, T deal) 온라인 마케팅</t>
    <phoneticPr fontId="3" type="noConversion"/>
  </si>
  <si>
    <t>2023.08.01
~2024.01.31</t>
    <phoneticPr fontId="3" type="noConversion"/>
  </si>
  <si>
    <t>서울시 서초구 방배로 97, 청유빌딩 3</t>
    <phoneticPr fontId="3" type="noConversion"/>
  </si>
  <si>
    <t>이소현 / 010-9347-4149 / red01@kustomground.com
이예린 / 010-7767-8179 / beige@kustomground.com
이가연 / 010-2622-5859 / olive@kustomground.com</t>
    <phoneticPr fontId="3" type="noConversion"/>
  </si>
  <si>
    <r>
      <t>GS엠비즈㈜</t>
    </r>
    <r>
      <rPr>
        <strike/>
        <sz val="10"/>
        <color theme="2" tint="-0.249977111117893"/>
        <rFont val="맑은 고딕"/>
        <family val="3"/>
        <charset val="129"/>
        <scheme val="minor"/>
      </rPr>
      <t xml:space="preserve">
㈜GS엠비즈</t>
    </r>
    <phoneticPr fontId="8" type="noConversion"/>
  </si>
  <si>
    <t xml:space="preserve">재위탁 </t>
    <phoneticPr fontId="3" type="noConversion"/>
  </si>
  <si>
    <t xml:space="preserve">서울시 금천구 디지털로 130(가산동) 남성프라자 11층 </t>
    <phoneticPr fontId="3" type="noConversion"/>
  </si>
  <si>
    <t>허지원 / 02-490-9511 / can1442@gsmbiz.co.kr</t>
    <phoneticPr fontId="3" type="noConversion"/>
  </si>
  <si>
    <t>㈜씨티엘플러스</t>
    <phoneticPr fontId="8" type="noConversion"/>
  </si>
  <si>
    <t xml:space="preserve">서울시 관악구 솔밭로 23, 401호 </t>
    <phoneticPr fontId="3" type="noConversion"/>
  </si>
  <si>
    <t>권영준 / 02-885-3232 / jun5399@hanmail.net</t>
    <phoneticPr fontId="3" type="noConversion"/>
  </si>
  <si>
    <t>(제주도프리/지하철프리)</t>
    <phoneticPr fontId="3" type="noConversion"/>
  </si>
  <si>
    <t>미더스(MeetUs)</t>
    <phoneticPr fontId="8" type="noConversion"/>
  </si>
  <si>
    <t>구상희</t>
    <phoneticPr fontId="8" type="noConversion"/>
  </si>
  <si>
    <t>정철호 / 010-5644-0711/
chulho.jeong@sktelecom.com
정건욱 / 010-8993-3486 /
gunwook@sktelecom.com</t>
    <phoneticPr fontId="3" type="noConversion"/>
  </si>
  <si>
    <t xml:space="preserve">고객정보 취급 수탁사 없이 SKT 내에서 고객정보 취급 업무 담당 </t>
    <phoneticPr fontId="3" type="noConversion"/>
  </si>
  <si>
    <r>
      <rPr>
        <sz val="8"/>
        <color rgb="FF0000FF"/>
        <rFont val="맑은 고딕"/>
        <family val="3"/>
        <charset val="129"/>
        <scheme val="minor"/>
      </rPr>
      <t xml:space="preserve">Solution Assessment팀 </t>
    </r>
    <r>
      <rPr>
        <strike/>
        <sz val="8"/>
        <color theme="1"/>
        <rFont val="맑은 고딕"/>
        <family val="3"/>
        <charset val="129"/>
        <scheme val="minor"/>
      </rPr>
      <t xml:space="preserve">
성장기획팀</t>
    </r>
    <phoneticPr fontId="8" type="noConversion"/>
  </si>
  <si>
    <r>
      <rPr>
        <sz val="8"/>
        <color rgb="FF0000FF"/>
        <rFont val="맑은 고딕"/>
        <family val="3"/>
        <charset val="129"/>
        <scheme val="minor"/>
      </rPr>
      <t>박상현</t>
    </r>
    <r>
      <rPr>
        <strike/>
        <sz val="8"/>
        <color theme="1"/>
        <rFont val="맑은 고딕"/>
        <family val="3"/>
        <charset val="129"/>
        <scheme val="minor"/>
      </rPr>
      <t xml:space="preserve">
강혁신</t>
    </r>
    <phoneticPr fontId="8" type="noConversion"/>
  </si>
  <si>
    <t>진단 대상 제외여부 확인필요
- '21년 서비스 출시 했으나 개인정보 처리시스템 내 개인정보 미보유</t>
    <phoneticPr fontId="3" type="noConversion"/>
  </si>
  <si>
    <t>진단이력 無 / 수탁사 확인필요
밀리패스 App은 한국특수인증정보원에서 관리하고 있으며, tworld web에서 수집하는 구간도 한국특수인증정보원 API를 불러와서 입력을 받고 있으므로 web/app 진단은 하지 않음(공용메일: 2023-09-26 (화) 오전 11:31)</t>
    <phoneticPr fontId="8" type="noConversion"/>
  </si>
  <si>
    <t>배포완료 (12/1)</t>
    <phoneticPr fontId="3" type="noConversion"/>
  </si>
  <si>
    <t>AI Robotics사업팀</t>
    <phoneticPr fontId="8" type="noConversion"/>
  </si>
  <si>
    <t>박혜윤</t>
    <phoneticPr fontId="8" type="noConversion"/>
  </si>
  <si>
    <t>개인정보보호약정서 외 1건 (공동사업계약)</t>
    <phoneticPr fontId="3" type="noConversion"/>
  </si>
  <si>
    <t>2021.7.22~
(1년 단위 자동 계약)</t>
    <phoneticPr fontId="3" type="noConversion"/>
  </si>
  <si>
    <t xml:space="preserve">O </t>
  </si>
  <si>
    <t>전남 나주시 전력로 55</t>
    <phoneticPr fontId="3" type="noConversion"/>
  </si>
  <si>
    <t>윤종우 차장/ 010-9250-1686 / yjw@kepco.co.kr</t>
    <phoneticPr fontId="3" type="noConversion"/>
  </si>
  <si>
    <t>T아이디 Developers</t>
    <phoneticPr fontId="8" type="noConversion"/>
  </si>
  <si>
    <t>ID서비스팀</t>
    <phoneticPr fontId="8" type="noConversion"/>
  </si>
  <si>
    <t>최문정</t>
    <phoneticPr fontId="8" type="noConversion"/>
  </si>
  <si>
    <t xml:space="preserve">T ID회원 포탈 고도화(CapEx) </t>
    <phoneticPr fontId="3" type="noConversion"/>
  </si>
  <si>
    <t>2023.5.11
~2023.12.31</t>
    <phoneticPr fontId="3" type="noConversion"/>
  </si>
  <si>
    <t>젬백스링크 사옥</t>
    <phoneticPr fontId="3" type="noConversion"/>
  </si>
  <si>
    <t>최강희 / 010-4552-5580 / ghchoi.flk.kr</t>
    <phoneticPr fontId="3" type="noConversion"/>
  </si>
  <si>
    <t>검토불가 (회신덜옴)</t>
    <phoneticPr fontId="8" type="noConversion"/>
  </si>
  <si>
    <t>검토중 (기간연장필요)</t>
    <phoneticPr fontId="8" type="noConversion"/>
  </si>
  <si>
    <t>배포준비 - 송진수</t>
    <phoneticPr fontId="8" type="noConversion"/>
  </si>
  <si>
    <t>■ 2023 ISMS-P 인증 대상</t>
    <phoneticPr fontId="3" type="noConversion"/>
  </si>
  <si>
    <t>2023 ISMS-P 인증대상</t>
    <phoneticPr fontId="3" type="noConversion"/>
  </si>
  <si>
    <t>2023 ISMS/ISMS-P 인증대상(안)</t>
    <phoneticPr fontId="3" type="noConversion"/>
  </si>
  <si>
    <t>SKT 사업/서비스 담당</t>
    <phoneticPr fontId="3" type="noConversion"/>
  </si>
  <si>
    <t>SKT 운영담당</t>
    <phoneticPr fontId="3" type="noConversion"/>
  </si>
  <si>
    <t>수탁사(Application 개발/운영, Infra)</t>
    <phoneticPr fontId="3" type="noConversion"/>
  </si>
  <si>
    <t>비고</t>
    <phoneticPr fontId="3" type="noConversion"/>
  </si>
  <si>
    <t>23 진단</t>
    <phoneticPr fontId="3" type="noConversion"/>
  </si>
  <si>
    <t>임시정보</t>
    <phoneticPr fontId="3" type="noConversion"/>
  </si>
  <si>
    <t>IT보안진단시스템</t>
    <phoneticPr fontId="3" type="noConversion"/>
  </si>
  <si>
    <t>No</t>
    <phoneticPr fontId="3" type="noConversion"/>
  </si>
  <si>
    <t>서비스 개요</t>
    <phoneticPr fontId="3" type="noConversion"/>
  </si>
  <si>
    <t>부서</t>
    <phoneticPr fontId="3" type="noConversion"/>
  </si>
  <si>
    <t>담당자</t>
    <phoneticPr fontId="3" type="noConversion"/>
  </si>
  <si>
    <t>업무</t>
    <phoneticPr fontId="3" type="noConversion"/>
  </si>
  <si>
    <t>담당자
연락처</t>
    <phoneticPr fontId="3" type="noConversion"/>
  </si>
  <si>
    <t>담당자
이메일</t>
    <phoneticPr fontId="3" type="noConversion"/>
  </si>
  <si>
    <t>진단일정</t>
    <phoneticPr fontId="3" type="noConversion"/>
  </si>
  <si>
    <t>배포일자</t>
    <phoneticPr fontId="3" type="noConversion"/>
  </si>
  <si>
    <t>완료여부</t>
    <phoneticPr fontId="3" type="noConversion"/>
  </si>
  <si>
    <t>취급자수</t>
    <phoneticPr fontId="3" type="noConversion"/>
  </si>
  <si>
    <t>방문위치(주소)</t>
    <phoneticPr fontId="3" type="noConversion"/>
  </si>
  <si>
    <t>수탁사코드</t>
    <phoneticPr fontId="3" type="noConversion"/>
  </si>
  <si>
    <t>T world</t>
    <phoneticPr fontId="3" type="noConversion"/>
  </si>
  <si>
    <t>고객이 직접 가입하여 Web을 통해 회원정보 변경 및 조회 등을 제공하는 대외 오픈 서비스</t>
    <phoneticPr fontId="3" type="noConversion"/>
  </si>
  <si>
    <t>DT플랫폼기획팀</t>
    <phoneticPr fontId="3" type="noConversion"/>
  </si>
  <si>
    <t>황희서</t>
    <phoneticPr fontId="3" type="noConversion"/>
  </si>
  <si>
    <t>DT플랫폼기획팀</t>
  </si>
  <si>
    <t>정휘성</t>
  </si>
  <si>
    <t>SK㈜</t>
    <phoneticPr fontId="3" type="noConversion"/>
  </si>
  <si>
    <t>T world 사이트 고객관리 시스템 운영</t>
    <phoneticPr fontId="3" type="noConversion"/>
  </si>
  <si>
    <t>010-6375-3891</t>
  </si>
  <si>
    <t>junhd@sk.com</t>
  </si>
  <si>
    <t>임재정/김보경</t>
    <phoneticPr fontId="3" type="noConversion"/>
  </si>
  <si>
    <t>경기 성남시 분당구 수내로 39, 분당지웰프로지오 5~7F (수내SOC)</t>
    <phoneticPr fontId="3" type="noConversion"/>
  </si>
  <si>
    <t>23T월드_SK</t>
    <phoneticPr fontId="3" type="noConversion"/>
  </si>
  <si>
    <t>서비스 ACE</t>
    <phoneticPr fontId="3" type="noConversion"/>
  </si>
  <si>
    <t>T world 고객 상담 및 응대</t>
    <phoneticPr fontId="3" type="noConversion"/>
  </si>
  <si>
    <t>서비스 탑</t>
    <phoneticPr fontId="3" type="noConversion"/>
  </si>
  <si>
    <t>㈜유엔젤</t>
    <phoneticPr fontId="3" type="noConversion"/>
  </si>
  <si>
    <t>T world 문자서비스 운영 및 부가서비스 제공</t>
    <phoneticPr fontId="3" type="noConversion"/>
  </si>
  <si>
    <t>Tworld 수탁사 제외 (황희서M 확인)</t>
    <phoneticPr fontId="3" type="noConversion"/>
  </si>
  <si>
    <t>네티브㈜</t>
    <phoneticPr fontId="3" type="noConversion"/>
  </si>
  <si>
    <t>T world 서비스 CS 운영, 영문 T월드 운영(고객문의사항 처리업무)</t>
    <phoneticPr fontId="3" type="noConversion"/>
  </si>
  <si>
    <t>이기휴</t>
    <phoneticPr fontId="3" type="noConversion"/>
  </si>
  <si>
    <t>010-9502-1972</t>
  </si>
  <si>
    <t>ryan@netivered.com</t>
    <phoneticPr fontId="3" type="noConversion"/>
  </si>
  <si>
    <t>서울시 남대문로9길 40 센터플레이스</t>
    <phoneticPr fontId="3" type="noConversion"/>
  </si>
  <si>
    <t>23T월드_네티브</t>
    <phoneticPr fontId="3" type="noConversion"/>
  </si>
  <si>
    <r>
      <rPr>
        <b/>
        <sz val="10"/>
        <color theme="1"/>
        <rFont val="맑은 고딕"/>
        <family val="3"/>
        <charset val="129"/>
        <scheme val="minor"/>
      </rPr>
      <t>T멤버십(Web/App)</t>
    </r>
    <r>
      <rPr>
        <sz val="10"/>
        <color theme="1"/>
        <rFont val="맑은 고딕"/>
        <family val="2"/>
        <charset val="129"/>
        <scheme val="minor"/>
      </rPr>
      <t xml:space="preserve"> / T 우주 LITE</t>
    </r>
    <phoneticPr fontId="3" type="noConversion"/>
  </si>
  <si>
    <t>SK텔레콤 고객만의 혜탹을 받을 수 있는 플랫폼 서비스</t>
    <phoneticPr fontId="3" type="noConversion"/>
  </si>
  <si>
    <t>멤버십서비스개발팀</t>
    <phoneticPr fontId="3" type="noConversion"/>
  </si>
  <si>
    <t>채동윤</t>
    <phoneticPr fontId="3" type="noConversion"/>
  </si>
  <si>
    <t>임예슬
윤선원</t>
    <phoneticPr fontId="3" type="noConversion"/>
  </si>
  <si>
    <t>010-7144-0301
010-9239-1742</t>
    <phoneticPr fontId="3" type="noConversion"/>
  </si>
  <si>
    <t>artlim@sk.com
zeradoon@sk.com</t>
    <phoneticPr fontId="3" type="noConversion"/>
  </si>
  <si>
    <t>이희석/송진수/최지원</t>
    <phoneticPr fontId="3" type="noConversion"/>
  </si>
  <si>
    <t>23T멤버십_SK</t>
    <phoneticPr fontId="3" type="noConversion"/>
  </si>
  <si>
    <t>SK엠앤서비스</t>
    <phoneticPr fontId="3" type="noConversion"/>
  </si>
  <si>
    <t>멤버십 서비스 운영 / 멤버십 서비스 이용내역 관리 정산, 회원 상담 운영/ 멤버십 전자상거래 업무 운영</t>
    <phoneticPr fontId="3" type="noConversion"/>
  </si>
  <si>
    <t>박은정</t>
  </si>
  <si>
    <t>010-4707-4926</t>
    <phoneticPr fontId="3" type="noConversion"/>
  </si>
  <si>
    <t>pej@sk.com</t>
    <phoneticPr fontId="3" type="noConversion"/>
  </si>
  <si>
    <t>송진수/최지원</t>
    <phoneticPr fontId="3" type="noConversion"/>
  </si>
  <si>
    <t>서울 중구 수표로 34 (저동 2가, 씨티센터타워)</t>
    <phoneticPr fontId="3" type="noConversion"/>
  </si>
  <si>
    <t>23년 SKT멤버십 운영</t>
    <phoneticPr fontId="3" type="noConversion"/>
  </si>
  <si>
    <t>2023.02.01~2024.01.31</t>
    <phoneticPr fontId="3" type="noConversion"/>
  </si>
  <si>
    <t>23T멤버십_SKM</t>
    <phoneticPr fontId="3" type="noConversion"/>
  </si>
  <si>
    <t>㈜타이드스퀘어</t>
    <phoneticPr fontId="3" type="noConversion"/>
  </si>
  <si>
    <t>글로벌 멤버십 업무 및 운영 대행</t>
    <phoneticPr fontId="3" type="noConversion"/>
  </si>
  <si>
    <t>투어비스</t>
    <phoneticPr fontId="3" type="noConversion"/>
  </si>
  <si>
    <t>에프앤유신용정보</t>
    <phoneticPr fontId="3" type="noConversion"/>
  </si>
  <si>
    <t>멤버십 플라스틱 카드 발급, 출력 및 발송</t>
    <phoneticPr fontId="3" type="noConversion"/>
  </si>
  <si>
    <t xml:space="preserve">와이비엘 </t>
    <phoneticPr fontId="3" type="noConversion"/>
  </si>
  <si>
    <t>블루밍코리아㈜</t>
    <phoneticPr fontId="3" type="noConversion"/>
  </si>
  <si>
    <t>우수 회원 Care 프로그램 총괄 위탁운영(이벤트 운영기간에 한정) 월간 T Day 럭키찬스 및 Table 행사 기획 및 운영</t>
    <phoneticPr fontId="3" type="noConversion"/>
  </si>
  <si>
    <t>이광호</t>
    <phoneticPr fontId="3" type="noConversion"/>
  </si>
  <si>
    <t>010-6230-7512</t>
    <phoneticPr fontId="3" type="noConversion"/>
  </si>
  <si>
    <t>lsll3426@naver.com</t>
    <phoneticPr fontId="3" type="noConversion"/>
  </si>
  <si>
    <t>송진수/최지원/유다은</t>
    <phoneticPr fontId="3" type="noConversion"/>
  </si>
  <si>
    <t>서울특별시 광진구 워커힐로 177 워커힐호텔 맥스웰하우스 2322호</t>
    <phoneticPr fontId="3" type="noConversion"/>
  </si>
  <si>
    <t>2023년_마케팅플랫폼팀_우수고객 Care 프로그램 운영 계약_블루밍코리아</t>
    <phoneticPr fontId="3" type="noConversion"/>
  </si>
  <si>
    <t>2023.02.20~2024.01.31</t>
    <phoneticPr fontId="3" type="noConversion"/>
  </si>
  <si>
    <t>23T멤버십_블루밍</t>
    <phoneticPr fontId="3" type="noConversion"/>
  </si>
  <si>
    <t>㈜케이지이니시스</t>
    <phoneticPr fontId="3" type="noConversion"/>
  </si>
  <si>
    <t xml:space="preserve">  </t>
    <phoneticPr fontId="3" type="noConversion"/>
  </si>
  <si>
    <t>멤버십 회원 상담 및 응대</t>
    <phoneticPr fontId="3" type="noConversion"/>
  </si>
  <si>
    <t>서비스 클라우드 인프라 관리/운영 업무(AWS 클라우드 서울리전)</t>
    <phoneticPr fontId="3" type="noConversion"/>
  </si>
  <si>
    <t>R2K : 맴버십 고객정보 서버(포인트 잔여/등급 등)</t>
    <phoneticPr fontId="3" type="noConversion"/>
  </si>
  <si>
    <t>김정원</t>
    <phoneticPr fontId="3" type="noConversion"/>
  </si>
  <si>
    <t>* 담당자변경: 남광열M &gt; 채동윤M</t>
    <phoneticPr fontId="3" type="noConversion"/>
  </si>
  <si>
    <t>정인선</t>
    <phoneticPr fontId="3" type="noConversion"/>
  </si>
  <si>
    <t>010-9697-0929</t>
    <phoneticPr fontId="3" type="noConversion"/>
  </si>
  <si>
    <t>insun.jeong@sk.com</t>
    <phoneticPr fontId="3" type="noConversion"/>
  </si>
  <si>
    <t>23R3K_SK</t>
    <phoneticPr fontId="3" type="noConversion"/>
  </si>
  <si>
    <t>T멤버십 무비</t>
    <phoneticPr fontId="3" type="noConversion"/>
  </si>
  <si>
    <t>T멤버십 가입자 고객 대상으로 연 6회 무료 영화 서비스 제공함</t>
    <phoneticPr fontId="3" type="noConversion"/>
  </si>
  <si>
    <t>이지혜</t>
  </si>
  <si>
    <t>멤버십 서비스 운영대행 멤버십 서비스 이용내역 관리 및 정산, 회원 상담 멤버십 전자상거래 업무 대행 멤버십 무비 서비스 운영 대행 (영화예매시스템 운영 및 고객상담)</t>
    <phoneticPr fontId="3" type="noConversion"/>
  </si>
  <si>
    <t>T 멤버십 무비 고객센터 운영</t>
    <phoneticPr fontId="3" type="noConversion"/>
  </si>
  <si>
    <t>마채현 이사</t>
  </si>
  <si>
    <t>010-9471-9632</t>
    <phoneticPr fontId="3" type="noConversion"/>
  </si>
  <si>
    <t>realkoul@prephis.co.kr</t>
    <phoneticPr fontId="3" type="noConversion"/>
  </si>
  <si>
    <t>서울특별시 성동구 상원1길 26 서울숲 A타워 1301A호</t>
    <phoneticPr fontId="3" type="noConversion"/>
  </si>
  <si>
    <t>23년 T영화예매시스템 운영관련 고객센터운영</t>
    <phoneticPr fontId="3" type="noConversion"/>
  </si>
  <si>
    <t>23T무비_프레피스</t>
    <phoneticPr fontId="3" type="noConversion"/>
  </si>
  <si>
    <t>㈜ 디트릭스</t>
    <phoneticPr fontId="3" type="noConversion"/>
  </si>
  <si>
    <t>배한표 본부장</t>
    <phoneticPr fontId="3" type="noConversion"/>
  </si>
  <si>
    <t>010-3199-4160</t>
    <phoneticPr fontId="3" type="noConversion"/>
  </si>
  <si>
    <t>watch@dtryx.com</t>
    <phoneticPr fontId="3" type="noConversion"/>
  </si>
  <si>
    <t>경기도 성남시 분당구 판교역로 192번길 16 판교타워 701호</t>
    <phoneticPr fontId="3" type="noConversion"/>
  </si>
  <si>
    <t>` 23년 T영화예매시스템 운영대행계약</t>
    <phoneticPr fontId="3" type="noConversion"/>
  </si>
  <si>
    <t>23T무비_디트릭스</t>
    <phoneticPr fontId="3" type="noConversion"/>
  </si>
  <si>
    <t>휴대폰 인증 결제사업자에게 청구/수납 대행 등의 Billing서비스 제공하기 위한 인증/결제 처리 서비스</t>
    <phoneticPr fontId="3" type="noConversion"/>
  </si>
  <si>
    <t>Payment사업팀</t>
  </si>
  <si>
    <t>윤상준</t>
  </si>
  <si>
    <t>010-3129-5407</t>
    <phoneticPr fontId="3" type="noConversion"/>
  </si>
  <si>
    <t>jsj1115@sk.com</t>
    <phoneticPr fontId="3" type="noConversion"/>
  </si>
  <si>
    <t>임재정/황미연/김보경</t>
    <phoneticPr fontId="3" type="noConversion"/>
  </si>
  <si>
    <t>서울 종로구 우정국로 26, 센트로폴리스 A동 7층 (종로SOC)</t>
    <phoneticPr fontId="3" type="noConversion"/>
  </si>
  <si>
    <t>23ISAS_SK</t>
    <phoneticPr fontId="3" type="noConversion"/>
  </si>
  <si>
    <t>DCB</t>
    <phoneticPr fontId="3" type="noConversion"/>
  </si>
  <si>
    <t xml:space="preserve">청구수납대행서비스를 위한 G/W시스템 </t>
    <phoneticPr fontId="3" type="noConversion"/>
  </si>
  <si>
    <t>박재범</t>
  </si>
  <si>
    <t>김영건수석</t>
  </si>
  <si>
    <t>010-9062-7466</t>
    <phoneticPr fontId="3" type="noConversion"/>
  </si>
  <si>
    <t>caesar614@sk.com</t>
    <phoneticPr fontId="3" type="noConversion"/>
  </si>
  <si>
    <t>23DCB_SK</t>
    <phoneticPr fontId="3" type="noConversion"/>
  </si>
  <si>
    <t>CPMS</t>
    <phoneticPr fontId="3" type="noConversion"/>
  </si>
  <si>
    <t>휴대폰결제의 안전성 확보를 위해 이용자가 휴대폰 결제전 미리 비밀번호를 설정하고 기존 결제 인증 외에 추가로 결제인증 절차를 두어 결제의사를 재확인하는 서비스</t>
    <phoneticPr fontId="3" type="noConversion"/>
  </si>
  <si>
    <t>Payment사업팀</t>
    <phoneticPr fontId="3" type="noConversion"/>
  </si>
  <si>
    <t>민동휘</t>
  </si>
  <si>
    <t>* F/U 담당매니저
 - 김수년님/MNO과금개발팀 
 - 전익성님/MNO과금개발팀</t>
    <phoneticPr fontId="3" type="noConversion"/>
  </si>
  <si>
    <t>CPMS 운영</t>
  </si>
  <si>
    <t>이강환</t>
    <phoneticPr fontId="3" type="noConversion"/>
  </si>
  <si>
    <t>010-9435-9359</t>
    <phoneticPr fontId="3" type="noConversion"/>
  </si>
  <si>
    <t>ab4089359@sk.com</t>
    <phoneticPr fontId="3" type="noConversion"/>
  </si>
  <si>
    <t>23CPMS_SK</t>
    <phoneticPr fontId="3" type="noConversion"/>
  </si>
  <si>
    <t>SKT로밍(인바운드)</t>
    <phoneticPr fontId="3" type="noConversion"/>
  </si>
  <si>
    <t>국내 입국 시 로밍 이용자 전용 서비스(부가서비스 혹은 별도 요금제 가입 서비스)</t>
    <phoneticPr fontId="3" type="noConversion"/>
  </si>
  <si>
    <t>로밍팀</t>
    <phoneticPr fontId="3" type="noConversion"/>
  </si>
  <si>
    <t>백지은</t>
    <phoneticPr fontId="3" type="noConversion"/>
  </si>
  <si>
    <t>수내</t>
    <phoneticPr fontId="3" type="noConversion"/>
  </si>
  <si>
    <t>로밍센터 통해 가입 시, 고객 정보 수집 후 가입 처리 진행
고객 여권번호/성명/국적 정보를 통해 서비스 재이용 여부 확인 후, 재이용 고객에 한하여 임대료 50% 할인 프로모션 제공</t>
    <phoneticPr fontId="3" type="noConversion"/>
  </si>
  <si>
    <t xml:space="preserve">심재중 </t>
    <phoneticPr fontId="3" type="noConversion"/>
  </si>
  <si>
    <t>010-9369-4209</t>
    <phoneticPr fontId="3" type="noConversion"/>
  </si>
  <si>
    <t>troaming@svcace.com</t>
    <phoneticPr fontId="3" type="noConversion"/>
  </si>
  <si>
    <t>황미연/유다은</t>
    <phoneticPr fontId="3" type="noConversion"/>
  </si>
  <si>
    <t>인천공항 제1국제여객터미널 2층 2135호 SK텔레콤 로밍센터</t>
    <phoneticPr fontId="3" type="noConversion"/>
  </si>
  <si>
    <t>2023년 로밍팀_로밍센터운영_서비스에이스</t>
    <phoneticPr fontId="3" type="noConversion"/>
  </si>
  <si>
    <t>2023.01.01~2023.12.31</t>
    <phoneticPr fontId="3" type="noConversion"/>
  </si>
  <si>
    <t>23로밍인_서비스에</t>
    <phoneticPr fontId="3" type="noConversion"/>
  </si>
  <si>
    <t xml:space="preserve">전진우 </t>
  </si>
  <si>
    <t>010-9558-9745</t>
    <phoneticPr fontId="3" type="noConversion"/>
  </si>
  <si>
    <t>jjinwoo@creamhouse.net</t>
    <phoneticPr fontId="3" type="noConversion"/>
  </si>
  <si>
    <t>서울특별시 영등포구 양평로 21가길 19 선유도 우림라이온스밸리 B동 208~9호</t>
    <phoneticPr fontId="3" type="noConversion"/>
  </si>
  <si>
    <t xml:space="preserve">2023년 로밍팀 _로밍 인바운드 홈페이지 운영_크림하우스 </t>
    <phoneticPr fontId="3" type="noConversion"/>
  </si>
  <si>
    <t>23로밍인_크림하우</t>
    <phoneticPr fontId="3" type="noConversion"/>
  </si>
  <si>
    <t>SKT로밍(아웃바운드)</t>
    <phoneticPr fontId="3" type="noConversion"/>
  </si>
  <si>
    <t>해외 출국 시 로밍 이용자 전용 서비스(부가서비스 혹은 별도 요금제 가입 서비스)</t>
    <phoneticPr fontId="3" type="noConversion"/>
  </si>
  <si>
    <t>원용준</t>
    <phoneticPr fontId="3" type="noConversion"/>
  </si>
  <si>
    <t>유경아 매니저</t>
  </si>
  <si>
    <t>010-4014-6216</t>
  </si>
  <si>
    <t>kayoo@sk.com</t>
    <phoneticPr fontId="3" type="noConversion"/>
  </si>
  <si>
    <t>개인정보 처리업무 없음</t>
    <phoneticPr fontId="3" type="noConversion"/>
  </si>
  <si>
    <t>엠엔서비스㈜</t>
    <phoneticPr fontId="3" type="noConversion"/>
  </si>
  <si>
    <t>노완순 매니저</t>
  </si>
  <si>
    <t>010-6277-0318</t>
  </si>
  <si>
    <t>wansoonnoh@sk.com</t>
    <phoneticPr fontId="3" type="noConversion"/>
  </si>
  <si>
    <t>인증팀</t>
    <phoneticPr fontId="3" type="noConversion"/>
  </si>
  <si>
    <t>중구/을지로</t>
    <phoneticPr fontId="3" type="noConversion"/>
  </si>
  <si>
    <t>23로밍아웃_SKM</t>
    <phoneticPr fontId="3" type="noConversion"/>
  </si>
  <si>
    <t>우체국</t>
    <phoneticPr fontId="3" type="noConversion"/>
  </si>
  <si>
    <t>T다이렉트샵(TDS)</t>
    <phoneticPr fontId="3" type="noConversion"/>
  </si>
  <si>
    <t>휴대폰, 태블릿 및 악세서리 등의 구매를 제공하는 대외 오픈 서비스</t>
    <phoneticPr fontId="3" type="noConversion"/>
  </si>
  <si>
    <t>Digital채널마케팅팀</t>
    <phoneticPr fontId="3" type="noConversion"/>
  </si>
  <si>
    <t>노현수</t>
  </si>
  <si>
    <t>T다이렉트샵(구 T World Direct) 사이트 고객관리 시스템 운영</t>
    <phoneticPr fontId="3" type="noConversion"/>
  </si>
  <si>
    <t>정은주 수석</t>
  </si>
  <si>
    <t>010-4036-9054</t>
  </si>
  <si>
    <t>ejjeong@sk.com</t>
    <phoneticPr fontId="3" type="noConversion"/>
  </si>
  <si>
    <t>인증팀</t>
  </si>
  <si>
    <t>23TDS_SK</t>
    <phoneticPr fontId="3" type="noConversion"/>
  </si>
  <si>
    <t>박세라</t>
    <phoneticPr fontId="3" type="noConversion"/>
  </si>
  <si>
    <t>010-5022-6467</t>
    <phoneticPr fontId="3" type="noConversion"/>
  </si>
  <si>
    <t>sera0702@partner.sk.com</t>
    <phoneticPr fontId="3" type="noConversion"/>
  </si>
  <si>
    <t>23TDS_제니엘맥</t>
    <phoneticPr fontId="3" type="noConversion"/>
  </si>
  <si>
    <t>윤구식 주임</t>
    <phoneticPr fontId="3" type="noConversion"/>
  </si>
  <si>
    <t>010-9901-0009</t>
  </si>
  <si>
    <t>yungusik@korea.kr</t>
    <phoneticPr fontId="3" type="noConversion"/>
  </si>
  <si>
    <t>*계약종료</t>
    <phoneticPr fontId="3" type="noConversion"/>
  </si>
  <si>
    <t>용산구</t>
    <phoneticPr fontId="3" type="noConversion"/>
  </si>
  <si>
    <t>장지운 프로</t>
  </si>
  <si>
    <t>010-9968-1182</t>
  </si>
  <si>
    <t>jiwoon.jang@logi-spot.com</t>
    <phoneticPr fontId="3" type="noConversion"/>
  </si>
  <si>
    <t>*배송업체 진단 미진행</t>
    <phoneticPr fontId="3" type="noConversion"/>
  </si>
  <si>
    <t>NICE평가정보㈜</t>
    <phoneticPr fontId="3" type="noConversion"/>
  </si>
  <si>
    <t xml:space="preserve"> T다이렉트샵(구 T World Direct) 회원 본인인증 (범용공인인증서 인증, 신용카드 인증)</t>
    <phoneticPr fontId="3" type="noConversion"/>
  </si>
  <si>
    <t>김현수 본부장</t>
  </si>
  <si>
    <t>010-7490-0063</t>
  </si>
  <si>
    <t>hyunsu.kim1@partner.sk.com</t>
    <phoneticPr fontId="3" type="noConversion"/>
  </si>
  <si>
    <t>강남구/논현</t>
    <phoneticPr fontId="3" type="noConversion"/>
  </si>
  <si>
    <t>23TDS_이모션</t>
    <phoneticPr fontId="3" type="noConversion"/>
  </si>
  <si>
    <t>엠앤서비스㈜</t>
    <phoneticPr fontId="3" type="noConversion"/>
  </si>
  <si>
    <t>박현순 담당</t>
  </si>
  <si>
    <t>010-5413-3829</t>
  </si>
  <si>
    <t>askhspark@sk.com</t>
    <phoneticPr fontId="3" type="noConversion"/>
  </si>
  <si>
    <t>23TDS_SKM</t>
    <phoneticPr fontId="3" type="noConversion"/>
  </si>
  <si>
    <t>T다이렉트샵 바로보상 서비스 운영</t>
    <phoneticPr fontId="3" type="noConversion"/>
  </si>
  <si>
    <t>허민호 PL</t>
  </si>
  <si>
    <t>010-3593-6173</t>
  </si>
  <si>
    <t>mh6173@sk.com</t>
    <phoneticPr fontId="3" type="noConversion"/>
  </si>
  <si>
    <t>*위탁관계 X (확인필요)</t>
    <phoneticPr fontId="3" type="noConversion"/>
  </si>
  <si>
    <t>23TDS_민팃</t>
    <phoneticPr fontId="3" type="noConversion"/>
  </si>
  <si>
    <t>㈜그린피플</t>
    <phoneticPr fontId="3" type="noConversion"/>
  </si>
  <si>
    <t>T다이렉트샵 고객 상담 및 응대</t>
    <phoneticPr fontId="3" type="noConversion"/>
  </si>
  <si>
    <t>이병직 실장
이대용 대리</t>
    <phoneticPr fontId="3" type="noConversion"/>
  </si>
  <si>
    <t>010-7110-3425
010-8864-4887</t>
    <phoneticPr fontId="3" type="noConversion"/>
  </si>
  <si>
    <t>GP211153@skpsnm.com
GP211155@skpsnm.com</t>
    <phoneticPr fontId="3" type="noConversion"/>
  </si>
  <si>
    <t>23TDS_그린피플</t>
    <phoneticPr fontId="3" type="noConversion"/>
  </si>
  <si>
    <t>고객이 Online으로 신규가입, 번호이동, 기기변경 등의 신청 및 결과를 조회할 수 있는 기능을 제공하는 대외 오픈 서비스</t>
    <phoneticPr fontId="3" type="noConversion"/>
  </si>
  <si>
    <t>모바일정책팀</t>
  </si>
  <si>
    <t>명수한</t>
    <phoneticPr fontId="3" type="noConversion"/>
  </si>
  <si>
    <t>23T게이트_SK</t>
    <phoneticPr fontId="3" type="noConversion"/>
  </si>
  <si>
    <t>USCAN</t>
    <phoneticPr fontId="3" type="noConversion"/>
  </si>
  <si>
    <t>Sales System지원팀</t>
    <phoneticPr fontId="3" type="noConversion"/>
  </si>
  <si>
    <t>신구열</t>
    <phoneticPr fontId="3" type="noConversion"/>
  </si>
  <si>
    <t>이치훈</t>
    <phoneticPr fontId="3" type="noConversion"/>
  </si>
  <si>
    <t>박경재
류종성B</t>
    <phoneticPr fontId="3" type="noConversion"/>
  </si>
  <si>
    <t xml:space="preserve">010-3112-2133 
010-9127-6138 </t>
    <phoneticPr fontId="3" type="noConversion"/>
  </si>
  <si>
    <t>pkj@sk.com
jsryu@sk.com</t>
    <phoneticPr fontId="3" type="noConversion"/>
  </si>
  <si>
    <t>★이치훈M 연락 통해 개별확인필요 (3/2 이후) [확인완료]
박경재/류종성B C&amp;C 어플리케이션 운영관리자</t>
    <phoneticPr fontId="3" type="noConversion"/>
  </si>
  <si>
    <t>23USCAN_SK</t>
    <phoneticPr fontId="3" type="noConversion"/>
  </si>
  <si>
    <t>고객이 통신사 가입을 하면서 작성하는 서류에 대해서 영업사 측에서 관련 서류를 스캔으로 전달받아 심사를 하는 서비스</t>
    <phoneticPr fontId="3" type="noConversion"/>
  </si>
  <si>
    <t>김성수
류소영</t>
    <phoneticPr fontId="3" type="noConversion"/>
  </si>
  <si>
    <t>* 담당자 변경
민동미M &gt; 김성수, 류소영/Sales System팀</t>
    <phoneticPr fontId="3" type="noConversion"/>
  </si>
  <si>
    <t>이유미</t>
    <phoneticPr fontId="3" type="noConversion"/>
  </si>
  <si>
    <t>010-5210-3453</t>
    <phoneticPr fontId="3" type="noConversion"/>
  </si>
  <si>
    <t>skt.p171064@partner.sk.com</t>
    <phoneticPr fontId="3" type="noConversion"/>
  </si>
  <si>
    <t>23CIA_SK</t>
    <phoneticPr fontId="3" type="noConversion"/>
  </si>
  <si>
    <t>F&amp;U신용정보</t>
    <phoneticPr fontId="3" type="noConversion"/>
  </si>
  <si>
    <t>고지승</t>
  </si>
  <si>
    <t>010-5317-7218</t>
    <phoneticPr fontId="3" type="noConversion"/>
  </si>
  <si>
    <t>skt.bb40313@partner.sk.com</t>
    <phoneticPr fontId="3" type="noConversion"/>
  </si>
  <si>
    <t>서울 중구 퇴계로24 SK남산그린빌딩 14층</t>
    <phoneticPr fontId="3" type="noConversion"/>
  </si>
  <si>
    <t>2022년 CIA 심사업무 위탁용역_F&amp;U신용정보</t>
    <phoneticPr fontId="3" type="noConversion"/>
  </si>
  <si>
    <t>2022.08.01~2023.07.31</t>
    <phoneticPr fontId="3" type="noConversion"/>
  </si>
  <si>
    <t>23CIA_FU신용</t>
    <phoneticPr fontId="3" type="noConversion"/>
  </si>
  <si>
    <t>T.KEY</t>
    <phoneticPr fontId="3" type="noConversion"/>
  </si>
  <si>
    <t>대리점 통합 업무 지원(재고/핀메/정산)을 위한 내부 시스템</t>
    <phoneticPr fontId="3" type="noConversion"/>
  </si>
  <si>
    <t>강금성</t>
    <phoneticPr fontId="3" type="noConversion"/>
  </si>
  <si>
    <t xml:space="preserve"> ㈜다솜에스엔씨</t>
    <phoneticPr fontId="3" type="noConversion"/>
  </si>
  <si>
    <t>이재호 차장</t>
    <phoneticPr fontId="3" type="noConversion"/>
  </si>
  <si>
    <t>010-9071-7091</t>
    <phoneticPr fontId="3" type="noConversion"/>
  </si>
  <si>
    <t>horislee@naver.com</t>
    <phoneticPr fontId="3" type="noConversion"/>
  </si>
  <si>
    <t>★강금성M 연락 통해 개별확인필요 [확인완료]</t>
    <phoneticPr fontId="3" type="noConversion"/>
  </si>
  <si>
    <t>23TKEY_다솜</t>
    <phoneticPr fontId="3" type="noConversion"/>
  </si>
  <si>
    <t>개인정보 이용내역 조회</t>
    <phoneticPr fontId="3" type="noConversion"/>
  </si>
  <si>
    <t>고객이 직접 Tworld, 지점 방문을 통해 이동전화 서비스 이용에 따른 개인정보 이용내역을 조회하는 대외 오픈 서비스</t>
    <phoneticPr fontId="3" type="noConversion"/>
  </si>
  <si>
    <t>정보보호팀</t>
  </si>
  <si>
    <t>한승현</t>
  </si>
  <si>
    <t>이전일</t>
    <phoneticPr fontId="3" type="noConversion"/>
  </si>
  <si>
    <t>010-2272-1089</t>
    <phoneticPr fontId="3" type="noConversion"/>
  </si>
  <si>
    <t>jeonil.lee@sk.com</t>
    <phoneticPr fontId="3" type="noConversion"/>
  </si>
  <si>
    <t>경기도 성남시 분당구 판교로 255 SK C&amp;C 판교캠퍼스 B동 4층</t>
    <phoneticPr fontId="3" type="noConversion"/>
  </si>
  <si>
    <t>23이용내역_SK</t>
    <phoneticPr fontId="3" type="noConversion"/>
  </si>
  <si>
    <t>CDRS</t>
    <phoneticPr fontId="3" type="noConversion"/>
  </si>
  <si>
    <t>CDR 내역에 대하여 고객의 요청시에 최근 6개월간의 통화내역을 열람.제공하는 서비스</t>
    <phoneticPr fontId="3" type="noConversion"/>
  </si>
  <si>
    <t>김창현</t>
  </si>
  <si>
    <t>서영철</t>
    <phoneticPr fontId="3" type="noConversion"/>
  </si>
  <si>
    <t>010-9259-0262</t>
    <phoneticPr fontId="3" type="noConversion"/>
  </si>
  <si>
    <t>sre777@sk.com</t>
    <phoneticPr fontId="3" type="noConversion"/>
  </si>
  <si>
    <t>23CDRS_SK</t>
    <phoneticPr fontId="3" type="noConversion"/>
  </si>
  <si>
    <t>SVMS</t>
    <phoneticPr fontId="3" type="noConversion"/>
  </si>
  <si>
    <t xml:space="preserve">스팸관리 시스템. SMS가 500건이 넘으면 차단하는 시스템 </t>
    <phoneticPr fontId="3" type="noConversion"/>
  </si>
  <si>
    <t>Cyber위협대응팀</t>
    <phoneticPr fontId="3" type="noConversion"/>
  </si>
  <si>
    <t>강신구</t>
  </si>
  <si>
    <t>김석영</t>
    <phoneticPr fontId="3" type="noConversion"/>
  </si>
  <si>
    <t>010-8908-6936</t>
    <phoneticPr fontId="3" type="noConversion"/>
  </si>
  <si>
    <t>seokyoung.kim@sk.com</t>
    <phoneticPr fontId="3" type="noConversion"/>
  </si>
  <si>
    <t>경기 성남시 분당구 수내로 39, 분당지웰프로지오 5~7F</t>
    <phoneticPr fontId="3" type="noConversion"/>
  </si>
  <si>
    <t>23SVMS_SK</t>
    <phoneticPr fontId="3" type="noConversion"/>
  </si>
  <si>
    <t>T스팸필터링</t>
    <phoneticPr fontId="3" type="noConversion"/>
  </si>
  <si>
    <t xml:space="preserve">이동전화 가입자의 스팸문자 메세지에 대해서 필터링 및 신고 서비스 제공 </t>
    <phoneticPr fontId="3" type="noConversion"/>
  </si>
  <si>
    <t>스트라토(주)</t>
    <phoneticPr fontId="3" type="noConversion"/>
  </si>
  <si>
    <t>스팸필터링 서비스 운영 및 유지보수 (품질관리, 고객응대, 기능개선 등)</t>
    <phoneticPr fontId="3" type="noConversion"/>
  </si>
  <si>
    <t>임명진</t>
  </si>
  <si>
    <t>010-8888-4443</t>
    <phoneticPr fontId="3" type="noConversion"/>
  </si>
  <si>
    <t>imj@strato.co.kr</t>
    <phoneticPr fontId="3" type="noConversion"/>
  </si>
  <si>
    <t>인증팀 추가확인중 (확인완료)</t>
    <phoneticPr fontId="3" type="noConversion"/>
  </si>
  <si>
    <t>23T스팸_스트라토</t>
    <phoneticPr fontId="3" type="noConversion"/>
  </si>
  <si>
    <t>이메일 청구서 (IMAS)</t>
    <phoneticPr fontId="3" type="noConversion"/>
  </si>
  <si>
    <t>고객이 이메일을 통해 SKT 청구서를 확인할 수 있는 기능을 제공하는 서비스</t>
  </si>
  <si>
    <t>Billing팀</t>
  </si>
  <si>
    <t>허동</t>
    <phoneticPr fontId="3" type="noConversion"/>
  </si>
  <si>
    <t>신수빈</t>
  </si>
  <si>
    <t>010-7727-6976</t>
  </si>
  <si>
    <t>soobiniii@sk.com</t>
    <phoneticPr fontId="3" type="noConversion"/>
  </si>
  <si>
    <t>23IMAS_SK</t>
    <phoneticPr fontId="3" type="noConversion"/>
  </si>
  <si>
    <t>M 청구서</t>
    <phoneticPr fontId="3" type="noConversion"/>
  </si>
  <si>
    <t>고객이 문자를 통해 SKT 청구서를 확인할 수 있는 기능을 제공하는 서비스</t>
  </si>
  <si>
    <t>Billing팀
MNO과금개발팀</t>
    <phoneticPr fontId="3" type="noConversion"/>
  </si>
  <si>
    <t>최성훈
박영교</t>
    <phoneticPr fontId="3" type="noConversion"/>
  </si>
  <si>
    <t>010-7727-6976</t>
    <phoneticPr fontId="3" type="noConversion"/>
  </si>
  <si>
    <t>23M청구서_SK</t>
    <phoneticPr fontId="3" type="noConversion"/>
  </si>
  <si>
    <t>고객센터 상담 시스템 : 미납 금액 납부 서비스</t>
  </si>
  <si>
    <t>주현수</t>
  </si>
  <si>
    <t>임준구</t>
  </si>
  <si>
    <t>010-9104-4597</t>
    <phoneticPr fontId="3" type="noConversion"/>
  </si>
  <si>
    <t>luna1230@sk.com</t>
    <phoneticPr fontId="3" type="noConversion"/>
  </si>
  <si>
    <t>23미납IVR_SK</t>
    <phoneticPr fontId="3" type="noConversion"/>
  </si>
  <si>
    <t>고객센터 상담 시스템 : 미납 고객 대상 미납 알림 서비스</t>
  </si>
  <si>
    <t>010-9104-4597</t>
  </si>
  <si>
    <t>23ACS_SK</t>
    <phoneticPr fontId="3" type="noConversion"/>
  </si>
  <si>
    <t>Bill letter(대내)</t>
    <phoneticPr fontId="3" type="noConversion"/>
  </si>
  <si>
    <t>고객이 App을 통해 SKT 청구서 및 카드, 생활요금 청구서를 확인할 수 있는 기능을 제공하는 대외 오픈 서비스</t>
    <phoneticPr fontId="3" type="noConversion"/>
  </si>
  <si>
    <t>김시현</t>
  </si>
  <si>
    <t>서비스 운영 및 회원상담업무 위탁 운영 시스템 구축 및 유지보수</t>
    <phoneticPr fontId="3" type="noConversion"/>
  </si>
  <si>
    <t>송인경</t>
    <phoneticPr fontId="3" type="noConversion"/>
  </si>
  <si>
    <t>010-8607-3603</t>
    <phoneticPr fontId="3" type="noConversion"/>
  </si>
  <si>
    <t>ikik@sk.com</t>
    <phoneticPr fontId="3" type="noConversion"/>
  </si>
  <si>
    <t>23빌레터_SK</t>
    <phoneticPr fontId="3" type="noConversion"/>
  </si>
  <si>
    <t>Bill letter(대외)</t>
    <phoneticPr fontId="3" type="noConversion"/>
  </si>
  <si>
    <t>전재원</t>
    <phoneticPr fontId="3" type="noConversion"/>
  </si>
  <si>
    <t>인포바인</t>
    <phoneticPr fontId="3" type="noConversion"/>
  </si>
  <si>
    <t>모아보기 · 실시간 요금 서비스 운영 및 위탁 운영 시스템 구축 및 유지 보수</t>
    <phoneticPr fontId="3" type="noConversion"/>
  </si>
  <si>
    <t>강신봉</t>
  </si>
  <si>
    <t>010-2645-3419</t>
    <phoneticPr fontId="3" type="noConversion"/>
  </si>
  <si>
    <t>buena80@infovine.co.kr</t>
    <phoneticPr fontId="3" type="noConversion"/>
  </si>
  <si>
    <t>2021.11.1~2022.10.31(자동연장)</t>
    <phoneticPr fontId="3" type="noConversion"/>
  </si>
  <si>
    <t>23빌레터_인포바인</t>
    <phoneticPr fontId="3" type="noConversion"/>
  </si>
  <si>
    <t>고객센터 상담 시스템 : ARS 상담 시 본인확인을 위한 목소리 인증 서비스</t>
  </si>
  <si>
    <t>임준구</t>
    <phoneticPr fontId="3" type="noConversion"/>
  </si>
  <si>
    <t>Luna1230@sk.com</t>
    <phoneticPr fontId="3" type="noConversion"/>
  </si>
  <si>
    <t>23목소리인증_SK</t>
    <phoneticPr fontId="3" type="noConversion"/>
  </si>
  <si>
    <t>고객센터 상담 시스템 : 버튼식 ARS 상담 서비스</t>
    <phoneticPr fontId="3" type="noConversion"/>
  </si>
  <si>
    <t>오정석</t>
  </si>
  <si>
    <t>010-9185-7588</t>
  </si>
  <si>
    <t>ohjungseok@sk.com</t>
    <phoneticPr fontId="3" type="noConversion"/>
  </si>
  <si>
    <t>23상담IVR_SK</t>
    <phoneticPr fontId="3" type="noConversion"/>
  </si>
  <si>
    <t>FAX</t>
    <phoneticPr fontId="3" type="noConversion"/>
  </si>
  <si>
    <t>고객센터 상담 시스템 : 서식지의 FAX 전송을 위한 서비스</t>
  </si>
  <si>
    <t>고객Care팀</t>
    <phoneticPr fontId="3" type="noConversion"/>
  </si>
  <si>
    <t>배민숙</t>
    <phoneticPr fontId="3" type="noConversion"/>
  </si>
  <si>
    <t>23FAX_SK</t>
    <phoneticPr fontId="3" type="noConversion"/>
  </si>
  <si>
    <t>Recording</t>
    <phoneticPr fontId="3" type="noConversion"/>
  </si>
  <si>
    <t>고객센터 상담 시스템  :상담 시 상담 내용 녹취 서비스</t>
  </si>
  <si>
    <t>23레코딩_SK</t>
    <phoneticPr fontId="3" type="noConversion"/>
  </si>
  <si>
    <t>고객센터 상담 시스템 : 만족도 조사 서비스</t>
  </si>
  <si>
    <t>배민숙</t>
  </si>
  <si>
    <t>23마켓리서치_SK</t>
    <phoneticPr fontId="3" type="noConversion"/>
  </si>
  <si>
    <t>TTS</t>
    <phoneticPr fontId="3" type="noConversion"/>
  </si>
  <si>
    <t xml:space="preserve">스트링 문자열을 음성 변환하여 음성지원 하는 서비스 </t>
  </si>
  <si>
    <t>23TTS_SK</t>
    <phoneticPr fontId="3" type="noConversion"/>
  </si>
  <si>
    <t>고객센터 상담 시스템 : 음성인식 ARS 상담 서비스</t>
  </si>
  <si>
    <t>Operation혁신팀</t>
  </si>
  <si>
    <t>백승현</t>
  </si>
  <si>
    <t>음성인식ARS운영</t>
  </si>
  <si>
    <t>23음성ARS_SK</t>
    <phoneticPr fontId="3" type="noConversion"/>
  </si>
  <si>
    <t>고객센터 상담 시스템 : 상담 대기 시간이 길어질 경우 고객이 요청한 시간에 자동으로 전화 연결</t>
    <phoneticPr fontId="3" type="noConversion"/>
  </si>
  <si>
    <t>23콜백IVR_SK</t>
    <phoneticPr fontId="3" type="noConversion"/>
  </si>
  <si>
    <t>SKT 간편본인확인서비스 (구 T인증)
모바일운전면허증</t>
    <phoneticPr fontId="3" type="noConversion"/>
  </si>
  <si>
    <t>인증사업팀
PASS사업팀</t>
    <phoneticPr fontId="3" type="noConversion"/>
  </si>
  <si>
    <t>최진열
옥상호</t>
    <phoneticPr fontId="3" type="noConversion"/>
  </si>
  <si>
    <t>Infra Architect팀</t>
    <phoneticPr fontId="3" type="noConversion"/>
  </si>
  <si>
    <t>강재준</t>
    <phoneticPr fontId="3" type="noConversion"/>
  </si>
  <si>
    <t>(주)헥토이노베이션</t>
    <phoneticPr fontId="3" type="noConversion"/>
  </si>
  <si>
    <t>PASS / PASS 인증서 / PASS 모바일신분증 앱 유지 보수, 서비스 운영, 가입자 관리 등 지원 업무</t>
    <phoneticPr fontId="3" type="noConversion"/>
  </si>
  <si>
    <t>010-3754-2536</t>
  </si>
  <si>
    <t>mrson092@hecto.co.kr </t>
    <phoneticPr fontId="3" type="noConversion"/>
  </si>
  <si>
    <t>서울시 강남구 테헤란로34길 6 태광타워 13F</t>
    <phoneticPr fontId="3" type="noConversion"/>
  </si>
  <si>
    <t>23패스_헥토이노베</t>
    <phoneticPr fontId="3" type="noConversion"/>
  </si>
  <si>
    <t>PASS 상품메뉴 개발 및 유지보수, 광고상품 위탁영업 및 운영 등</t>
    <phoneticPr fontId="3" type="noConversion"/>
  </si>
  <si>
    <t>윤서현 팀장</t>
  </si>
  <si>
    <t>010-8558-6443</t>
  </si>
  <si>
    <t>sh.yoon@overtake.kr</t>
    <phoneticPr fontId="3" type="noConversion"/>
  </si>
  <si>
    <t>서울 마포구 동교로 23길 7</t>
    <phoneticPr fontId="3" type="noConversion"/>
  </si>
  <si>
    <t>23패스_오버테이크</t>
    <phoneticPr fontId="3" type="noConversion"/>
  </si>
  <si>
    <t>주식회사 시너지이십일</t>
    <phoneticPr fontId="3" type="noConversion"/>
  </si>
  <si>
    <t>이안나 매니저</t>
    <phoneticPr fontId="3" type="noConversion"/>
  </si>
  <si>
    <t>010-2046-4530</t>
  </si>
  <si>
    <t>anna.rhie@synergyx.kr</t>
    <phoneticPr fontId="3" type="noConversion"/>
  </si>
  <si>
    <t>PASS와의 계약 만료</t>
    <phoneticPr fontId="3" type="noConversion"/>
  </si>
  <si>
    <t>PASS 인증서</t>
    <phoneticPr fontId="3" type="noConversion"/>
  </si>
  <si>
    <t>주식회사 아톤</t>
    <phoneticPr fontId="3" type="noConversion"/>
  </si>
  <si>
    <t>PASS 인증서의 이용기관 간의 연동중계 업무</t>
    <phoneticPr fontId="3" type="noConversion"/>
  </si>
  <si>
    <t>김종현</t>
    <phoneticPr fontId="3" type="noConversion"/>
  </si>
  <si>
    <t>010-5115-9945</t>
    <phoneticPr fontId="3" type="noConversion"/>
  </si>
  <si>
    <t> gogosing@atoncorp.com</t>
    <phoneticPr fontId="3" type="noConversion"/>
  </si>
  <si>
    <t>서울시 영등포구 여의대로 108, 26층 (여의도동, 파크원타워1)</t>
    <phoneticPr fontId="3" type="noConversion"/>
  </si>
  <si>
    <t>PASS전자서명 인증서비스 업무제휴계약</t>
    <phoneticPr fontId="3" type="noConversion"/>
  </si>
  <si>
    <t>23패스인증_아톤</t>
    <phoneticPr fontId="3" type="noConversion"/>
  </si>
  <si>
    <t>㈜헥토파이낸셜</t>
    <phoneticPr fontId="3" type="noConversion"/>
  </si>
  <si>
    <t>본인명의 계좌점유인증(1원송금) 처리 업무</t>
    <phoneticPr fontId="3" type="noConversion"/>
  </si>
  <si>
    <t>최두철</t>
    <phoneticPr fontId="3" type="noConversion"/>
  </si>
  <si>
    <t xml:space="preserve">02-634-5880 (1903) </t>
    <phoneticPr fontId="3" type="noConversion"/>
  </si>
  <si>
    <t>doohus@hecto.co.kr</t>
    <phoneticPr fontId="3" type="noConversion"/>
  </si>
  <si>
    <t>서울특별시 강남구 테헤란로34길 6, 9~10층(역삼동, 태광타워)</t>
    <phoneticPr fontId="3" type="noConversion"/>
  </si>
  <si>
    <t>23패스인증_헥토파</t>
    <phoneticPr fontId="3" type="noConversion"/>
  </si>
  <si>
    <t>PASS 모바일운전면허 확인</t>
    <phoneticPr fontId="3" type="noConversion"/>
  </si>
  <si>
    <t>헥토이노베이션㈜</t>
    <phoneticPr fontId="3" type="noConversion"/>
  </si>
  <si>
    <t>23패스면허_헥토이</t>
    <phoneticPr fontId="3" type="noConversion"/>
  </si>
  <si>
    <t>유라클</t>
    <phoneticPr fontId="3" type="noConversion"/>
  </si>
  <si>
    <t>박인하</t>
  </si>
  <si>
    <t>02-3479-4494</t>
  </si>
  <si>
    <t>inha.park@uracle.co.kr</t>
    <phoneticPr fontId="3" type="noConversion"/>
  </si>
  <si>
    <t>★추가확인필요 (진단여부)
(22년 비고사항)
고객정보 처리업무 없음</t>
    <phoneticPr fontId="3" type="noConversion"/>
  </si>
  <si>
    <t>모바일운전면허 확인 서비스 등록을 위한 유효성 검증 및 상담, 
불만처리 등 지원 업무</t>
    <phoneticPr fontId="3" type="noConversion"/>
  </si>
  <si>
    <t>TRBS</t>
    <phoneticPr fontId="3" type="noConversion"/>
  </si>
  <si>
    <t>SKT 고객들이 휴대전화를 사용하면서 소액결제 및 정보료 한도를 관리해주는 서비스</t>
  </si>
  <si>
    <t>김덕호</t>
    <phoneticPr fontId="3" type="noConversion"/>
  </si>
  <si>
    <t xml:space="preserve"> 010-4190-8392</t>
    <phoneticPr fontId="3" type="noConversion"/>
  </si>
  <si>
    <t>duck79@sk.com</t>
    <phoneticPr fontId="3" type="noConversion"/>
  </si>
  <si>
    <t>23TRBS_SK</t>
    <phoneticPr fontId="3" type="noConversion"/>
  </si>
  <si>
    <t>URT</t>
    <phoneticPr fontId="3" type="noConversion"/>
  </si>
  <si>
    <t>고객의 음성/SMS/Data 등의 각 CDR 사용 내역에 대하여 요금제 별로 금액 계산을 하는 서비스</t>
  </si>
  <si>
    <t>MNO과금개발팀</t>
  </si>
  <si>
    <t>오세준</t>
  </si>
  <si>
    <t>정재승</t>
    <phoneticPr fontId="3" type="noConversion"/>
  </si>
  <si>
    <t>010-5450-6938</t>
    <phoneticPr fontId="3" type="noConversion"/>
  </si>
  <si>
    <t>gusoya@sk.com</t>
    <phoneticPr fontId="3" type="noConversion"/>
  </si>
  <si>
    <t>23URT_SK</t>
    <phoneticPr fontId="3" type="noConversion"/>
  </si>
  <si>
    <t>비정상 처리 과금에 대한 교환기별 통계내는 서비스</t>
  </si>
  <si>
    <t>윤희진</t>
  </si>
  <si>
    <t>박화우</t>
    <phoneticPr fontId="3" type="noConversion"/>
  </si>
  <si>
    <t>010-9203-2064</t>
    <phoneticPr fontId="3" type="noConversion"/>
  </si>
  <si>
    <t>hwawoopark@sk.com</t>
    <phoneticPr fontId="3" type="noConversion"/>
  </si>
  <si>
    <t>23RS_SK</t>
    <phoneticPr fontId="3" type="noConversion"/>
  </si>
  <si>
    <t>시스템NW 각 교환기에서 발생하는 CDR에 대해서 통합적으로 수집하는 서비스</t>
  </si>
  <si>
    <t>윤하영</t>
    <phoneticPr fontId="3" type="noConversion"/>
  </si>
  <si>
    <t>23IPMD_SK</t>
    <phoneticPr fontId="3" type="noConversion"/>
  </si>
  <si>
    <t>CSP</t>
    <phoneticPr fontId="3" type="noConversion"/>
  </si>
  <si>
    <t>BP 상품/서비스 연동 시스템</t>
  </si>
  <si>
    <t>MNO IT최적화팀</t>
  </si>
  <si>
    <t>김정태</t>
  </si>
  <si>
    <t>황주현</t>
  </si>
  <si>
    <t>010-8732-7842</t>
    <phoneticPr fontId="3" type="noConversion"/>
  </si>
  <si>
    <t>judast@sk.com</t>
    <phoneticPr fontId="3" type="noConversion"/>
  </si>
  <si>
    <t>23CSP_SK</t>
    <phoneticPr fontId="3" type="noConversion"/>
  </si>
  <si>
    <t>SKT 고객관리 시스템으로 가입,번호이동, 해지,빌링, 유통망 정산 등을 위한 내부 시스템</t>
    <phoneticPr fontId="3" type="noConversion"/>
  </si>
  <si>
    <t>MNO IT개발팀</t>
  </si>
  <si>
    <t>이수복</t>
  </si>
  <si>
    <t>정영심</t>
    <phoneticPr fontId="3" type="noConversion"/>
  </si>
  <si>
    <t>조상임 (Appl)
김봉남 (Infra)</t>
    <phoneticPr fontId="3" type="noConversion"/>
  </si>
  <si>
    <t>010-8777-2002
010-6216-8524</t>
    <phoneticPr fontId="3" type="noConversion"/>
  </si>
  <si>
    <t>skcc03119@sk.com
gale@sk.com</t>
    <phoneticPr fontId="3" type="noConversion"/>
  </si>
  <si>
    <t>(담당자현황) [확인완료]
- 공통오더, 파기 : 김정국 / CC윤세진
- SSO : 강금성 / CC강성일</t>
    <phoneticPr fontId="3" type="noConversion"/>
  </si>
  <si>
    <t>23SWING_SK</t>
    <phoneticPr fontId="3" type="noConversion"/>
  </si>
  <si>
    <t>T 아이디(T ID)</t>
    <phoneticPr fontId="3" type="noConversion"/>
  </si>
  <si>
    <t xml:space="preserve"> SK텔레콤에서 제공하는 다양한 서비스를 T아이디 하나로 사용 가능</t>
    <phoneticPr fontId="3" type="noConversion"/>
  </si>
  <si>
    <t>회원플랫폼팀</t>
  </si>
  <si>
    <t>* 담당자변경: 이덕순M &gt; 정윤석M</t>
    <phoneticPr fontId="3" type="noConversion"/>
  </si>
  <si>
    <t>T아이디 시스템 개발 및 운용</t>
    <phoneticPr fontId="3" type="noConversion"/>
  </si>
  <si>
    <t>주재영-&gt;윤자영</t>
    <phoneticPr fontId="3" type="noConversion"/>
  </si>
  <si>
    <t>010-5293-4548</t>
  </si>
  <si>
    <t>jujy@sk.com</t>
    <phoneticPr fontId="3" type="noConversion"/>
  </si>
  <si>
    <t>경기도 성남시 분당구 삼평동 308-1</t>
    <phoneticPr fontId="3" type="noConversion"/>
  </si>
  <si>
    <t>23TID_SKP</t>
    <phoneticPr fontId="3" type="noConversion"/>
  </si>
  <si>
    <t>NICE평가정보 주식회사</t>
    <phoneticPr fontId="3" type="noConversion"/>
  </si>
  <si>
    <t>확인완료 (2022 말 계약 종료)</t>
    <phoneticPr fontId="3" type="noConversion"/>
  </si>
  <si>
    <t>젬백스링크㈜</t>
    <phoneticPr fontId="3" type="noConversion"/>
  </si>
  <si>
    <t>최강희</t>
  </si>
  <si>
    <t>010-4552-5580</t>
  </si>
  <si>
    <t>ghchoi@flk.kr</t>
    <phoneticPr fontId="3" type="noConversion"/>
  </si>
  <si>
    <t>서울시 영등포구 영등포로 272, 젬백스링크타워</t>
    <phoneticPr fontId="3" type="noConversion"/>
  </si>
  <si>
    <t>23TID_젬백스</t>
    <phoneticPr fontId="3" type="noConversion"/>
  </si>
  <si>
    <t>ICAS</t>
    <phoneticPr fontId="3" type="noConversion"/>
  </si>
  <si>
    <t>T world 군(T world, T world Direct, T membership) 및 BP 를 위한 인증 및 무선/유선, 상품/부가서비스 등 정보제공 서비스와 U.key, DBM 연동데이터를 통해 실시간 Offering 정보를 제공해주는 시스템</t>
    <phoneticPr fontId="3" type="noConversion"/>
  </si>
  <si>
    <t>이후정</t>
  </si>
  <si>
    <t>서덕재</t>
    <phoneticPr fontId="3" type="noConversion"/>
  </si>
  <si>
    <t>010-5357-8522</t>
  </si>
  <si>
    <t>Sdj7072@sk.com</t>
    <phoneticPr fontId="3" type="noConversion"/>
  </si>
  <si>
    <t>23ICAS_SK</t>
    <phoneticPr fontId="3" type="noConversion"/>
  </si>
  <si>
    <t>T청소년 안심팩</t>
    <phoneticPr fontId="3" type="noConversion"/>
  </si>
  <si>
    <t>이동통신망(3G, LTE)을 사용하는 유해 웹사이트 접속과 유해 App.다운로드시 자동으로 차단해주는 무료서비스</t>
    <phoneticPr fontId="3" type="noConversion"/>
  </si>
  <si>
    <t>SKP VAS</t>
    <phoneticPr fontId="3" type="noConversion"/>
  </si>
  <si>
    <t>김성윤</t>
  </si>
  <si>
    <t>㈜블랙스톤</t>
    <phoneticPr fontId="3" type="noConversion"/>
  </si>
  <si>
    <t>T청소년안심팩 개발, 서비스 운영 및 부가서비스 제공</t>
    <phoneticPr fontId="3" type="noConversion"/>
  </si>
  <si>
    <t>김민준</t>
  </si>
  <si>
    <t>010-6423-6845</t>
  </si>
  <si>
    <t>shiryuya@mguardian.co.kr</t>
    <phoneticPr fontId="3" type="noConversion"/>
  </si>
  <si>
    <t>서울 강남구 학동로97길 17, 4층</t>
    <phoneticPr fontId="3" type="noConversion"/>
  </si>
  <si>
    <t>2023년 _V컬러링팀_T청소년 안심팩/유해차단 App서비스 운영_블랙스톤</t>
    <phoneticPr fontId="3" type="noConversion"/>
  </si>
  <si>
    <t>2023.03.01~2024.02.29</t>
    <phoneticPr fontId="3" type="noConversion"/>
  </si>
  <si>
    <t>23T안심_블랙스톤</t>
    <phoneticPr fontId="3" type="noConversion"/>
  </si>
  <si>
    <t>T청소년 유해차단</t>
    <phoneticPr fontId="3" type="noConversion"/>
  </si>
  <si>
    <t>유해 웹사이트 접속과 유해 App. 다운로드시 자동으로 차단해주는 무료서비스</t>
    <phoneticPr fontId="3" type="noConversion"/>
  </si>
  <si>
    <t>SKP VAS</t>
  </si>
  <si>
    <t>T청소년 유해차단 개발, 서비스 운영 및 부가서비스 제공</t>
    <phoneticPr fontId="3" type="noConversion"/>
  </si>
  <si>
    <t>010-6423-6845</t>
    <phoneticPr fontId="3" type="noConversion"/>
  </si>
  <si>
    <t>23T유해_블랙스톤</t>
    <phoneticPr fontId="3" type="noConversion"/>
  </si>
  <si>
    <t>NUGU</t>
    <phoneticPr fontId="3" type="noConversion"/>
  </si>
  <si>
    <t xml:space="preserve">음성명령을 통해 주문, 음악재생, iOT 기기 동작 등을 할 수 있는 인공지능 음성인식 서비스 </t>
    <phoneticPr fontId="3" type="noConversion"/>
  </si>
  <si>
    <t>NUGU Inside기획팀</t>
    <phoneticPr fontId="3" type="noConversion"/>
  </si>
  <si>
    <t>(주)젬백스링크</t>
    <phoneticPr fontId="3" type="noConversion"/>
  </si>
  <si>
    <t>NUGU 고객 VOC 처리 시스템 운영 및 서비스 검증, 빌링시스템 개발 및 운영</t>
    <phoneticPr fontId="3" type="noConversion"/>
  </si>
  <si>
    <r>
      <rPr>
        <b/>
        <sz val="10"/>
        <color theme="1"/>
        <rFont val="맑은 고딕"/>
        <family val="3"/>
        <charset val="129"/>
        <scheme val="minor"/>
      </rPr>
      <t>김소연 차장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장범준 과장
김태영 부장</t>
    </r>
    <phoneticPr fontId="3" type="noConversion"/>
  </si>
  <si>
    <r>
      <rPr>
        <b/>
        <sz val="10"/>
        <color theme="1"/>
        <rFont val="맑은 고딕"/>
        <family val="3"/>
        <charset val="129"/>
        <scheme val="minor"/>
      </rPr>
      <t>010-8001-4957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010-7756-4941
010-3400-8847</t>
    </r>
    <phoneticPr fontId="3" type="noConversion"/>
  </si>
  <si>
    <r>
      <rPr>
        <b/>
        <sz val="10"/>
        <color theme="1"/>
        <rFont val="맑은 고딕"/>
        <family val="3"/>
        <charset val="129"/>
        <scheme val="minor"/>
      </rPr>
      <t>nu_voc@partner.sk.com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bjjang@gemvaxlink.com
ty2025@gemvaxlink.com</t>
    </r>
    <phoneticPr fontId="3" type="noConversion"/>
  </si>
  <si>
    <t>빌링파트 6월계약종료예정</t>
    <phoneticPr fontId="3" type="noConversion"/>
  </si>
  <si>
    <t>23NUGU_젬백스</t>
    <phoneticPr fontId="3" type="noConversion"/>
  </si>
  <si>
    <t>4/10 NUGU biz Admin : 양근영
4/11 NUGU Insight : 임미현, 이수민
4/11 NUGU빌링 서버/DB : 김학래
4/12 NUGU빌링 Admin : 김현미</t>
    <phoneticPr fontId="3" type="noConversion"/>
  </si>
  <si>
    <t>23NUGU_SKT</t>
    <phoneticPr fontId="3" type="noConversion"/>
  </si>
  <si>
    <t>SK브로드밴드㈜</t>
    <phoneticPr fontId="3" type="noConversion"/>
  </si>
  <si>
    <t>NUGU 고객 VOC 처리 시스템 운영, 서비스 고도화 및 운영</t>
    <phoneticPr fontId="3" type="noConversion"/>
  </si>
  <si>
    <t>판교</t>
    <phoneticPr fontId="3" type="noConversion"/>
  </si>
  <si>
    <t>(주)하젠</t>
    <phoneticPr fontId="3" type="noConversion"/>
  </si>
  <si>
    <t>NUGU 디바이스 AS(고장수리, 교환 등) 업무</t>
    <phoneticPr fontId="3" type="noConversion"/>
  </si>
  <si>
    <t>계약종료 (업체 변경 예정)</t>
    <phoneticPr fontId="3" type="noConversion"/>
  </si>
  <si>
    <t>수원</t>
    <phoneticPr fontId="3" type="noConversion"/>
  </si>
  <si>
    <t>(주)드림어스컴퍼니</t>
    <phoneticPr fontId="3" type="noConversion"/>
  </si>
  <si>
    <t>김상훈</t>
    <phoneticPr fontId="3" type="noConversion"/>
  </si>
  <si>
    <t>010-5170-5419</t>
  </si>
  <si>
    <t>shkim@robomation.co.kr</t>
    <phoneticPr fontId="3" type="noConversion"/>
  </si>
  <si>
    <t>23NUGU_로보메</t>
    <phoneticPr fontId="3" type="noConversion"/>
  </si>
  <si>
    <t>NUGU SNS 운영 및 콘텐츠 발행, 이벤트 진행</t>
    <phoneticPr fontId="3" type="noConversion"/>
  </si>
  <si>
    <t>계약종료</t>
    <phoneticPr fontId="3" type="noConversion"/>
  </si>
  <si>
    <t>중구</t>
    <phoneticPr fontId="3" type="noConversion"/>
  </si>
  <si>
    <t>(주)이든앤앨리스마케팅</t>
    <phoneticPr fontId="3" type="noConversion"/>
  </si>
  <si>
    <t>NUGU 마케팅 및 이벤트 운영</t>
    <phoneticPr fontId="3" type="noConversion"/>
  </si>
  <si>
    <t>T 전화</t>
    <phoneticPr fontId="3" type="noConversion"/>
  </si>
  <si>
    <t>Comm Server팀
Comm Server팀
Comm서비스기획팀</t>
    <phoneticPr fontId="3" type="noConversion"/>
  </si>
  <si>
    <r>
      <t xml:space="preserve">윤주호
정의윤
</t>
    </r>
    <r>
      <rPr>
        <sz val="10"/>
        <color rgb="FF0000FF"/>
        <rFont val="맑은 고딕"/>
        <family val="3"/>
        <charset val="129"/>
        <scheme val="minor"/>
      </rPr>
      <t>송현영</t>
    </r>
    <phoneticPr fontId="3" type="noConversion"/>
  </si>
  <si>
    <t>* 담당자 변경 
T그룹통화 : 위인환M &gt; 정건욱M/구상희M
T전화 : 위인환M &gt; 송현영M</t>
    <phoneticPr fontId="3" type="noConversion"/>
  </si>
  <si>
    <t>에스케이엠앤서비스㈜</t>
    <phoneticPr fontId="3" type="noConversion"/>
  </si>
  <si>
    <t>T전화 T114 DB/안심통화 운영 및 품질관리, 고객응대, 기능개선</t>
    <phoneticPr fontId="3" type="noConversion"/>
  </si>
  <si>
    <t>노상인</t>
    <phoneticPr fontId="3" type="noConversion"/>
  </si>
  <si>
    <t>010-3389-5554</t>
    <phoneticPr fontId="3" type="noConversion"/>
  </si>
  <si>
    <t>betty5554@partner.sk.com</t>
    <phoneticPr fontId="3" type="noConversion"/>
  </si>
  <si>
    <t>황미연/송진수/유다은</t>
    <phoneticPr fontId="3" type="noConversion"/>
  </si>
  <si>
    <t>서울 중구 남대문로 9길 40 센터플레이스 6층</t>
    <phoneticPr fontId="3" type="noConversion"/>
  </si>
  <si>
    <t>23T전화_SKM</t>
    <phoneticPr fontId="3" type="noConversion"/>
  </si>
  <si>
    <t xml:space="preserve">윤주호, 정의윤, 송현영, 홍진아 </t>
    <phoneticPr fontId="3" type="noConversion"/>
  </si>
  <si>
    <t>23T전화_SKT</t>
    <phoneticPr fontId="3" type="noConversion"/>
  </si>
  <si>
    <t>포인트아이</t>
    <phoneticPr fontId="3" type="noConversion"/>
  </si>
  <si>
    <t>그룹통화 기능 제공을 위한 사용자정보 연동 및 서비스 개발, 운영(품질관리, 고객응대, 기능개선 등)</t>
    <phoneticPr fontId="3" type="noConversion"/>
  </si>
  <si>
    <t>김택경</t>
    <phoneticPr fontId="3" type="noConversion"/>
  </si>
  <si>
    <t>010-4715-9571</t>
    <phoneticPr fontId="3" type="noConversion"/>
  </si>
  <si>
    <t>kimtk@pointi.com</t>
    <phoneticPr fontId="3" type="noConversion"/>
  </si>
  <si>
    <t>/* 진단결과 배포제외 */</t>
    <phoneticPr fontId="3" type="noConversion"/>
  </si>
  <si>
    <t>경기도 성남시 분당구 황새울로258번길 6 SK텔레콤 13F</t>
    <phoneticPr fontId="3" type="noConversion"/>
  </si>
  <si>
    <t>T전화 홈페이지 운영, 이벤트 운영 및 DB 관리</t>
    <phoneticPr fontId="3" type="noConversion"/>
  </si>
  <si>
    <t>계약종료 및 운영사이관(=&gt;와키컴퍼니)</t>
    <phoneticPr fontId="3" type="noConversion"/>
  </si>
  <si>
    <t>㈜와키컴퍼니</t>
    <phoneticPr fontId="3" type="noConversion"/>
  </si>
  <si>
    <t>이혜원</t>
  </si>
  <si>
    <t>010-6638-2115</t>
    <phoneticPr fontId="3" type="noConversion"/>
  </si>
  <si>
    <t>lhw@wacky.kr</t>
    <phoneticPr fontId="3" type="noConversion"/>
  </si>
  <si>
    <t>서울 금천구 디지털로9길 47 한신 IT타워 2차 805호 UX 사무실</t>
    <phoneticPr fontId="3" type="noConversion"/>
  </si>
  <si>
    <t>23T전화_와키컴</t>
    <phoneticPr fontId="3" type="noConversion"/>
  </si>
  <si>
    <t>네이버 클라우드 플랫폼</t>
    <phoneticPr fontId="3" type="noConversion"/>
  </si>
  <si>
    <t>Amazon Web Services Korea LLC.</t>
    <phoneticPr fontId="3" type="noConversion"/>
  </si>
  <si>
    <t>T 우주 LITE</t>
    <phoneticPr fontId="3" type="noConversion"/>
  </si>
  <si>
    <t>멤버십 서비스 운영대행 멤버십 서비스 이용내역 관리 및 정산, 회원 상담 멤버십 전자상거래 업무 대행</t>
    <phoneticPr fontId="3" type="noConversion"/>
  </si>
  <si>
    <t xml:space="preserve"> 멤버십 서비스 운영 멤버십 서비스 이용내역 관리 및 정산, 회원 상담 운영 멤버 전자상거래 업무 운영</t>
    <phoneticPr fontId="3" type="noConversion"/>
  </si>
  <si>
    <t>㈜청람커뮤니케이션</t>
    <phoneticPr fontId="3" type="noConversion"/>
  </si>
  <si>
    <t>멤버십 서비스 정산/회원상담, 멤버십 전자상거래 서비스 및 고객센터 운영(시스템 운영/정산/CS 처리 등)</t>
    <phoneticPr fontId="3" type="noConversion"/>
  </si>
  <si>
    <t>* 멤버십과 동일 서비스</t>
    <phoneticPr fontId="3" type="noConversion"/>
  </si>
  <si>
    <t>강남구</t>
    <phoneticPr fontId="3" type="noConversion"/>
  </si>
  <si>
    <t>서비스 에이스</t>
    <phoneticPr fontId="3" type="noConversion"/>
  </si>
  <si>
    <t xml:space="preserve"> 멤버십 회원 상담 및 응대</t>
    <phoneticPr fontId="3" type="noConversion"/>
  </si>
  <si>
    <t>T 우주</t>
    <phoneticPr fontId="3" type="noConversion"/>
  </si>
  <si>
    <t>구독기획팀</t>
    <phoneticPr fontId="3" type="noConversion"/>
  </si>
  <si>
    <t>권혜수</t>
    <phoneticPr fontId="3" type="noConversion"/>
  </si>
  <si>
    <t>구독 서비스/상품 관련 고객불만 처리 및 SK텔레콤의 구독 서비스/상품 및 제휴사의 구독 서비스/상품에 대한 서비스의 운영</t>
    <phoneticPr fontId="3" type="noConversion"/>
  </si>
  <si>
    <t>23T우주_SKM</t>
    <phoneticPr fontId="3" type="noConversion"/>
  </si>
  <si>
    <t>개인정보 이용, 처리 위탁 및 정보/광고 수신 동의를 한 고객에 대한 SK텔레콤의 구독 서비스/상품 및 제휴사의 구독 서비스/상품에 대한 광고, 홍보, 프로모션, 이벤트 제공 활동</t>
    <phoneticPr fontId="3" type="noConversion"/>
  </si>
  <si>
    <t>서비스 에이스㈜</t>
    <phoneticPr fontId="3" type="noConversion"/>
  </si>
  <si>
    <t>SK 플래닛㈜</t>
    <phoneticPr fontId="3" type="noConversion"/>
  </si>
  <si>
    <t>*우주(Swing)</t>
    <phoneticPr fontId="3" type="noConversion"/>
  </si>
  <si>
    <t>23T우주_SK1</t>
    <phoneticPr fontId="3" type="noConversion"/>
  </si>
  <si>
    <t>*우주파트너스</t>
    <phoneticPr fontId="3" type="noConversion"/>
  </si>
  <si>
    <t>23T우주_SK2</t>
    <phoneticPr fontId="3" type="noConversion"/>
  </si>
  <si>
    <t>Amazon Web Services Inc</t>
    <phoneticPr fontId="3" type="noConversion"/>
  </si>
  <si>
    <t>서비스의 플랫폼 운영 업무(AWS 클라우드서울 리전)</t>
    <phoneticPr fontId="3" type="noConversion"/>
  </si>
  <si>
    <t>㈜ 파인원</t>
    <phoneticPr fontId="3" type="noConversion"/>
  </si>
  <si>
    <t>ZEM서비스 운영, ZEM서비스 고객 및 이용 현황 분석, 서비스 개선, 광고성 정보 전송, VoC 처리</t>
    <phoneticPr fontId="3" type="noConversion"/>
  </si>
  <si>
    <t>금천구/가산</t>
    <phoneticPr fontId="3" type="noConversion"/>
  </si>
  <si>
    <t>23ZEM_파인원</t>
    <phoneticPr fontId="3" type="noConversion"/>
  </si>
  <si>
    <t>ifland</t>
    <phoneticPr fontId="3" type="noConversion"/>
  </si>
  <si>
    <t>송정은</t>
    <phoneticPr fontId="3" type="noConversion"/>
  </si>
  <si>
    <t>이지컴</t>
    <phoneticPr fontId="3" type="noConversion"/>
  </si>
  <si>
    <t>고객상담 및 VoC대응</t>
    <phoneticPr fontId="3" type="noConversion"/>
  </si>
  <si>
    <t>김지은</t>
    <phoneticPr fontId="3" type="noConversion"/>
  </si>
  <si>
    <t>010-7131-3131</t>
    <phoneticPr fontId="3" type="noConversion"/>
  </si>
  <si>
    <t>skt.1970568@sk.com</t>
    <phoneticPr fontId="3" type="noConversion"/>
  </si>
  <si>
    <t>* 상담업무 진행 (서비스에이스 내 조직)</t>
    <phoneticPr fontId="3" type="noConversion"/>
  </si>
  <si>
    <t>23이프랜드_이지컴</t>
    <phoneticPr fontId="3" type="noConversion"/>
  </si>
  <si>
    <t>UNA Engineering</t>
    <phoneticPr fontId="3" type="noConversion"/>
  </si>
  <si>
    <t>고객신고 대응, VOC 대응, 모임공간 개설 지원</t>
    <phoneticPr fontId="3" type="noConversion"/>
  </si>
  <si>
    <t>한영식</t>
    <phoneticPr fontId="3" type="noConversion"/>
  </si>
  <si>
    <t>010-2089-7780</t>
    <phoneticPr fontId="3" type="noConversion"/>
  </si>
  <si>
    <t>tidus0416@ubins.co.kr</t>
    <phoneticPr fontId="3" type="noConversion"/>
  </si>
  <si>
    <t>23이프랜드_UNA</t>
    <phoneticPr fontId="3" type="noConversion"/>
  </si>
  <si>
    <t>Metaverse마케팅팀</t>
    <phoneticPr fontId="3" type="noConversion"/>
  </si>
  <si>
    <t>강명완</t>
    <phoneticPr fontId="3" type="noConversion"/>
  </si>
  <si>
    <t>이환주</t>
    <phoneticPr fontId="3" type="noConversion"/>
  </si>
  <si>
    <t>커뮤니크</t>
    <phoneticPr fontId="3" type="noConversion"/>
  </si>
  <si>
    <t>노진석</t>
    <phoneticPr fontId="3" type="noConversion"/>
  </si>
  <si>
    <t>010-9532-9355</t>
    <phoneticPr fontId="3" type="noConversion"/>
  </si>
  <si>
    <t>James.roh@communique.co.kr</t>
    <phoneticPr fontId="3" type="noConversion"/>
  </si>
  <si>
    <t>23이프랜드_커뮤니</t>
    <phoneticPr fontId="3" type="noConversion"/>
  </si>
  <si>
    <t>Metaverse제휴팀</t>
    <phoneticPr fontId="3" type="noConversion"/>
  </si>
  <si>
    <t>이미연</t>
    <phoneticPr fontId="3" type="noConversion"/>
  </si>
  <si>
    <t>신승민</t>
    <phoneticPr fontId="3" type="noConversion"/>
  </si>
  <si>
    <t>백수현</t>
    <phoneticPr fontId="3" type="noConversion"/>
  </si>
  <si>
    <t>010-4445-1396</t>
    <phoneticPr fontId="3" type="noConversion"/>
  </si>
  <si>
    <t>michael.beak@atozstory.com</t>
    <phoneticPr fontId="3" type="noConversion"/>
  </si>
  <si>
    <t>23이프랜드_에이토</t>
    <phoneticPr fontId="3" type="noConversion"/>
  </si>
  <si>
    <t>이치현</t>
    <phoneticPr fontId="3" type="noConversion"/>
  </si>
  <si>
    <t>후원 받은 포인트의 정산을 위한 계좌정보 확인, 정산 금액 입금 및 정보 오기입에 대한 고객 통지</t>
    <phoneticPr fontId="3" type="noConversion"/>
  </si>
  <si>
    <t>윤소영</t>
    <phoneticPr fontId="3" type="noConversion"/>
  </si>
  <si>
    <t>010-3820-7102</t>
    <phoneticPr fontId="3" type="noConversion"/>
  </si>
  <si>
    <t>soyoung_y@atozstroy.com</t>
    <phoneticPr fontId="3" type="noConversion"/>
  </si>
  <si>
    <t>박민정</t>
    <phoneticPr fontId="3" type="noConversion"/>
  </si>
  <si>
    <t>마케팅 이벤트 운영, 당첨자 확인, 고객 상담, 경품 배송 업무, 공식 SNS 운영, 광고 및 Viral 제휴 마케팅 대행</t>
    <phoneticPr fontId="3" type="noConversion"/>
  </si>
  <si>
    <t>박영석</t>
    <phoneticPr fontId="3" type="noConversion"/>
  </si>
  <si>
    <t>브라이트벨</t>
    <phoneticPr fontId="3" type="noConversion"/>
  </si>
  <si>
    <t>김일유</t>
    <phoneticPr fontId="3" type="noConversion"/>
  </si>
  <si>
    <t>010-3779-6157</t>
    <phoneticPr fontId="3" type="noConversion"/>
  </si>
  <si>
    <t>ilyou@brightbell.co.kr</t>
    <phoneticPr fontId="3" type="noConversion"/>
  </si>
  <si>
    <t>23이프랜드_브라이</t>
    <phoneticPr fontId="3" type="noConversion"/>
  </si>
  <si>
    <t>김재원</t>
    <phoneticPr fontId="3" type="noConversion"/>
  </si>
  <si>
    <t>아이디엇</t>
    <phoneticPr fontId="3" type="noConversion"/>
  </si>
  <si>
    <t>이승훈</t>
    <phoneticPr fontId="3" type="noConversion"/>
  </si>
  <si>
    <t>010-5399-1101</t>
    <phoneticPr fontId="3" type="noConversion"/>
  </si>
  <si>
    <t>sh@ideot.co.kr</t>
    <phoneticPr fontId="3" type="noConversion"/>
  </si>
  <si>
    <t>23이프랜드_아이디</t>
    <phoneticPr fontId="3" type="noConversion"/>
  </si>
  <si>
    <t>강형곤</t>
    <phoneticPr fontId="3" type="noConversion"/>
  </si>
  <si>
    <t>빅밴드</t>
    <phoneticPr fontId="3" type="noConversion"/>
  </si>
  <si>
    <t>김현아</t>
    <phoneticPr fontId="3" type="noConversion"/>
  </si>
  <si>
    <t>010-3127-6546</t>
    <phoneticPr fontId="3" type="noConversion"/>
  </si>
  <si>
    <t>hakim@bigband.co.kr</t>
    <phoneticPr fontId="3" type="noConversion"/>
  </si>
  <si>
    <t>* 개인정보 미처리 (진행 이벤트 없음)</t>
    <phoneticPr fontId="3" type="noConversion"/>
  </si>
  <si>
    <t>23이프랜드_빅밴드</t>
    <phoneticPr fontId="3" type="noConversion"/>
  </si>
  <si>
    <t>이군섭</t>
    <phoneticPr fontId="3" type="noConversion"/>
  </si>
  <si>
    <t>소프트웍스</t>
    <phoneticPr fontId="3" type="noConversion"/>
  </si>
  <si>
    <t>Ifland.io POC backend 시스템 운영 및 유지보수</t>
    <phoneticPr fontId="3" type="noConversion"/>
  </si>
  <si>
    <t>조경섭</t>
    <phoneticPr fontId="3" type="noConversion"/>
  </si>
  <si>
    <t>010-5485-9382</t>
    <phoneticPr fontId="3" type="noConversion"/>
  </si>
  <si>
    <t>kscho@softworks.co.kr</t>
    <phoneticPr fontId="3" type="noConversion"/>
  </si>
  <si>
    <t>23이프랜드_소프트</t>
    <phoneticPr fontId="3" type="noConversion"/>
  </si>
  <si>
    <t>성종희</t>
    <phoneticPr fontId="3" type="noConversion"/>
  </si>
  <si>
    <t>박스미디어</t>
    <phoneticPr fontId="3" type="noConversion"/>
  </si>
  <si>
    <t>K-pop쇼 정기밋업 기획, 진행, 아티스트 섭외</t>
    <phoneticPr fontId="3" type="noConversion"/>
  </si>
  <si>
    <t>안혜란</t>
    <phoneticPr fontId="3" type="noConversion"/>
  </si>
  <si>
    <t>010-9016-6062</t>
    <phoneticPr fontId="3" type="noConversion"/>
  </si>
  <si>
    <t>odie2@naver.com</t>
    <phoneticPr fontId="3" type="noConversion"/>
  </si>
  <si>
    <t>* 개인정보 미처리 (단순 마케팅 업무 진행)</t>
    <phoneticPr fontId="3" type="noConversion"/>
  </si>
  <si>
    <t>23이프랜드_박스미</t>
    <phoneticPr fontId="3" type="noConversion"/>
  </si>
  <si>
    <t>NICE평가정보</t>
    <phoneticPr fontId="3" type="noConversion"/>
  </si>
  <si>
    <t>본인확인, DI발급</t>
    <phoneticPr fontId="3" type="noConversion"/>
  </si>
  <si>
    <t>Metaverse개발팀</t>
    <phoneticPr fontId="3" type="noConversion"/>
  </si>
  <si>
    <t>23이프랜드_SKT</t>
    <phoneticPr fontId="3" type="noConversion"/>
  </si>
  <si>
    <t>큐로드</t>
    <phoneticPr fontId="3" type="noConversion"/>
  </si>
  <si>
    <t>신승용</t>
    <phoneticPr fontId="3" type="noConversion"/>
  </si>
  <si>
    <t>010-3413-1813</t>
    <phoneticPr fontId="3" type="noConversion"/>
  </si>
  <si>
    <t>shinsy@qroad.net</t>
    <phoneticPr fontId="3" type="noConversion"/>
  </si>
  <si>
    <t>23이프랜드_큐로드</t>
    <phoneticPr fontId="3" type="noConversion"/>
  </si>
  <si>
    <t>T deal</t>
    <phoneticPr fontId="3" type="noConversion"/>
  </si>
  <si>
    <t>전자상거래플랫폼 제공 및 유지보수, 구매 내역 문자메시지 전송 대행</t>
    <phoneticPr fontId="3" type="noConversion"/>
  </si>
  <si>
    <t>고객정보 DB시스템 구축 및 운영/관리</t>
    <phoneticPr fontId="3" type="noConversion"/>
  </si>
  <si>
    <t>NHN한국사이버결제</t>
    <phoneticPr fontId="3" type="noConversion"/>
  </si>
  <si>
    <t>인크로스㈜</t>
    <phoneticPr fontId="3" type="noConversion"/>
  </si>
  <si>
    <t>* 스퀘어 자회사 진단대상</t>
    <phoneticPr fontId="3" type="noConversion"/>
  </si>
  <si>
    <t>관악구</t>
    <phoneticPr fontId="3" type="noConversion"/>
  </si>
  <si>
    <t>23T딜_인크로스</t>
    <phoneticPr fontId="3" type="noConversion"/>
  </si>
  <si>
    <t>위치</t>
    <phoneticPr fontId="3" type="noConversion"/>
  </si>
  <si>
    <t>안심 로밍 안내 메시징 서비스</t>
  </si>
  <si>
    <t>T전화</t>
    <phoneticPr fontId="3" type="noConversion"/>
  </si>
  <si>
    <t>인증 외</t>
    <phoneticPr fontId="8" type="noConversion"/>
  </si>
  <si>
    <t>이행진단</t>
    <phoneticPr fontId="8" type="noConversion"/>
  </si>
  <si>
    <t>TBD</t>
    <phoneticPr fontId="8" type="noConversion"/>
  </si>
  <si>
    <t>1조 1주 2개</t>
    <phoneticPr fontId="8" type="noConversion"/>
  </si>
  <si>
    <t>9월~</t>
    <phoneticPr fontId="8" type="noConversion"/>
  </si>
  <si>
    <t>수탁사 중 본인확인, PG사는 인증서를 받는것으로 대체 의견</t>
    <phoneticPr fontId="8" type="noConversion"/>
  </si>
  <si>
    <t>~12월</t>
    <phoneticPr fontId="8" type="noConversion"/>
  </si>
  <si>
    <t>3조 4주 24개</t>
    <phoneticPr fontId="8" type="noConversion"/>
  </si>
  <si>
    <t>3월~</t>
  </si>
  <si>
    <t>~7월</t>
  </si>
  <si>
    <t>Total 5개월 120개</t>
  </si>
  <si>
    <t>인증대상(19) 제외</t>
  </si>
  <si>
    <t>투자사(SQ)</t>
  </si>
  <si>
    <t>투자사(T)</t>
  </si>
  <si>
    <t>에이닷(12)포함</t>
  </si>
  <si>
    <t>※ 위탁계약종료 [죵료일: 20.12.31] (21.02.24 그로스 김지호 대표 확인) ==&gt; 진단대상 제외
==&gt; 통합 개인정보처리방침 삭제필요</t>
  </si>
  <si>
    <t>확인필요
(계약종료)</t>
  </si>
  <si>
    <t>AI 솔루션</t>
  </si>
  <si>
    <t>Update Date : 24.02.16</t>
  </si>
  <si>
    <t>위치정보 자기제어</t>
  </si>
  <si>
    <t>분실폰찾기</t>
  </si>
  <si>
    <t>두낫콜 TM 거부자 확인</t>
  </si>
  <si>
    <t>T 월드(T world)</t>
  </si>
  <si>
    <t>T ID Developers</t>
  </si>
  <si>
    <t>T멤버십</t>
  </si>
  <si>
    <t>T우주 LITE</t>
  </si>
  <si>
    <t>T전화</t>
  </si>
  <si>
    <t>NUGU Developers
(NUGU 오픈플랫폼)</t>
  </si>
  <si>
    <t>SK텔레콤 로밍(인바운드)</t>
  </si>
  <si>
    <t>SK텔레콤 로밍(아웃바운드)</t>
  </si>
  <si>
    <t>Smart CHECKIN</t>
  </si>
  <si>
    <t>Smart Fleet</t>
  </si>
  <si>
    <t>T cloud biz</t>
  </si>
  <si>
    <t>T share</t>
  </si>
  <si>
    <t>T 메모링</t>
  </si>
  <si>
    <t>T 메모링프리미엄</t>
  </si>
  <si>
    <t>T 다이렉트샵</t>
  </si>
  <si>
    <t>T.um</t>
  </si>
  <si>
    <t>Tbrand_Twifi</t>
  </si>
  <si>
    <t>T그룹통화</t>
  </si>
  <si>
    <t>T 올케어플러스
(분실파손 보험)</t>
  </si>
  <si>
    <t>T 스팸필터링</t>
  </si>
  <si>
    <t>PASS인증서</t>
  </si>
  <si>
    <t>PASS머니</t>
  </si>
  <si>
    <t>PASS프라임</t>
  </si>
  <si>
    <t>T 청소년유해차단</t>
  </si>
  <si>
    <t>T 청소년안심팩</t>
  </si>
  <si>
    <t>친구찾기</t>
  </si>
  <si>
    <t xml:space="preserve">T 자녀안심 </t>
  </si>
  <si>
    <t>T통화 매니저</t>
  </si>
  <si>
    <t>고객참여형 사회공헌포털
T 투게더</t>
  </si>
  <si>
    <t>넘버플러스II</t>
  </si>
  <si>
    <t>NUGU 스마트홈</t>
  </si>
  <si>
    <t>오키토키</t>
  </si>
  <si>
    <t>T 월드 0</t>
  </si>
  <si>
    <t>0 캠퍼스</t>
  </si>
  <si>
    <t>공공알림문자 서비스</t>
  </si>
  <si>
    <t>ThingPlug</t>
  </si>
  <si>
    <t>smart [지킴이]</t>
  </si>
  <si>
    <t>쿠키즈 워치 준</t>
  </si>
  <si>
    <t>Jump AR</t>
  </si>
  <si>
    <t>JUMP AR</t>
  </si>
  <si>
    <t>PASS모바일운전면허 확인</t>
  </si>
  <si>
    <t>T 멤버십 전자상거래</t>
  </si>
  <si>
    <t>이니셜(initial)</t>
  </si>
  <si>
    <t>1인가구 안부살핌 서비스</t>
  </si>
  <si>
    <t>MeetUs</t>
  </si>
  <si>
    <t>V 컬러링</t>
  </si>
  <si>
    <t>V 컬러링 마켓플레이스</t>
  </si>
  <si>
    <t>다이얼링크</t>
  </si>
  <si>
    <t>5GX클라우드게임</t>
  </si>
  <si>
    <t>Ifland</t>
  </si>
  <si>
    <t>T 우주 구독 서비스</t>
  </si>
  <si>
    <t>모바일지갑</t>
  </si>
  <si>
    <t>T-deal</t>
  </si>
  <si>
    <t>비즈넘버플러스_교직원</t>
  </si>
  <si>
    <t>X Caliber</t>
  </si>
  <si>
    <t>T live caster plan</t>
  </si>
  <si>
    <t>배당조회서비스</t>
  </si>
  <si>
    <t>SKT 엔터프라이즈</t>
  </si>
  <si>
    <t>DEVOCEAN</t>
  </si>
  <si>
    <t>채팅+PC버전</t>
  </si>
  <si>
    <t>SK ICT tech portal</t>
  </si>
  <si>
    <t>Pettodac(펫토닥)</t>
  </si>
  <si>
    <t>T데이터쿠폰, T쿠폰</t>
  </si>
  <si>
    <t>에이닷</t>
  </si>
  <si>
    <t>위치추적서비스</t>
  </si>
  <si>
    <t>로밍불가안내 서비스</t>
  </si>
  <si>
    <t>개인맞춤 정보/광고 수신 서비스</t>
  </si>
  <si>
    <t>Tworld 프렌즈 Hub</t>
  </si>
  <si>
    <t>투자사(T)</t>
    <phoneticPr fontId="8" type="noConversion"/>
  </si>
  <si>
    <t>최성훈 -&gt; 김시현</t>
    <phoneticPr fontId="8" type="noConversion"/>
  </si>
  <si>
    <t>ㅋ`</t>
    <phoneticPr fontId="8" type="noConversion"/>
  </si>
  <si>
    <t>김혜미, 원용준</t>
    <phoneticPr fontId="3" type="noConversion"/>
  </si>
  <si>
    <t>송재연 -&gt; 김신혜</t>
    <phoneticPr fontId="3" type="noConversion"/>
  </si>
  <si>
    <t>주현수 -&gt; 허동</t>
    <phoneticPr fontId="8" type="noConversion"/>
  </si>
  <si>
    <t>이군섭(확인필요) -&gt; 변태선</t>
    <phoneticPr fontId="3" type="noConversion"/>
  </si>
  <si>
    <t>김정태 -&gt; 오창후</t>
    <phoneticPr fontId="8" type="noConversion"/>
  </si>
  <si>
    <t>별도관리</t>
    <phoneticPr fontId="8" type="noConversion"/>
  </si>
  <si>
    <t>관리자</t>
    <phoneticPr fontId="8" type="noConversion"/>
  </si>
  <si>
    <t>대상구분</t>
    <phoneticPr fontId="3" type="noConversion"/>
  </si>
  <si>
    <t>정기</t>
    <phoneticPr fontId="3" type="noConversion"/>
  </si>
  <si>
    <t>(확인필요: 검색안됨)
김성일</t>
    <phoneticPr fontId="8" type="noConversion"/>
  </si>
  <si>
    <t>010-4244-1304 / lhg1304@nexmore.co.kr
010-7100-0926/
poweryong2@nexmore.co.kr</t>
    <phoneticPr fontId="8" type="noConversion"/>
  </si>
  <si>
    <t>SKC&amp;C판교캠퍼스B동3층</t>
    <phoneticPr fontId="8" type="noConversion"/>
  </si>
  <si>
    <t>On Premise
/AWS/Azure</t>
    <phoneticPr fontId="8" type="noConversion"/>
  </si>
  <si>
    <t>DBM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</si>
  <si>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김만연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김용신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</si>
  <si>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010-2783-9741 / skt.p069270@partner.sk.com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'010-3719-2396
skt.P054690@partner.sk.com</t>
    </r>
    <phoneticPr fontId="8" type="noConversion"/>
  </si>
  <si>
    <t>인증</t>
    <phoneticPr fontId="3" type="noConversion"/>
  </si>
  <si>
    <t>이희석
정소희</t>
    <phoneticPr fontId="3" type="noConversion"/>
  </si>
  <si>
    <t>T 월드</t>
    <phoneticPr fontId="8" type="noConversion"/>
  </si>
  <si>
    <t>이희석
정소희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</si>
  <si>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T월드서비스팀</t>
    </r>
    <r>
      <rPr>
        <strike/>
        <sz val="10"/>
        <rFont val="맑은 고딕"/>
        <family val="3"/>
        <charset val="129"/>
        <scheme val="minor"/>
      </rPr>
      <t xml:space="preserve">
DT플랫폼기획팀
</t>
    </r>
    <r>
      <rPr>
        <sz val="10"/>
        <color rgb="FF0000FF"/>
        <rFont val="맑은 고딕"/>
        <family val="3"/>
        <charset val="129"/>
        <scheme val="minor"/>
      </rPr>
      <t>T월드서비스팀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T월드플랫폼팀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</si>
  <si>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T월드서비스팀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T월드플랫폼팀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</si>
  <si>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Talent Acquisition부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디지털채널서비스팀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</si>
  <si>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Cloud Governance팀</t>
    </r>
    <r>
      <rPr>
        <strike/>
        <sz val="10"/>
        <color theme="1"/>
        <rFont val="맑은 고딕"/>
        <family val="3"/>
        <charset val="129"/>
        <scheme val="minor"/>
      </rPr>
      <t xml:space="preserve">
디지털채널서비스팀</t>
    </r>
    <phoneticPr fontId="8" type="noConversion"/>
  </si>
  <si>
    <t>지원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</si>
  <si>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네티브 레드㈜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네티브㈜</t>
    </r>
    <phoneticPr fontId="8" type="noConversion"/>
  </si>
  <si>
    <t>임재정
방수호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</si>
  <si>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T월드서비스팀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DT플랫폼기획팀</t>
    </r>
    <phoneticPr fontId="8" type="noConversion"/>
  </si>
  <si>
    <t>협의제외
(PG사)</t>
    <phoneticPr fontId="3" type="noConversion"/>
  </si>
  <si>
    <t>황미연
고연주</t>
    <phoneticPr fontId="3" type="noConversion"/>
  </si>
  <si>
    <t>황미연
고연주
서주희</t>
    <phoneticPr fontId="3" type="noConversion"/>
  </si>
  <si>
    <t>010-4012-0721 / 
jayoung@sk.com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</si>
  <si>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회원플랫폼개발팀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회원플랫폼팀</t>
    </r>
    <phoneticPr fontId="3" type="noConversion"/>
  </si>
  <si>
    <t xml:space="preserve"> 010-4552-5580 / ghchoi@flk.kr</t>
    <phoneticPr fontId="8" type="noConversion"/>
  </si>
  <si>
    <t>최지원
곽하영</t>
    <phoneticPr fontId="3" type="noConversion"/>
  </si>
  <si>
    <t>최지원
곽하영
이호정</t>
    <phoneticPr fontId="3" type="noConversion"/>
  </si>
  <si>
    <t>제외
(투자사)</t>
    <phoneticPr fontId="3" type="noConversion"/>
  </si>
  <si>
    <t>중복제외</t>
    <phoneticPr fontId="3" type="noConversion"/>
  </si>
  <si>
    <t>최지원
이호정</t>
    <phoneticPr fontId="3" type="noConversion"/>
  </si>
  <si>
    <t>T멤버십무비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</si>
  <si>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T멤버십기획팀</t>
    </r>
    <r>
      <rPr>
        <strike/>
        <sz val="10"/>
        <color theme="1"/>
        <rFont val="맑은 고딕"/>
        <family val="3"/>
        <charset val="129"/>
        <scheme val="minor"/>
      </rPr>
      <t xml:space="preserve">
마케팅플랫폼팀</t>
    </r>
    <phoneticPr fontId="8" type="noConversion"/>
  </si>
  <si>
    <t>영화예매 관련 상담</t>
    <phoneticPr fontId="8" type="noConversion"/>
  </si>
  <si>
    <t>※ 진단대상 추가 (22년~)
 - 디트릭스 현장진단 수행결과 VoC 처리 업무 운영 확인
 - 통합 개인정보 처리방침 VER_21.12.15까지 반영 -&gt; 이후 삭제됨
 - 통합 개인정보 처리방침 VER_24.03.20 재반영</t>
    <phoneticPr fontId="8" type="noConversion"/>
  </si>
  <si>
    <t>협의제외
(재위탁)</t>
    <phoneticPr fontId="3" type="noConversion"/>
  </si>
  <si>
    <t>협의제외</t>
    <phoneticPr fontId="3" type="noConversion"/>
  </si>
  <si>
    <t>Comm 서비스개발팀
Comm 서비스개발팀
Comm기획팀</t>
    <phoneticPr fontId="8" type="noConversion"/>
  </si>
  <si>
    <r>
      <t xml:space="preserve">윤주호
</t>
    </r>
    <r>
      <rPr>
        <strike/>
        <sz val="10"/>
        <color theme="1"/>
        <rFont val="맑은 고딕"/>
        <family val="3"/>
        <charset val="129"/>
        <scheme val="minor"/>
      </rPr>
      <t>정의윤</t>
    </r>
    <r>
      <rPr>
        <sz val="10"/>
        <color theme="1"/>
        <rFont val="맑은 고딕"/>
        <family val="3"/>
        <charset val="129"/>
        <scheme val="minor"/>
      </rPr>
      <t>(휴)</t>
    </r>
    <r>
      <rPr>
        <strike/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00FF"/>
        <rFont val="맑은 고딕"/>
        <family val="3"/>
        <charset val="129"/>
        <scheme val="minor"/>
      </rPr>
      <t>조주연</t>
    </r>
    <r>
      <rPr>
        <sz val="10"/>
        <color theme="1"/>
        <rFont val="맑은 고딕"/>
        <family val="3"/>
        <charset val="129"/>
        <scheme val="minor"/>
      </rPr>
      <t xml:space="preserve">
송현영</t>
    </r>
    <phoneticPr fontId="8" type="noConversion"/>
  </si>
  <si>
    <t>황미연
곽하영
고연주</t>
    <phoneticPr fontId="3" type="noConversion"/>
  </si>
  <si>
    <t>곽민경</t>
    <phoneticPr fontId="8" type="noConversion"/>
  </si>
  <si>
    <t>010-4541-4800 /
kmk_0526@partner.sktelecom.com</t>
    <phoneticPr fontId="8" type="noConversion"/>
  </si>
  <si>
    <t>방수호
이희석</t>
    <phoneticPr fontId="3" type="noConversion"/>
  </si>
  <si>
    <r>
      <rPr>
        <strike/>
        <sz val="10"/>
        <color theme="1"/>
        <rFont val="맑은 고딕"/>
        <family val="3"/>
        <charset val="129"/>
        <scheme val="minor"/>
      </rPr>
      <t>강신봉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00FF"/>
        <rFont val="맑은 고딕"/>
        <family val="3"/>
        <charset val="129"/>
        <scheme val="minor"/>
      </rPr>
      <t>정구훈</t>
    </r>
    <phoneticPr fontId="3" type="noConversion"/>
  </si>
  <si>
    <t>010-4195-4380 /
skt.P012167@partner.sk.com</t>
    <phoneticPr fontId="8" type="noConversion"/>
  </si>
  <si>
    <t>5/7
5/8
5/9
5/13</t>
    <phoneticPr fontId="8" type="noConversion"/>
  </si>
  <si>
    <t>고연주
서주희
최지원
이호정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</si>
  <si>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AI Connectivity기획팀</t>
    </r>
    <r>
      <rPr>
        <strike/>
        <sz val="10"/>
        <color theme="1"/>
        <rFont val="맑은 고딕"/>
        <family val="3"/>
        <charset val="129"/>
        <scheme val="minor"/>
      </rPr>
      <t xml:space="preserve">
NUGU Inside기획팀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</si>
  <si>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진규태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조한경</t>
    </r>
    <phoneticPr fontId="3" type="noConversion"/>
  </si>
  <si>
    <t>고연주
서주희</t>
    <phoneticPr fontId="3" type="noConversion"/>
  </si>
  <si>
    <r>
      <rPr>
        <strike/>
        <sz val="10"/>
        <color theme="1"/>
        <rFont val="맑은 고딕"/>
        <family val="3"/>
        <charset val="129"/>
        <scheme val="minor"/>
      </rPr>
      <t xml:space="preserve">이동철
</t>
    </r>
    <r>
      <rPr>
        <sz val="10"/>
        <color rgb="FF0000FF"/>
        <rFont val="맑은 고딕"/>
        <family val="3"/>
        <charset val="129"/>
        <scheme val="minor"/>
      </rPr>
      <t>김소연</t>
    </r>
    <phoneticPr fontId="3" type="noConversion"/>
  </si>
  <si>
    <r>
      <rPr>
        <strike/>
        <sz val="10"/>
        <color theme="1"/>
        <rFont val="맑은 고딕"/>
        <family val="3"/>
        <charset val="129"/>
        <scheme val="minor"/>
      </rPr>
      <t xml:space="preserve">010-8632-0104 / 
dc1003@gemvaxlink.coM
</t>
    </r>
    <r>
      <rPr>
        <sz val="10"/>
        <color rgb="FF0000FF"/>
        <rFont val="맑은 고딕"/>
        <family val="3"/>
        <charset val="129"/>
        <scheme val="minor"/>
      </rPr>
      <t>010-8001-4957/
NU_VOC@partner.sktelecom.com</t>
    </r>
    <phoneticPr fontId="3" type="noConversion"/>
  </si>
  <si>
    <t>※ 위탁계약종료 [죵료일: 20.12.31] (21.02.24 그로스 김지호 대표 확인) ==&gt; 진단대상 제외
==&gt; 통합 개인정보처리방침 삭제필요</t>
    <phoneticPr fontId="8" type="noConversion"/>
  </si>
  <si>
    <t>SK플래닛 판교사옥</t>
    <phoneticPr fontId="8" type="noConversion"/>
  </si>
  <si>
    <t>정기/확인필요</t>
    <phoneticPr fontId="3" type="noConversion"/>
  </si>
  <si>
    <t>연주</t>
    <phoneticPr fontId="8" type="noConversion"/>
  </si>
  <si>
    <t>송혜원</t>
    <phoneticPr fontId="8" type="noConversion"/>
  </si>
  <si>
    <t>010-7141-4309 / songwoni@sk.com</t>
    <phoneticPr fontId="8" type="noConversion"/>
  </si>
  <si>
    <t>제외
(미처리)</t>
    <phoneticPr fontId="3" type="noConversion"/>
  </si>
  <si>
    <t>인천공항 제1국제여객터미널 2층 2135호 SK텔레콤 로밍센터</t>
    <phoneticPr fontId="8" type="noConversion"/>
  </si>
  <si>
    <t>고객정보를 미처리인 것으로 진단제외 하였으나 정확한 사유 확인 필요
: 프론트단 개발 업무 한정</t>
    <phoneticPr fontId="8" type="noConversion"/>
  </si>
  <si>
    <t>최지원
이호정
송진수</t>
    <phoneticPr fontId="3" type="noConversion"/>
  </si>
  <si>
    <t>임재정
정소희</t>
    <phoneticPr fontId="3" type="noConversion"/>
  </si>
  <si>
    <t>데이사이드</t>
    <phoneticPr fontId="8" type="noConversion"/>
  </si>
  <si>
    <t>SK㈜에서 데이사이드로 수탁사 변경될 예정</t>
    <phoneticPr fontId="8" type="noConversion"/>
  </si>
  <si>
    <t>경기 성남시 판교로 255번길 38, 5층</t>
    <phoneticPr fontId="8" type="noConversion"/>
  </si>
  <si>
    <t>로밍팀</t>
  </si>
  <si>
    <t>김혜미</t>
  </si>
  <si>
    <t>김영성</t>
    <phoneticPr fontId="8" type="noConversion"/>
  </si>
  <si>
    <t>010-2768-0877/ kys1231@dayside.co.kr</t>
    <phoneticPr fontId="8" type="noConversion"/>
  </si>
  <si>
    <t>※ 서비스종료예정 (22.09.07 윤원영M 확인완료) ==&gt; 진단대상 제외
 - 9월 하나카드 고객 서비스 종료 후 바로 서버 종료 및 상품관련 퇴출 수순 진행 예정 (09.07 회신메일)
개처방 첨부1에 아직까지 내용이 남아 있음
24/5/20) 서비스 종료되어 서비스 종료 관련 메일 드림</t>
    <phoneticPr fontId="3" type="noConversion"/>
  </si>
  <si>
    <t>(제외필요)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</si>
  <si>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AI Marketing사업팀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AI Contact서비스사업팀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</si>
  <si>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Edge Cloud사업팀</t>
    </r>
    <r>
      <rPr>
        <strike/>
        <sz val="10"/>
        <color theme="1"/>
        <rFont val="맑은 고딕"/>
        <family val="3"/>
        <charset val="129"/>
        <scheme val="minor"/>
      </rPr>
      <t>5GX MEC사업팀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</si>
  <si>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Data개선팀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5GX MEC사업팀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</si>
  <si>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Edge Cloud사업팀</t>
    </r>
    <r>
      <rPr>
        <strike/>
        <sz val="10"/>
        <color theme="1"/>
        <rFont val="맑은 고딕"/>
        <family val="3"/>
        <charset val="129"/>
        <scheme val="minor"/>
      </rPr>
      <t>6GX MEC사업팀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</si>
  <si>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FF"/>
        <rFont val="맑은 고딕"/>
        <family val="3"/>
        <charset val="129"/>
        <scheme val="minor"/>
      </rPr>
      <t>Data개선팀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6GX MEC사업팀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</si>
  <si>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FF"/>
        <rFont val="맑은 고딕"/>
        <family val="3"/>
        <charset val="129"/>
        <scheme val="minor"/>
      </rPr>
      <t>Edge Cloud사업팀</t>
    </r>
    <r>
      <rPr>
        <strike/>
        <sz val="10"/>
        <color theme="1"/>
        <rFont val="맑은 고딕"/>
        <family val="3"/>
        <charset val="129"/>
        <scheme val="minor"/>
      </rPr>
      <t>7GX MEC사업팀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</si>
  <si>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FF"/>
        <rFont val="맑은 고딕"/>
        <family val="3"/>
        <charset val="129"/>
        <scheme val="minor"/>
      </rPr>
      <t>Data개선팀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7GX MEC사업팀</t>
    </r>
    <r>
      <rPr>
        <sz val="11"/>
        <color theme="1"/>
        <rFont val="맑은 고딕"/>
        <family val="2"/>
        <charset val="129"/>
        <scheme val="minor"/>
      </rPr>
      <t/>
    </r>
  </si>
  <si>
    <t>T share  어플 운영</t>
    <phoneticPr fontId="8" type="noConversion"/>
  </si>
  <si>
    <t>서울시 성동구 독서당로 270 상가동 101호</t>
    <phoneticPr fontId="8" type="noConversion"/>
  </si>
  <si>
    <t>라이프스타일서비스팀
V컬러링팀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</si>
  <si>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김동수 실장</t>
    </r>
    <r>
      <rPr>
        <sz val="10"/>
        <color theme="1"/>
        <rFont val="맑은 고딕"/>
        <family val="3"/>
        <charset val="129"/>
        <scheme val="minor"/>
      </rPr>
      <t xml:space="preserve"> /</t>
    </r>
    <r>
      <rPr>
        <strike/>
        <sz val="10"/>
        <color theme="1"/>
        <rFont val="맑은 고딕"/>
        <family val="3"/>
        <charset val="129"/>
        <scheme val="minor"/>
      </rPr>
      <t xml:space="preserve"> 모엔트 기술개발연구실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</si>
  <si>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010-3850-5445 / dskim@moent.com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010-3257-1984 / bluebirz@pointi.com
-</t>
    </r>
    <phoneticPr fontId="8" type="noConversion"/>
  </si>
  <si>
    <t>김동수</t>
    <phoneticPr fontId="8" type="noConversion"/>
  </si>
  <si>
    <t>010-3850-5445 / dskim@moent.com</t>
    <phoneticPr fontId="8" type="noConversion"/>
  </si>
  <si>
    <t>송진수
이호정</t>
    <phoneticPr fontId="3" type="noConversion"/>
  </si>
  <si>
    <t>T 다이렉트샵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</si>
  <si>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TDS서비스팀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디지털마케팅팀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</si>
  <si>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정은주
강용구
</t>
    </r>
    <r>
      <rPr>
        <strike/>
        <sz val="10"/>
        <color theme="1"/>
        <rFont val="맑은 고딕"/>
        <family val="3"/>
        <charset val="129"/>
        <scheme val="minor"/>
      </rPr>
      <t>이수원 수석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</si>
  <si>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010-4036-9054 /
ejjeong@sk.com
010-6375-9006 /
globalyk@sk.com
</t>
    </r>
    <r>
      <rPr>
        <strike/>
        <sz val="10"/>
        <color theme="1"/>
        <rFont val="맑은 고딕"/>
        <family val="3"/>
        <charset val="129"/>
        <scheme val="minor"/>
      </rPr>
      <t>010-8740-6824 / suwon.lee@sk.com</t>
    </r>
    <phoneticPr fontId="3" type="noConversion"/>
  </si>
  <si>
    <t>제니엘맥▶효성ITX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</si>
  <si>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조윤희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장유진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</si>
  <si>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010-7931-1711 /
skns_cc_jonglo@hyosungitx.com
</t>
    </r>
    <r>
      <rPr>
        <strike/>
        <sz val="10"/>
        <color theme="1"/>
        <rFont val="맑은 고딕"/>
        <family val="3"/>
        <charset val="129"/>
        <scheme val="minor"/>
      </rPr>
      <t>010-2172-3182 / jyj@zenielmac.co.kr</t>
    </r>
    <phoneticPr fontId="8" type="noConversion"/>
  </si>
  <si>
    <t>T다이렉트샵(구 T World Direct) 고객 상담 및 응대</t>
    <phoneticPr fontId="8" type="noConversion"/>
  </si>
  <si>
    <t>(24.02.28) 개처방 첨부4에서 피에스앤마케팅㈜의 재위탁으로 분류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</si>
  <si>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박정석
김원섭
지수빈
</t>
    </r>
    <r>
      <rPr>
        <strike/>
        <sz val="10"/>
        <color theme="1"/>
        <rFont val="맑은 고딕"/>
        <family val="3"/>
        <charset val="129"/>
        <scheme val="minor"/>
      </rPr>
      <t>김주원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</si>
  <si>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010-4699-8477 /
jspark429@sk.com
010-2729-9593 /
wonsup.kim@sk.com
010-5032-0772 /
subeen@sk.com
</t>
    </r>
    <r>
      <rPr>
        <strike/>
        <sz val="10"/>
        <color theme="1"/>
        <rFont val="맑은 고딕"/>
        <family val="3"/>
        <charset val="129"/>
        <scheme val="minor"/>
      </rPr>
      <t>010-4812-3711 /
artwork@3711@sk.com</t>
    </r>
    <phoneticPr fontId="8" type="noConversion"/>
  </si>
  <si>
    <t>제외
(재위탁)</t>
    <phoneticPr fontId="3" type="noConversion"/>
  </si>
  <si>
    <t>T 다이렉트샵 고객 상담 및 응대</t>
    <phoneticPr fontId="8" type="noConversion"/>
  </si>
  <si>
    <t>원격진단 시, 개처방 내 PS&amp;M, 네트웤스 등을 마더로 하는 재수탁사에 대한 결함처리 필요
(24.02.28) 개처방 첨부4에서 피에스앤마케팅㈜의 재위탁으로 분류</t>
    <phoneticPr fontId="8" type="noConversion"/>
  </si>
  <si>
    <t>이종대</t>
    <phoneticPr fontId="8" type="noConversion"/>
  </si>
  <si>
    <t>010-5321-6812 /
aresmars@softworks.co.kr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</si>
  <si>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Digital Content팀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Digital Comm팀</t>
    </r>
    <phoneticPr fontId="8" type="noConversion"/>
  </si>
  <si>
    <r>
      <rPr>
        <strike/>
        <sz val="10"/>
        <color rgb="FF0000FF"/>
        <rFont val="맑은 고딕"/>
        <family val="3"/>
        <charset val="129"/>
        <scheme val="minor"/>
      </rPr>
      <t>PR지원</t>
    </r>
    <r>
      <rPr>
        <strike/>
        <sz val="10"/>
        <rFont val="맑은 고딕"/>
        <family val="3"/>
        <charset val="129"/>
        <scheme val="minor"/>
      </rPr>
      <t xml:space="preserve">
에이전트제휴팀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</si>
  <si>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윤현식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윤기영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</si>
  <si>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010-9095-2369 /
 jason81@sk.com
</t>
    </r>
    <r>
      <rPr>
        <strike/>
        <sz val="10"/>
        <color theme="1"/>
        <rFont val="맑은 고딕"/>
        <family val="3"/>
        <charset val="129"/>
        <scheme val="minor"/>
      </rPr>
      <t>010-5751-3158 /
skcc10380@sk.com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</si>
  <si>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홍석우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황정필</t>
    </r>
    <phoneticPr fontId="8" type="noConversion"/>
  </si>
  <si>
    <r>
      <t xml:space="preserve">(23.12.31) 신규가입중단
(24.01.31) 서비스종료예정
(24년도 확인사항) 24.01.31 서비스 종료 =&gt; </t>
    </r>
    <r>
      <rPr>
        <b/>
        <sz val="10"/>
        <color rgb="FFFF0000"/>
        <rFont val="맑은 고딕"/>
        <family val="3"/>
        <charset val="129"/>
        <scheme val="minor"/>
      </rPr>
      <t>파기 확인필요</t>
    </r>
    <phoneticPr fontId="8" type="noConversion"/>
  </si>
  <si>
    <t>윤선원(확인필요)</t>
    <phoneticPr fontId="8" type="noConversion"/>
  </si>
  <si>
    <r>
      <t xml:space="preserve">정건욱
</t>
    </r>
    <r>
      <rPr>
        <sz val="11"/>
        <color rgb="FF0000FF"/>
        <rFont val="맑은 고딕"/>
        <family val="3"/>
        <charset val="129"/>
        <scheme val="minor"/>
      </rPr>
      <t>박태수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김세진</t>
    </r>
    <r>
      <rPr>
        <sz val="11"/>
        <color theme="1"/>
        <rFont val="맑은 고딕"/>
        <family val="2"/>
        <charset val="129"/>
        <scheme val="minor"/>
      </rPr>
      <t xml:space="preserve">
구상희(확인필요)</t>
    </r>
    <phoneticPr fontId="3" type="noConversion"/>
  </si>
  <si>
    <t>Swing/DB</t>
    <phoneticPr fontId="8" type="noConversion"/>
  </si>
  <si>
    <r>
      <rPr>
        <sz val="11"/>
        <color rgb="FF0000FF"/>
        <rFont val="맑은 고딕"/>
        <family val="3"/>
        <charset val="129"/>
        <scheme val="minor"/>
      </rPr>
      <t>김영미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한지연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</si>
  <si>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010-8709-4910 /
 cyk@sk.com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 xml:space="preserve"> 010-9903-0362 / skt.p015247@partner.sk.com</t>
    </r>
    <phoneticPr fontId="8" type="noConversion"/>
  </si>
  <si>
    <t>종로 센트로폴리스 10층</t>
    <phoneticPr fontId="8" type="noConversion"/>
  </si>
  <si>
    <t>010-6308-3570 / sungjoo.kim@asurion.com</t>
    <phoneticPr fontId="3" type="noConversion"/>
  </si>
  <si>
    <r>
      <rPr>
        <strike/>
        <sz val="10"/>
        <color theme="1"/>
        <rFont val="맑은 고딕"/>
        <family val="3"/>
        <charset val="129"/>
        <scheme val="minor"/>
      </rPr>
      <t>임명진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00FF"/>
        <rFont val="맑은 고딕"/>
        <family val="3"/>
        <charset val="129"/>
        <scheme val="minor"/>
      </rPr>
      <t>이명규</t>
    </r>
    <phoneticPr fontId="3" type="noConversion"/>
  </si>
  <si>
    <r>
      <rPr>
        <strike/>
        <sz val="10"/>
        <color theme="1"/>
        <rFont val="맑은 고딕"/>
        <family val="3"/>
        <charset val="129"/>
        <scheme val="minor"/>
      </rPr>
      <t>010-8888-4443 / imj@strato.co.kr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00FF"/>
        <rFont val="맑은 고딕"/>
        <family val="3"/>
        <charset val="129"/>
        <scheme val="minor"/>
      </rPr>
      <t>010-4141-0734 / lmk@strato.co.kr</t>
    </r>
    <phoneticPr fontId="3" type="noConversion"/>
  </si>
  <si>
    <t>송진수
최지원
이호정</t>
    <phoneticPr fontId="3" type="noConversion"/>
  </si>
  <si>
    <t>제외
(삭제예정)</t>
    <phoneticPr fontId="3" type="noConversion"/>
  </si>
  <si>
    <t>제외
(PG사)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</si>
  <si>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 xml:space="preserve">Web3Value
</t>
    </r>
    <r>
      <rPr>
        <strike/>
        <sz val="10"/>
        <rFont val="맑은 고딕"/>
        <family val="3"/>
        <charset val="129"/>
        <scheme val="minor"/>
      </rPr>
      <t>Web3Value
Web3Value
PASS사업팀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</si>
  <si>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 xml:space="preserve">김신혜
</t>
    </r>
    <r>
      <rPr>
        <strike/>
        <sz val="10"/>
        <rFont val="맑은 고딕"/>
        <family val="3"/>
        <charset val="129"/>
        <scheme val="minor"/>
      </rPr>
      <t>정유철
강예진
송재연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</si>
  <si>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신동훈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김창성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</si>
  <si>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010-9455-6749 / dhshin@hecto.co.kr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010-9284-4873 / cskim@minwise.co.kr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</si>
  <si>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PASS Wallet사업팀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PASS사업팀</t>
    </r>
    <phoneticPr fontId="3" type="noConversion"/>
  </si>
  <si>
    <t>T 청소년유해차단</t>
    <phoneticPr fontId="3" type="noConversion"/>
  </si>
  <si>
    <t>010-3850-5445/
dskim@moent.com</t>
    <phoneticPr fontId="8" type="noConversion"/>
  </si>
  <si>
    <t>09/13 회신: Withu 서비스는 종료, 개인정보처리 없음 (박영호M)
재위탁 O(처음소프트,세종텔레콤), 고객정보 처리 O (관리자페이지 / DB)
※ 서비스종료예정 (23.12)
 - 22.09.13 박영호M 회신: WithU 서비스 종료 / 개인정보처리 없음
 - 재위탁O(처음소프트,세종텔레콤)
 - 파기확인서 등 종료 증적 확보 필요
24/05/20) 파기확인서 및 개처방 제외 요청 메일 드림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</si>
  <si>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ESG기획팀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ESG Alliance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</si>
  <si>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해피해빗추진팀</t>
    </r>
    <r>
      <rPr>
        <strike/>
        <sz val="10"/>
        <color theme="1"/>
        <rFont val="맑은 고딕"/>
        <family val="3"/>
        <charset val="129"/>
        <scheme val="minor"/>
      </rPr>
      <t xml:space="preserve">
ESG X팀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</si>
  <si>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신명근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신은선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</si>
  <si>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010-9336-8332 mk.shin@skcc.com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010-9422-6290 / esshin@sk.com</t>
    </r>
    <phoneticPr fontId="3" type="noConversion"/>
  </si>
  <si>
    <r>
      <rPr>
        <sz val="10"/>
        <color rgb="FF0000FF"/>
        <rFont val="맑은 고딕"/>
        <family val="3"/>
        <charset val="129"/>
      </rPr>
      <t>설진영</t>
    </r>
    <r>
      <rPr>
        <strike/>
        <sz val="10"/>
        <color theme="1"/>
        <rFont val="맑은 고딕"/>
        <family val="3"/>
        <charset val="129"/>
      </rPr>
      <t xml:space="preserve">
이용선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</si>
  <si>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010-6345-7101 /
 jyseol2000@sk.com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010-5673-0221 / brightsun@sk.com</t>
    </r>
    <phoneticPr fontId="8" type="noConversion"/>
  </si>
  <si>
    <t>웹 사이트의 운영 및 유지보수, 모바일통지 서비스의 개발, 운영 A/S등 유지보수, 공인전자문서 서비스와 연동된 시스템의 운영 및 유지보수</t>
    <phoneticPr fontId="8" type="noConversion"/>
  </si>
  <si>
    <r>
      <rPr>
        <sz val="10"/>
        <rFont val="맑은 고딕"/>
        <family val="3"/>
        <charset val="129"/>
        <scheme val="minor"/>
      </rPr>
      <t>※ 개별 개인정보처리방침 내 위탁현황 추가확인 ('23.10) ==&gt; 진단대상 추가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>==&gt; 통합 개인정보처리방침 추가필요</t>
    </r>
    <phoneticPr fontId="8" type="noConversion"/>
  </si>
  <si>
    <t>강창구</t>
    <phoneticPr fontId="8" type="noConversion"/>
  </si>
  <si>
    <t>강창구 / 010-3742-4264 / changgookang@tsis.co.kr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</si>
  <si>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IoT Solution사업팀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IoT AIX사업팀</t>
    </r>
    <phoneticPr fontId="3" type="noConversion"/>
  </si>
  <si>
    <r>
      <t xml:space="preserve">HR 운영팀
</t>
    </r>
    <r>
      <rPr>
        <strike/>
        <sz val="10"/>
        <color theme="5"/>
        <rFont val="맑은 고딕"/>
        <family val="3"/>
        <charset val="129"/>
        <scheme val="minor"/>
      </rPr>
      <t>IMS Cell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</si>
  <si>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Infra 협력팀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 xml:space="preserve">IoT Solution사업팀
</t>
    </r>
    <r>
      <rPr>
        <sz val="10"/>
        <color rgb="FF0000FF"/>
        <rFont val="맑은 고딕"/>
        <family val="3"/>
        <charset val="129"/>
        <scheme val="minor"/>
      </rPr>
      <t>IoT Solution사업팀</t>
    </r>
    <phoneticPr fontId="3" type="noConversion"/>
  </si>
  <si>
    <r>
      <t xml:space="preserve">양무근
</t>
    </r>
    <r>
      <rPr>
        <sz val="10"/>
        <color rgb="FF0000FF"/>
        <rFont val="맑은 고딕"/>
        <family val="3"/>
        <charset val="129"/>
        <scheme val="minor"/>
      </rPr>
      <t>한경원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</si>
  <si>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강병구 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구재웅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</si>
  <si>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010-8865-9232 / 
soleil0618@ntels.com
</t>
    </r>
    <r>
      <rPr>
        <strike/>
        <sz val="10"/>
        <color theme="1"/>
        <rFont val="맑은 고딕"/>
        <family val="3"/>
        <charset val="129"/>
        <scheme val="minor"/>
      </rPr>
      <t>010-9253-9678 / jwgu_kr@sk.com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</si>
  <si>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Infra 협력팀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IoT Solution사업팀</t>
    </r>
    <phoneticPr fontId="3" type="noConversion"/>
  </si>
  <si>
    <t>앱 및 고객 위치정보 관련 고객센터의 시스템 문의에 대한 응대</t>
    <phoneticPr fontId="8" type="noConversion"/>
  </si>
  <si>
    <t>(24.03.20) 개처방 첨부4 위탁사 추가
블루씨앤에스에서 하던 업무에 대해 돟일하게 진행되는 것으로 예측</t>
    <phoneticPr fontId="8" type="noConversion"/>
  </si>
  <si>
    <t>MS Azure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</si>
  <si>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Metaverse사업개발팀
Metaverse사업개발팀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Metavers운영팀</t>
    </r>
    <phoneticPr fontId="3" type="noConversion"/>
  </si>
  <si>
    <r>
      <t xml:space="preserve">이치현
</t>
    </r>
    <r>
      <rPr>
        <sz val="10"/>
        <color rgb="FF0000FF"/>
        <rFont val="맑은 고딕"/>
        <family val="3"/>
        <charset val="129"/>
        <scheme val="minor"/>
      </rPr>
      <t>변태선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</si>
  <si>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한영식</t>
    </r>
    <r>
      <rPr>
        <strike/>
        <sz val="10"/>
        <rFont val="맑은 고딕"/>
        <family val="3"/>
        <charset val="129"/>
        <scheme val="minor"/>
      </rPr>
      <t xml:space="preserve">
황정돈 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</si>
  <si>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010-2089-7780 / 
tidus0416@una-eng.com
</t>
    </r>
    <r>
      <rPr>
        <strike/>
        <sz val="10"/>
        <color theme="1"/>
        <rFont val="맑은 고딕"/>
        <family val="3"/>
        <charset val="129"/>
        <scheme val="minor"/>
      </rPr>
      <t>010-5417-9886/ojd010@ubins.co.kr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</si>
  <si>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T멤버십기획팀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멤버십마케팅팀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</si>
  <si>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배수정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김상운 팀장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</si>
  <si>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 xml:space="preserve">010-3782-1424 / 
ssu1424@partner.sk.com
</t>
    </r>
    <r>
      <rPr>
        <strike/>
        <sz val="10"/>
        <color theme="1"/>
        <rFont val="맑은 고딕"/>
        <family val="3"/>
        <charset val="129"/>
        <scheme val="minor"/>
      </rPr>
      <t>010-9579-2112 / tkddns7@cheongram.com</t>
    </r>
    <phoneticPr fontId="8" type="noConversion"/>
  </si>
  <si>
    <r>
      <t xml:space="preserve">Wallet Service Product팀
</t>
    </r>
    <r>
      <rPr>
        <sz val="10"/>
        <color rgb="FF0000FF"/>
        <rFont val="맑은 고딕"/>
        <family val="3"/>
        <charset val="129"/>
        <scheme val="minor"/>
      </rPr>
      <t>Wallet서비스개발팀</t>
    </r>
    <phoneticPr fontId="3" type="noConversion"/>
  </si>
  <si>
    <r>
      <t xml:space="preserve">김낙춘, </t>
    </r>
    <r>
      <rPr>
        <sz val="10"/>
        <color rgb="FF0000FF"/>
        <rFont val="맑은 고딕"/>
        <family val="3"/>
        <charset val="129"/>
        <scheme val="minor"/>
      </rPr>
      <t>박수정, 
최진용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</si>
  <si>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AI Enterprise사업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Smart Factory사업협력팀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</si>
  <si>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AI Enterprise사업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 xml:space="preserve">Industrial AIX개발팀 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</si>
  <si>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AI Comm기획팀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Comm서비스기획팀</t>
    </r>
    <phoneticPr fontId="8" type="noConversion"/>
  </si>
  <si>
    <t xml:space="preserve"> 강진아</t>
    <phoneticPr fontId="8" type="noConversion"/>
  </si>
  <si>
    <t>010-9550-9333 / tx_jinah.kang@sk.com</t>
    <phoneticPr fontId="8" type="noConversion"/>
  </si>
  <si>
    <t>V컬러링 서비스 운영</t>
    <phoneticPr fontId="8" type="noConversion"/>
  </si>
  <si>
    <t>SKP 재위탁</t>
    <phoneticPr fontId="8" type="noConversion"/>
  </si>
  <si>
    <t>(논의필요)</t>
    <phoneticPr fontId="8" type="noConversion"/>
  </si>
  <si>
    <t>염윤정</t>
    <phoneticPr fontId="8" type="noConversion"/>
  </si>
  <si>
    <t>010-3185-2809 / yjyeum@sk.com</t>
    <phoneticPr fontId="8" type="noConversion"/>
  </si>
  <si>
    <t>V컬러링 콘텐츠 운영 및 CP정산</t>
    <phoneticPr fontId="8" type="noConversion"/>
  </si>
  <si>
    <t>유정아</t>
    <phoneticPr fontId="8" type="noConversion"/>
  </si>
  <si>
    <t>010-9148-1506 jungah.yoo@sk.com</t>
    <phoneticPr fontId="8" type="noConversion"/>
  </si>
  <si>
    <t>경기 성남시 분당구 수내동 9-4 현대오피빌딩 10층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</si>
  <si>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구독미디어팀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구독미디어마케팅팀</t>
    </r>
    <phoneticPr fontId="3" type="noConversion"/>
  </si>
  <si>
    <t>조성희</t>
    <phoneticPr fontId="8" type="noConversion"/>
  </si>
  <si>
    <t>010-2508-6980/ shcho@uangel.com</t>
    <phoneticPr fontId="8" type="noConversion"/>
  </si>
  <si>
    <t>서울 서초구 강남대로 311 (서초동, 한화생명보험빌딩) 드림플러스 15F</t>
    <phoneticPr fontId="8" type="noConversion"/>
  </si>
  <si>
    <t>V컬러링mcp</t>
    <phoneticPr fontId="8" type="noConversion"/>
  </si>
  <si>
    <r>
      <rPr>
        <sz val="10"/>
        <rFont val="맑은 고딕"/>
        <family val="3"/>
        <charset val="129"/>
        <scheme val="minor"/>
      </rPr>
      <t xml:space="preserve">(24年) ㈜라이너스 단일 수탁사로 변경 </t>
    </r>
    <r>
      <rPr>
        <sz val="10"/>
        <color rgb="FFFF0000"/>
        <rFont val="맑은 고딕"/>
        <family val="3"/>
        <charset val="129"/>
        <scheme val="minor"/>
      </rPr>
      <t>=&gt; 개인정보 처리방침 반영 예정(확인필요)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</si>
  <si>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AI Marketing사업팀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Enterprise AI영업팀</t>
    </r>
    <phoneticPr fontId="3" type="noConversion"/>
  </si>
  <si>
    <t>김인철</t>
    <phoneticPr fontId="8" type="noConversion"/>
  </si>
  <si>
    <t>010-9000-5029-/ act2964@lines.net</t>
    <phoneticPr fontId="8" type="noConversion"/>
  </si>
  <si>
    <t>디링크,후후엔컴퍼니,라이너스의 경우 개인정보 취급하지 않으면 개처방에서 제외 권고 필요
(24年) ㈜라이너스 단일 수탁사로 변경</t>
    <phoneticPr fontId="8" type="noConversion"/>
  </si>
  <si>
    <t>※ 개인정보 취급업무 없음 ==&gt; 진단대상 제외
 - 인프라 운영 업무만 위탁 받았으며, 개인정보 처리업무 없음
(24年) ㈜라이너스 단일 수탁사로 변경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</si>
  <si>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AI Marketing사업팀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Enterprise구독사업개발팀</t>
    </r>
    <phoneticPr fontId="3" type="noConversion"/>
  </si>
  <si>
    <t>(24年) ㈜라이너스 단일 수탁사로 변경</t>
    <phoneticPr fontId="8" type="noConversion"/>
  </si>
  <si>
    <t>SKT타워</t>
    <phoneticPr fontId="8" type="noConversion"/>
  </si>
  <si>
    <t>Ifland</t>
    <phoneticPr fontId="3" type="noConversion"/>
  </si>
  <si>
    <t>5/8
5/21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</si>
  <si>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Metaverse사업개발팀</t>
    </r>
    <r>
      <rPr>
        <strike/>
        <sz val="10"/>
        <rFont val="맑은 고딕"/>
        <family val="3"/>
        <charset val="129"/>
        <scheme val="minor"/>
      </rPr>
      <t xml:space="preserve">
Metaverse운영팀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</si>
  <si>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변태선</t>
    </r>
    <r>
      <rPr>
        <strike/>
        <sz val="10"/>
        <rFont val="맑은 고딕"/>
        <family val="3"/>
        <charset val="129"/>
        <scheme val="minor"/>
      </rPr>
      <t xml:space="preserve">
이군섭(확인필요)</t>
    </r>
    <phoneticPr fontId="3" type="noConversion"/>
  </si>
  <si>
    <t>SK남산그린빌딩 5층</t>
    <phoneticPr fontId="8" type="noConversion"/>
  </si>
  <si>
    <t>서울특별시 금천구 디지털로 178, 현대가산퍼블릭 A동 1309호</t>
    <phoneticPr fontId="8" type="noConversion"/>
  </si>
  <si>
    <t>서울특별시 용산구 한강대로44길 14</t>
    <phoneticPr fontId="8" type="noConversion"/>
  </si>
  <si>
    <t>고객신고 대응, 고객 의견 응대, 모임공간 개설 지원
마케팅 이벤트 운영, 당첨자 확인, 고객 상담, 경품 배송 업무, 공식 SNS 운영, 광고 및 바이럴 제휴 마케팅 대행</t>
    <phoneticPr fontId="8" type="noConversion"/>
  </si>
  <si>
    <t>(24.03.20) 개처방 첨부4 위탁사에서 제외</t>
    <phoneticPr fontId="8" type="noConversion"/>
  </si>
  <si>
    <t>제외
(계약만료)</t>
    <phoneticPr fontId="3" type="noConversion"/>
  </si>
  <si>
    <t>본인확인, 중복 가입 확인 정보(DI) 발급</t>
    <phoneticPr fontId="8" type="noConversion"/>
  </si>
  <si>
    <t>※중복(NICE평가정보㈜)</t>
    <phoneticPr fontId="8" type="noConversion"/>
  </si>
  <si>
    <t>(24.05.22) 개처방 첨부4 위탁사에서 제외</t>
    <phoneticPr fontId="8" type="noConversion"/>
  </si>
  <si>
    <t>(24.05.22) 개처방 첨부4 위탁사에서 제외</t>
  </si>
  <si>
    <t>서울특별시 강남구 테헤란로34길 6 태광타워</t>
    <phoneticPr fontId="8" type="noConversion"/>
  </si>
  <si>
    <t>SUS4</t>
    <phoneticPr fontId="8" type="noConversion"/>
  </si>
  <si>
    <t>고객 신고 대응, 고객 의견 응대, 모임 공간 개설 지원
마케팅 이벤트 운영, 당첨자 확인, 고객 상담, 경품 배송 업무, 공식 SNS 운영, 광고 및 바이럴 제휴 마케팅 대행</t>
    <phoneticPr fontId="8" type="noConversion"/>
  </si>
  <si>
    <t>(24.03.20) 개처방 첨부4 위탁사 추가</t>
    <phoneticPr fontId="8" type="noConversion"/>
  </si>
  <si>
    <t>서울특별시 성동구 성수이로22길 37, 1007호</t>
    <phoneticPr fontId="8" type="noConversion"/>
  </si>
  <si>
    <t>최근영</t>
    <phoneticPr fontId="8" type="noConversion"/>
  </si>
  <si>
    <t>Metaverse마케팅팀</t>
  </si>
  <si>
    <t>최근영</t>
  </si>
  <si>
    <t>김윤서</t>
    <phoneticPr fontId="8" type="noConversion"/>
  </si>
  <si>
    <t>010-6661-1440 / macaron14@sus4.co.kr</t>
    <phoneticPr fontId="8" type="noConversion"/>
  </si>
  <si>
    <t>서울특별시 남대문로9길 40 센터플레이스</t>
    <phoneticPr fontId="8" type="noConversion"/>
  </si>
  <si>
    <t>T 우주 구독 서비스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</si>
  <si>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Web3플랫폼개발팀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인증시너지팀</t>
    </r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</si>
  <si>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Web3플랫폼개발팀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블록체인/인증플랫폼개발팀</t>
    </r>
    <phoneticPr fontId="3" type="noConversion"/>
  </si>
  <si>
    <t>나승일</t>
    <phoneticPr fontId="8" type="noConversion"/>
  </si>
  <si>
    <t>제외(?)</t>
    <phoneticPr fontId="3" type="noConversion"/>
  </si>
  <si>
    <t>서비스 미출시 (출시일 미정) =&gt; 2024-05-16 메일 참고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</si>
  <si>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양옥렬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안지숙(육아휴직)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</si>
  <si>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X Caliber사업팀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혁신사업개발2팀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</si>
  <si>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한진구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김성택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</si>
  <si>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X Caliber사업팀</t>
    </r>
    <r>
      <rPr>
        <sz val="10"/>
        <rFont val="맑은 고딕"/>
        <family val="3"/>
        <charset val="129"/>
        <scheme val="minor"/>
      </rPr>
      <t xml:space="preserve">  </t>
    </r>
    <r>
      <rPr>
        <strike/>
        <sz val="10"/>
        <rFont val="맑은 고딕"/>
        <family val="3"/>
        <charset val="129"/>
        <scheme val="minor"/>
      </rPr>
      <t xml:space="preserve">DX사업추진팀 </t>
    </r>
    <phoneticPr fontId="8" type="noConversion"/>
  </si>
  <si>
    <r>
      <t xml:space="preserve">Solution사업지원팀
</t>
    </r>
    <r>
      <rPr>
        <strike/>
        <sz val="10"/>
        <rFont val="맑은 고딕"/>
        <family val="3"/>
        <charset val="129"/>
        <scheme val="minor"/>
      </rPr>
      <t>New Solution팀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</si>
  <si>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이기혁</t>
    </r>
    <r>
      <rPr>
        <strike/>
        <sz val="10"/>
        <rFont val="맑은 고딕"/>
        <family val="3"/>
        <charset val="129"/>
        <scheme val="minor"/>
      </rPr>
      <t xml:space="preserve">
김진한</t>
    </r>
    <phoneticPr fontId="8" type="noConversion"/>
  </si>
  <si>
    <r>
      <rPr>
        <sz val="11"/>
        <color rgb="FF0000FF"/>
        <rFont val="맑은 고딕"/>
        <family val="3"/>
        <charset val="129"/>
        <scheme val="minor"/>
      </rPr>
      <t xml:space="preserve">010-9380-2471 / ihyuk@irkuods.co.kr
</t>
    </r>
    <r>
      <rPr>
        <strike/>
        <sz val="11"/>
        <rFont val="맑은 고딕"/>
        <family val="3"/>
        <charset val="129"/>
        <scheme val="minor"/>
      </rPr>
      <t>vjavm7986@irkudos.co.kr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</si>
  <si>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Talent팀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Tech HR팀</t>
    </r>
    <phoneticPr fontId="3" type="noConversion"/>
  </si>
  <si>
    <t>Admin 개발/유지보수, 홈페이지 개발/유지보수</t>
    <phoneticPr fontId="8" type="noConversion"/>
  </si>
  <si>
    <t>고보경</t>
    <phoneticPr fontId="8" type="noConversion"/>
  </si>
  <si>
    <t>010-4024-8269 / 
kobo092@sk.com</t>
    <phoneticPr fontId="8" type="noConversion"/>
  </si>
  <si>
    <t>채팅+ PC버전 온오프라인 이벤트/프로모션 기획 및 운영, 홍보/Viral 콘텐츠 마케팅, 체험단 운영 등 마케팅</t>
    <phoneticPr fontId="8" type="noConversion"/>
  </si>
  <si>
    <t>GS엠비즈㈜
㈜씨티엘플러스</t>
    <phoneticPr fontId="8" type="noConversion"/>
  </si>
  <si>
    <t>신영진</t>
    <phoneticPr fontId="8" type="noConversion"/>
  </si>
  <si>
    <t xml:space="preserve">010-9030-1730 /
black@kustomground.com  </t>
    <phoneticPr fontId="8" type="noConversion"/>
  </si>
  <si>
    <t>GS엠비즈㈜</t>
    <phoneticPr fontId="8" type="noConversion"/>
  </si>
  <si>
    <t>모바일 쿠폰 경품 발송 및 관련 개인정보 처리</t>
    <phoneticPr fontId="8" type="noConversion"/>
  </si>
  <si>
    <t>(24年) 재위탁</t>
    <phoneticPr fontId="8" type="noConversion"/>
  </si>
  <si>
    <t>허지원</t>
    <phoneticPr fontId="8" type="noConversion"/>
  </si>
  <si>
    <t>02-490-9511 /
 can1442@gsmbiz.co.kr</t>
    <phoneticPr fontId="8" type="noConversion"/>
  </si>
  <si>
    <t>고객 경품 당첨 안내 및 응대 (TM) 및 관련 개인정보 처리, 제세공과금 처리를 위한 개인정보 수집</t>
    <phoneticPr fontId="8" type="noConversion"/>
  </si>
  <si>
    <t>권영준</t>
    <phoneticPr fontId="8" type="noConversion"/>
  </si>
  <si>
    <t>02-885-3232 / 
jun5399@hanmail.net</t>
    <phoneticPr fontId="8" type="noConversion"/>
  </si>
  <si>
    <t>(24年)위탁이 아닌 파트너사</t>
    <phoneticPr fontId="8" type="noConversion"/>
  </si>
  <si>
    <t>Tech UX팀</t>
    <phoneticPr fontId="3" type="noConversion"/>
  </si>
  <si>
    <t>최순길</t>
    <phoneticPr fontId="8" type="noConversion"/>
  </si>
  <si>
    <t>X Caliber사업팀</t>
    <phoneticPr fontId="8" type="noConversion"/>
  </si>
  <si>
    <t>장소희, 송석민, 박수아</t>
    <phoneticPr fontId="8" type="noConversion"/>
  </si>
  <si>
    <t>인진교</t>
    <phoneticPr fontId="8" type="noConversion"/>
  </si>
  <si>
    <t>010-6253-0924/
rok.in@creamhouse.net</t>
    <phoneticPr fontId="8" type="noConversion"/>
  </si>
  <si>
    <t>신의석</t>
    <phoneticPr fontId="8" type="noConversion"/>
  </si>
  <si>
    <t>010-8126-0516 / its@bespinglobal.com</t>
    <phoneticPr fontId="8" type="noConversion"/>
  </si>
  <si>
    <t>최지원
이호정</t>
    <phoneticPr fontId="8" type="noConversion"/>
  </si>
  <si>
    <t>양혜원
이준희</t>
    <phoneticPr fontId="8" type="noConversion"/>
  </si>
  <si>
    <t>010-4928-6735 / hyewon.yang@sk.com
010-9049-6593 / rhythm010@sk.com</t>
    <phoneticPr fontId="8" type="noConversion"/>
  </si>
  <si>
    <t>㈜유엔젤</t>
    <phoneticPr fontId="8" type="noConversion"/>
  </si>
  <si>
    <t>수탁사 변경(SK㈜ -&gt; ㈜유엔젤</t>
    <phoneticPr fontId="8" type="noConversion"/>
  </si>
  <si>
    <t>주현수</t>
    <phoneticPr fontId="8" type="noConversion"/>
  </si>
  <si>
    <t>개인정보 이용내역 조회</t>
    <phoneticPr fontId="8" type="noConversion"/>
  </si>
  <si>
    <t>김정태</t>
    <phoneticPr fontId="8" type="noConversion"/>
  </si>
  <si>
    <t>말로하는AI상담</t>
    <phoneticPr fontId="8" type="noConversion"/>
  </si>
  <si>
    <t>대한민국 경기도 성남시 분당구 황새울로240번길 3, 현대오피스빌딩 10층</t>
    <phoneticPr fontId="8" type="noConversion"/>
  </si>
  <si>
    <t>서버/응용프로그램</t>
    <phoneticPr fontId="8" type="noConversion"/>
  </si>
  <si>
    <t>API Hub</t>
    <phoneticPr fontId="8" type="noConversion"/>
  </si>
  <si>
    <t>둔산</t>
    <phoneticPr fontId="8" type="noConversion"/>
  </si>
  <si>
    <t>서비스기획팀</t>
    <phoneticPr fontId="8" type="noConversion"/>
  </si>
  <si>
    <t>고객데이터서비스팀</t>
    <phoneticPr fontId="8" type="noConversion"/>
  </si>
  <si>
    <t>박상수</t>
    <phoneticPr fontId="8" type="noConversion"/>
  </si>
  <si>
    <t>서울특별시 중구 퇴계로 24 SK남산빌딩 5층</t>
    <phoneticPr fontId="8" type="noConversion"/>
  </si>
  <si>
    <t>김보문</t>
    <phoneticPr fontId="8" type="noConversion"/>
  </si>
  <si>
    <t>010-9488-4127</t>
    <phoneticPr fontId="8" type="noConversion"/>
  </si>
  <si>
    <t>에이닷 UID 만을 처리하는 수탁사 (※ 24년 인증심사 일정 상 스케터랩 대표성 진단 수행)</t>
    <phoneticPr fontId="8" type="noConversion"/>
  </si>
  <si>
    <t>서울특별시 성동구 왕십리로 125</t>
    <phoneticPr fontId="8" type="noConversion"/>
  </si>
  <si>
    <t>하주영
홍승환</t>
    <phoneticPr fontId="8" type="noConversion"/>
  </si>
  <si>
    <t>010-5553-2725
010-4550-9287</t>
    <phoneticPr fontId="8" type="noConversion"/>
  </si>
  <si>
    <t>※ 확인필요 =&gt; 에이닷 개별 개처방 내 없음
24년) 개인정보 처리 수탁사에서 제외</t>
    <phoneticPr fontId="8" type="noConversion"/>
  </si>
  <si>
    <t>에이닷 전화 관련 수탁사 (T전화 수탁사와 동일함으로 진단 대상 제외)</t>
    <phoneticPr fontId="8" type="noConversion"/>
  </si>
  <si>
    <t>주식회사 밴드앤링크</t>
    <phoneticPr fontId="8" type="noConversion"/>
  </si>
  <si>
    <t>마케팅 이벤트 업무 운영</t>
    <phoneticPr fontId="8" type="noConversion"/>
  </si>
  <si>
    <t>에이닷 개인정보처리방침 기준 24.05.20 반영
24년 6월) 신규 이벤트 수탁사로 현재까지 개인정보 미처리 상태, 추후 개인정보 처리 시 진단 수행 예정</t>
    <phoneticPr fontId="8" type="noConversion"/>
  </si>
  <si>
    <t>SK브로드밴드주식회사</t>
    <phoneticPr fontId="8" type="noConversion"/>
  </si>
  <si>
    <t xml:space="preserve">	미디어 운영</t>
    <phoneticPr fontId="8" type="noConversion"/>
  </si>
  <si>
    <t>에이닷 개인정보처리방침 기준 24.05.20 반영</t>
    <phoneticPr fontId="8" type="noConversion"/>
  </si>
  <si>
    <t>어드민 화면/메뉴 개발</t>
    <phoneticPr fontId="8" type="noConversion"/>
  </si>
  <si>
    <t>주식회사 비디</t>
    <phoneticPr fontId="8" type="noConversion"/>
  </si>
  <si>
    <t xml:space="preserve">	음성 로그 관리 시스템 운영</t>
    <phoneticPr fontId="8" type="noConversion"/>
  </si>
  <si>
    <t>서울특별시 구로구 디지털로 26길 43 대륭포스트타워 8차 R동 305호</t>
    <phoneticPr fontId="8" type="noConversion"/>
  </si>
  <si>
    <t>권기환</t>
    <phoneticPr fontId="8" type="noConversion"/>
  </si>
  <si>
    <t>010-9258-0809</t>
    <phoneticPr fontId="8" type="noConversion"/>
  </si>
  <si>
    <t>주식회사 에이모</t>
    <phoneticPr fontId="8" type="noConversion"/>
  </si>
  <si>
    <t xml:space="preserve">	음성 로그 분석</t>
    <phoneticPr fontId="8" type="noConversion"/>
  </si>
  <si>
    <t>경기 성남시 분당구 판교로 255번길 38 SK C&amp;C 캠퍼스 B동 3층 SOC</t>
    <phoneticPr fontId="8" type="noConversion"/>
  </si>
  <si>
    <t>에이모</t>
    <phoneticPr fontId="8" type="noConversion"/>
  </si>
  <si>
    <t>010-3340-4751</t>
    <phoneticPr fontId="8" type="noConversion"/>
  </si>
  <si>
    <t>김혜미</t>
    <phoneticPr fontId="8" type="noConversion"/>
  </si>
  <si>
    <t>ThingPlug 2.0</t>
    <phoneticPr fontId="8" type="noConversion"/>
  </si>
  <si>
    <t>(22年) 시스템(on-prem &gt; Cloud) 전환 무산으로 인하여 진단대상 추가
(23年) 22년 인터뷰 결과 고객정보 취급업무 없음으로 진단대상 제외
(24年) 수탁사 정보 확인 과정에서 고객정보 취급업무 없음으로 진단대상 제외
 - 2019년 이후로 가입 채널을 제거하여 개인정보를 수집하고 있지 않으며, Cat.M1 기기를 통해서 서비스 이용을 하고 있음.
 - 2019년 이전에 가입한 고객들은 B2B 담당자들이며, ThingPlug2.0은 B2B 서비스임
 - 수탁사인 유엔젤에서는 22년 이후 관리자페이지 및 DB 접근권한이 없으며, 고객정보를 처리하고 있지 않음
 - DB에 보관되어 있는 정보는 B2B 담당자들의 정보만 보관되어 있음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</si>
  <si>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IoT Solution사업팀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IoT AIX 사업팀</t>
    </r>
    <phoneticPr fontId="3" type="noConversion"/>
  </si>
  <si>
    <t>Infta센터 메시징팀
Core솔루션팀</t>
    <phoneticPr fontId="3" type="noConversion"/>
  </si>
  <si>
    <t>박상현
김진숙</t>
    <phoneticPr fontId="3" type="noConversion"/>
  </si>
  <si>
    <t>삭제/제외/재위탁</t>
    <phoneticPr fontId="8" type="noConversion"/>
  </si>
  <si>
    <t>대상/사전</t>
    <phoneticPr fontId="8" type="noConversion"/>
  </si>
  <si>
    <t>대상/최종</t>
    <phoneticPr fontId="3" type="noConversion"/>
  </si>
  <si>
    <t>정기</t>
    <phoneticPr fontId="8" type="noConversion"/>
  </si>
  <si>
    <t>추가(수탁사 현행화)</t>
    <phoneticPr fontId="8" type="noConversion"/>
  </si>
  <si>
    <t>Update Date : 24.05.16</t>
    <phoneticPr fontId="8" type="noConversion"/>
  </si>
  <si>
    <t>고연주
서주희</t>
    <phoneticPr fontId="8" type="noConversion"/>
  </si>
  <si>
    <t>임재정
정소희</t>
    <phoneticPr fontId="8" type="noConversion"/>
  </si>
  <si>
    <t>MPOMR(웹문자보내기) 서비스 / T world 황희서M이 T world와 별개의 서비스로 SKP에서 관리한다고 하여 대상 제외</t>
    <phoneticPr fontId="3" type="noConversion"/>
  </si>
  <si>
    <t>Tworld
(MPOMR)</t>
    <phoneticPr fontId="8" type="noConversion"/>
  </si>
  <si>
    <t>최지원
이호정</t>
  </si>
  <si>
    <t>서울 강남구 언주로148길 19 청호빌딩 5F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</si>
  <si>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박범기 매니저</t>
    </r>
    <r>
      <rPr>
        <strike/>
        <sz val="10"/>
        <color theme="1"/>
        <rFont val="맑은 고딕"/>
        <family val="3"/>
        <charset val="129"/>
        <scheme val="minor"/>
      </rPr>
      <t xml:space="preserve">
김택경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</si>
  <si>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010-2607-0043 / bgpark@pointi.com</t>
    </r>
    <r>
      <rPr>
        <strike/>
        <sz val="10"/>
        <color theme="1"/>
        <rFont val="맑은 고딕"/>
        <family val="3"/>
        <charset val="129"/>
        <scheme val="minor"/>
      </rPr>
      <t xml:space="preserve">
010-4715-9571 / kimtk@pointi.com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</si>
  <si>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AI Connectivity디바이스기획팀</t>
    </r>
    <r>
      <rPr>
        <strike/>
        <sz val="10"/>
        <color theme="1"/>
        <rFont val="맑은 고딕"/>
        <family val="3"/>
        <charset val="129"/>
        <scheme val="minor"/>
      </rPr>
      <t xml:space="preserve">
NUGU Inside기획팀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</si>
  <si>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진규태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조한경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0000FF"/>
        <rFont val="맑은 고딕"/>
        <family val="3"/>
        <charset val="129"/>
        <scheme val="minor"/>
      </rPr>
      <t>금이도</t>
    </r>
    <phoneticPr fontId="3" type="noConversion"/>
  </si>
  <si>
    <r>
      <rPr>
        <strike/>
        <sz val="10"/>
        <rFont val="맑은 고딕"/>
        <family val="3"/>
        <charset val="129"/>
        <scheme val="minor"/>
      </rPr>
      <t>※ 위탁계약종료 [죵료일: 20.12.31] (21.02.24 그로스 김지호 대표 확인)</t>
    </r>
    <r>
      <rPr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 xml:space="preserve">위탁 계약 갱신 확인 ('24.06 확인)
</t>
    </r>
    <r>
      <rPr>
        <sz val="10"/>
        <color rgb="FFFF0000"/>
        <rFont val="맑은 고딕"/>
        <family val="3"/>
        <charset val="129"/>
        <scheme val="minor"/>
      </rPr>
      <t>==&gt; 진단여부 확인필요</t>
    </r>
    <phoneticPr fontId="8" type="noConversion"/>
  </si>
  <si>
    <t>O
(블루코어㈜)</t>
    <phoneticPr fontId="8" type="noConversion"/>
  </si>
  <si>
    <t>플랫폼기획팀
Tech PM</t>
    <phoneticPr fontId="8" type="noConversion"/>
  </si>
  <si>
    <t>신윤철
임진성</t>
    <phoneticPr fontId="8" type="noConversion"/>
  </si>
  <si>
    <t>블루코어㈜</t>
    <phoneticPr fontId="8" type="noConversion"/>
  </si>
  <si>
    <r>
      <t xml:space="preserve">SK플래닛 재위탁 ('24.06 확인)
</t>
    </r>
    <r>
      <rPr>
        <sz val="10"/>
        <color rgb="FFFF0000"/>
        <rFont val="맑은 고딕"/>
        <family val="3"/>
        <charset val="129"/>
        <scheme val="minor"/>
      </rPr>
      <t>=&gt; 개인정보 처리방침 현행화 필요</t>
    </r>
    <phoneticPr fontId="8" type="noConversion"/>
  </si>
  <si>
    <t>이희석</t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</si>
  <si>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사내IT서비스팀</t>
    </r>
    <r>
      <rPr>
        <strike/>
        <sz val="10"/>
        <color rgb="FF0000FF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PR지원
에이전트제휴팀</t>
    </r>
    <phoneticPr fontId="8" type="noConversion"/>
  </si>
  <si>
    <r>
      <rPr>
        <sz val="10"/>
        <color rgb="FF0000FF"/>
        <rFont val="맑은 고딕"/>
        <family val="3"/>
        <charset val="129"/>
        <scheme val="minor"/>
      </rPr>
      <t>홍석우</t>
    </r>
    <r>
      <rPr>
        <strike/>
        <sz val="10"/>
        <color theme="1"/>
        <rFont val="맑은 고딕"/>
        <family val="3"/>
        <charset val="129"/>
        <scheme val="minor"/>
      </rPr>
      <t xml:space="preserve">
김대웅</t>
    </r>
    <phoneticPr fontId="8" type="noConversion"/>
  </si>
  <si>
    <t>(메일)</t>
    <phoneticPr fontId="8" type="noConversion"/>
  </si>
  <si>
    <t>T 올케어플러스</t>
    <phoneticPr fontId="8" type="noConversion"/>
  </si>
  <si>
    <t>진단대상제외(VAS)</t>
    <phoneticPr fontId="8" type="noConversion"/>
  </si>
  <si>
    <t>제외
(VAS)</t>
    <phoneticPr fontId="3" type="noConversion"/>
  </si>
  <si>
    <t>?</t>
    <phoneticPr fontId="8" type="noConversion"/>
  </si>
  <si>
    <t>대면
(확인필요)</t>
    <phoneticPr fontId="8" type="noConversion"/>
  </si>
  <si>
    <t>O
(㈜위트콤
㈜모엔트)</t>
    <phoneticPr fontId="8" type="noConversion"/>
  </si>
  <si>
    <t>박혜원</t>
    <phoneticPr fontId="8" type="noConversion"/>
  </si>
  <si>
    <t>최성희</t>
    <phoneticPr fontId="8" type="noConversion"/>
  </si>
  <si>
    <t>010-7350-263/
shchoi0825@kt.com</t>
    <phoneticPr fontId="8" type="noConversion"/>
  </si>
  <si>
    <t>이미화</t>
    <phoneticPr fontId="8" type="noConversion"/>
  </si>
  <si>
    <t>010-8400-1364/
mihwalee@lguplus.co.kr</t>
    <phoneticPr fontId="8" type="noConversion"/>
  </si>
  <si>
    <r>
      <rPr>
        <sz val="10"/>
        <color rgb="FF00B050"/>
        <rFont val="맑은 고딕"/>
        <family val="3"/>
        <charset val="129"/>
        <scheme val="minor"/>
      </rPr>
      <t>※ 위탁 계약 없음 ==&gt; 진단대상 제외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rgb="FFFF0000"/>
        <rFont val="맑은 고딕"/>
        <family val="3"/>
        <charset val="129"/>
        <scheme val="minor"/>
      </rPr>
      <t>==&gt; 통합 개인정보처리방침 삭제필요</t>
    </r>
    <r>
      <rPr>
        <sz val="10"/>
        <color theme="1"/>
        <rFont val="맑은 고딕"/>
        <family val="3"/>
        <charset val="129"/>
        <scheme val="minor"/>
      </rPr>
      <t xml:space="preserve">
-&gt; 차효정M 메일(240430) 내 24년도 계약 체결 확인, SKP 재위탁</t>
    </r>
    <phoneticPr fontId="3" type="noConversion"/>
  </si>
  <si>
    <t>010-8666-1903/ coloring@witcom.co.kr</t>
    <phoneticPr fontId="8" type="noConversion"/>
  </si>
  <si>
    <t>경기 성남시 분당구 수내동 9-4 현대오피스빌딩 10층</t>
    <phoneticPr fontId="8" type="noConversion"/>
  </si>
  <si>
    <r>
      <rPr>
        <sz val="11"/>
        <color rgb="FF0000FF"/>
        <rFont val="맑은 고딕"/>
        <family val="3"/>
        <charset val="129"/>
        <scheme val="minor"/>
      </rPr>
      <t xml:space="preserve">010-9380-2471 / ihyuk@irkudos.co.kr
</t>
    </r>
    <r>
      <rPr>
        <strike/>
        <sz val="11"/>
        <rFont val="맑은 고딕"/>
        <family val="3"/>
        <charset val="129"/>
        <scheme val="minor"/>
      </rPr>
      <t>vjavm7986@irkudos.co.kr</t>
    </r>
    <phoneticPr fontId="8" type="noConversion"/>
  </si>
  <si>
    <t>010-9583-4567 / holidenty@sk.com
 010-5357-8522 / sdj7072@sk.com
010-4526-4628 / ysj9500@sk.com</t>
    <phoneticPr fontId="8" type="noConversion"/>
  </si>
  <si>
    <t>O
(GS엠비즈㈜
㈜씨티엘플러스)</t>
    <phoneticPr fontId="8" type="noConversion"/>
  </si>
  <si>
    <t>강영재
정소희</t>
    <phoneticPr fontId="3" type="noConversion"/>
  </si>
  <si>
    <r>
      <t xml:space="preserve">에이닷 UID 만을 처리하는 수탁사 (※ 24년 인증심사 일정 상 스케터랩 대표성 진단 수행)
</t>
    </r>
    <r>
      <rPr>
        <sz val="10"/>
        <color rgb="FFFF0000"/>
        <rFont val="맑은 고딕"/>
        <family val="3"/>
        <charset val="129"/>
        <scheme val="minor"/>
      </rPr>
      <t>24년) 서비스 종료</t>
    </r>
    <phoneticPr fontId="8" type="noConversion"/>
  </si>
  <si>
    <t>제외
(서비스종료)</t>
    <phoneticPr fontId="8" type="noConversion"/>
  </si>
  <si>
    <t>협의제외</t>
    <phoneticPr fontId="8" type="noConversion"/>
  </si>
  <si>
    <t>중복제외</t>
    <phoneticPr fontId="8" type="noConversion"/>
  </si>
  <si>
    <t>서울 중구 세종대로 73, 태평로 빌딩 17층</t>
    <phoneticPr fontId="8" type="noConversion"/>
  </si>
  <si>
    <r>
      <t xml:space="preserve">에이닷 개인정보처리방침 기준 24.05.20 반영
</t>
    </r>
    <r>
      <rPr>
        <sz val="10"/>
        <color rgb="FFFF0000"/>
        <rFont val="맑은 고딕"/>
        <family val="3"/>
        <charset val="129"/>
        <scheme val="minor"/>
      </rPr>
      <t>24년) 계약종료/개인정보 미처리(자세한 제외사유 파악필요)</t>
    </r>
    <phoneticPr fontId="8" type="noConversion"/>
  </si>
  <si>
    <t>제외
(계약만료)</t>
    <phoneticPr fontId="8" type="noConversion"/>
  </si>
  <si>
    <t>임민규</t>
    <phoneticPr fontId="8" type="noConversion"/>
  </si>
  <si>
    <t>Update Date : 24.06.30</t>
    <phoneticPr fontId="8" type="noConversion"/>
  </si>
  <si>
    <r>
      <t>첨부1
(</t>
    </r>
    <r>
      <rPr>
        <b/>
        <sz val="10"/>
        <color rgb="FFFFC000"/>
        <rFont val="맑은 고딕"/>
        <family val="3"/>
        <charset val="129"/>
        <scheme val="minor"/>
      </rPr>
      <t>■</t>
    </r>
    <r>
      <rPr>
        <b/>
        <sz val="10"/>
        <color theme="1"/>
        <rFont val="맑은 고딕"/>
        <family val="3"/>
        <charset val="129"/>
        <scheme val="minor"/>
      </rPr>
      <t>ONLY)</t>
    </r>
    <phoneticPr fontId="8" type="noConversion"/>
  </si>
  <si>
    <t>제외사유
(투자사+"")</t>
    <phoneticPr fontId="3" type="noConversion"/>
  </si>
  <si>
    <r>
      <rPr>
        <sz val="10"/>
        <color rgb="FF0000FF"/>
        <rFont val="맑은 고딕"/>
        <family val="3"/>
        <charset val="129"/>
        <scheme val="minor"/>
      </rPr>
      <t>㈜포니링크</t>
    </r>
    <r>
      <rPr>
        <sz val="10"/>
        <rFont val="맑은 고딕"/>
        <family val="3"/>
        <charset val="129"/>
        <scheme val="minor"/>
      </rPr>
      <t xml:space="preserve">
</t>
    </r>
    <r>
      <rPr>
        <strike/>
        <sz val="10"/>
        <rFont val="맑은 고딕"/>
        <family val="3"/>
        <charset val="129"/>
        <scheme val="minor"/>
      </rPr>
      <t>㈜젬백스링크</t>
    </r>
    <phoneticPr fontId="8" type="noConversion"/>
  </si>
  <si>
    <t>핀브릿지 주식회사</t>
    <phoneticPr fontId="8" type="noConversion"/>
  </si>
  <si>
    <t xml:space="preserve"> </t>
    <phoneticPr fontId="8" type="noConversion"/>
  </si>
  <si>
    <t>SK플래닛㈜ / 유엔젤?</t>
    <phoneticPr fontId="8" type="noConversion"/>
  </si>
  <si>
    <t>시스템 개발, 운영 및 모니터링, 고객센터업무</t>
    <phoneticPr fontId="8" type="noConversion"/>
  </si>
  <si>
    <t>어드민 페이지</t>
    <phoneticPr fontId="8" type="noConversion"/>
  </si>
  <si>
    <t>음성 로그 관리 시스템 운영</t>
    <phoneticPr fontId="8" type="noConversion"/>
  </si>
  <si>
    <t>음성 로그 분석</t>
    <phoneticPr fontId="8" type="noConversion"/>
  </si>
  <si>
    <t>SKT(위치)</t>
    <phoneticPr fontId="8" type="noConversion"/>
  </si>
  <si>
    <t>Update Date : 24.09.30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</si>
</sst>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m&quot;/&quot;d;@"/>
    <numFmt numFmtId="179" formatCode="mm\/dd"/>
    <numFmt numFmtId="180" formatCode="mm&quot;월&quot;\ dd&quot;일&quot;"/>
    <numFmt numFmtId="181" formatCode="#,##0_);[Red]\(#,##0\)"/>
  </numFmts>
  <fonts count="120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"/>
      <color theme="1"/>
      <name val="맑은 고딕"/>
      <family val="3"/>
      <charset val="129"/>
      <scheme val="minor"/>
    </font>
    <font>
      <b/>
      <sz val="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trike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FF"/>
      <name val="맑은 고딕"/>
      <family val="3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name val="맑은 고딕"/>
      <family val="3"/>
    </font>
    <font>
      <sz val="10"/>
      <name val="맑은 고딕"/>
      <family val="3"/>
      <charset val="129"/>
    </font>
    <font>
      <sz val="9"/>
      <color theme="1"/>
      <name val="맑은 고딕"/>
      <family val="3"/>
    </font>
    <font>
      <sz val="9"/>
      <color rgb="FFFF0000"/>
      <name val="맑은 고딕"/>
      <family val="3"/>
    </font>
    <font>
      <sz val="8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</font>
    <font>
      <sz val="8"/>
      <color rgb="FF0000FF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</font>
    <font>
      <sz val="9"/>
      <color rgb="FF0000FF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i/>
      <sz val="11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FF0000"/>
      <name val="맑은 고딕"/>
      <family val="3"/>
      <charset val="129"/>
      <scheme val="minor"/>
    </font>
    <font>
      <sz val="8"/>
      <name val="맑은 고딕"/>
      <family val="3"/>
    </font>
    <font>
      <sz val="10"/>
      <color rgb="FF0000FF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2"/>
      <charset val="129"/>
      <scheme val="minor"/>
    </font>
    <font>
      <i/>
      <sz val="10"/>
      <color rgb="FF7030A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0"/>
      <color rgb="FF00FF00"/>
      <name val="맑은 고딕"/>
      <family val="3"/>
      <charset val="129"/>
      <scheme val="minor"/>
    </font>
    <font>
      <sz val="10"/>
      <color theme="5"/>
      <name val="맑은 고딕"/>
      <family val="3"/>
      <charset val="129"/>
      <scheme val="minor"/>
    </font>
    <font>
      <sz val="8"/>
      <color rgb="FFFF0000"/>
      <name val="맑은 고딕"/>
      <family val="3"/>
      <charset val="129"/>
    </font>
    <font>
      <strike/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i/>
      <sz val="8"/>
      <color theme="0" tint="-0.249977111117893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trike/>
      <sz val="10"/>
      <color theme="2" tint="-0.249977111117893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strike/>
      <sz val="8"/>
      <color rgb="FF0000FF"/>
      <name val="맑은 고딕"/>
      <family val="3"/>
      <charset val="129"/>
      <scheme val="minor"/>
    </font>
    <font>
      <strike/>
      <sz val="10"/>
      <color theme="2"/>
      <name val="맑은 고딕"/>
      <family val="3"/>
      <charset val="129"/>
      <scheme val="minor"/>
    </font>
    <font>
      <strike/>
      <sz val="10"/>
      <color theme="1" tint="0.499984740745262"/>
      <name val="맑은 고딕"/>
      <family val="3"/>
      <charset val="129"/>
      <scheme val="minor"/>
    </font>
    <font>
      <sz val="10"/>
      <color theme="5"/>
      <name val="맑은 고딕"/>
      <family val="3"/>
      <charset val="129"/>
    </font>
    <font>
      <sz val="10"/>
      <color theme="5"/>
      <name val="맑은 고딕"/>
      <family val="3"/>
    </font>
    <font>
      <sz val="10"/>
      <color rgb="FF00B050"/>
      <name val="맑은 고딕"/>
      <family val="3"/>
      <charset val="129"/>
      <scheme val="minor"/>
    </font>
    <font>
      <b/>
      <sz val="9"/>
      <color theme="5"/>
      <name val="맑은 고딕"/>
      <family val="3"/>
      <charset val="129"/>
    </font>
    <font>
      <b/>
      <sz val="6"/>
      <color rgb="FFFF0000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  <font>
      <b/>
      <sz val="6"/>
      <color rgb="FF0000FF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8"/>
      <color rgb="FFFFC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6"/>
      <color theme="5"/>
      <name val="맑은 고딕"/>
      <family val="3"/>
      <charset val="129"/>
      <scheme val="minor"/>
    </font>
    <font>
      <strike/>
      <sz val="9"/>
      <color rgb="FFFF0000"/>
      <name val="맑은 고딕"/>
      <family val="3"/>
    </font>
    <font>
      <sz val="10"/>
      <color rgb="FFFFFF00"/>
      <name val="맑은 고딕"/>
      <family val="3"/>
      <charset val="129"/>
      <scheme val="minor"/>
    </font>
    <font>
      <b/>
      <sz val="9"/>
      <color theme="5"/>
      <name val="맑은 고딕"/>
      <family val="3"/>
    </font>
    <font>
      <strike/>
      <sz val="10"/>
      <color theme="5"/>
      <name val="맑은 고딕"/>
      <family val="3"/>
    </font>
    <font>
      <sz val="10"/>
      <color rgb="FF0000FF"/>
      <name val="맑은 고딕"/>
      <family val="3"/>
    </font>
    <font>
      <sz val="10"/>
      <name val="맑은 고딕"/>
      <family val="3"/>
    </font>
    <font>
      <strike/>
      <sz val="10"/>
      <color rgb="FF0000FF"/>
      <name val="맑은 고딕"/>
      <family val="3"/>
      <charset val="129"/>
      <scheme val="minor"/>
    </font>
    <font>
      <strike/>
      <sz val="10"/>
      <color theme="5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10"/>
      <color theme="5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0"/>
      <color rgb="FFFFC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</font>
    <font>
      <b/>
      <sz val="10"/>
      <color theme="5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trike/>
      <sz val="10"/>
      <color theme="5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5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lightUp"/>
    </fill>
    <fill>
      <patternFill patternType="lightUp">
        <fgColor auto="1"/>
      </patternFill>
    </fill>
    <fill>
      <patternFill patternType="solid">
        <fgColor theme="6" tint="0.39997558519241921"/>
        <bgColor indexed="64"/>
      </patternFill>
    </fill>
    <fill>
      <patternFill patternType="lightDown">
        <fgColor auto="1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theme="0" tint="-0.24994659260841701"/>
      </right>
      <top style="thin">
        <color indexed="64"/>
      </top>
      <bottom style="double">
        <color indexed="64"/>
      </bottom>
      <diagonal/>
    </border>
    <border>
      <left/>
      <right style="dashed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thin">
        <color indexed="64"/>
      </top>
      <bottom style="double">
        <color indexed="64"/>
      </bottom>
      <diagonal/>
    </border>
    <border>
      <left style="dashed">
        <color theme="0" tint="-0.2499465926084170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/>
      <diagonal/>
    </border>
    <border>
      <left style="medium">
        <color indexed="64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 style="medium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medium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medium">
        <color indexed="64"/>
      </bottom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/>
      <top/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/>
      <diagonal/>
    </border>
    <border>
      <left style="dashed">
        <color theme="0" tint="-0.499984740745262"/>
      </left>
      <right/>
      <top style="dashed">
        <color theme="0" tint="-0.499984740745262"/>
      </top>
      <bottom/>
      <diagonal/>
    </border>
    <border>
      <left style="medium">
        <color indexed="64"/>
      </left>
      <right style="dashed">
        <color theme="0" tint="-0.499984740745262"/>
      </right>
      <top/>
      <bottom style="medium">
        <color indexed="64"/>
      </bottom>
      <diagonal/>
    </border>
    <border>
      <left style="dashed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theme="0" tint="-0.499984740745262"/>
      </right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 style="double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ouble">
        <color indexed="64"/>
      </bottom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 style="double">
        <color indexed="64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ouble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/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11" applyNumberFormat="0" applyAlignment="0" applyProtection="0">
      <alignment vertical="center"/>
    </xf>
    <xf numFmtId="0" fontId="39" fillId="14" borderId="12" applyNumberFormat="0" applyAlignment="0" applyProtection="0">
      <alignment vertical="center"/>
    </xf>
    <xf numFmtId="0" fontId="40" fillId="14" borderId="11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15" borderId="14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8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7" xfId="0" applyFont="1" applyBorder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0" fillId="7" borderId="1" xfId="0" quotePrefix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10" fillId="7" borderId="1" xfId="0" applyNumberFormat="1" applyFont="1" applyFill="1" applyBorder="1" applyAlignment="1">
      <alignment horizontal="center" vertical="center"/>
    </xf>
    <xf numFmtId="177" fontId="10" fillId="7" borderId="1" xfId="0" quotePrefix="1" applyNumberFormat="1" applyFont="1" applyFill="1" applyBorder="1" applyAlignment="1">
      <alignment horizontal="center" vertical="center" wrapText="1"/>
    </xf>
    <xf numFmtId="177" fontId="10" fillId="7" borderId="1" xfId="0" quotePrefix="1" applyNumberFormat="1" applyFont="1" applyFill="1" applyBorder="1" applyAlignment="1">
      <alignment horizontal="center" vertical="center"/>
    </xf>
    <xf numFmtId="177" fontId="10" fillId="7" borderId="1" xfId="0" applyNumberFormat="1" applyFont="1" applyFill="1" applyBorder="1" applyAlignment="1">
      <alignment horizontal="center" vertical="center" wrapText="1"/>
    </xf>
    <xf numFmtId="0" fontId="1" fillId="7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1" fillId="0" borderId="1" xfId="0" quotePrefix="1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0" xfId="0" applyFont="1">
      <alignment vertical="center"/>
    </xf>
    <xf numFmtId="0" fontId="27" fillId="0" borderId="0" xfId="0" applyFont="1">
      <alignment vertical="center"/>
    </xf>
    <xf numFmtId="177" fontId="1" fillId="7" borderId="1" xfId="0" applyNumberFormat="1" applyFont="1" applyFill="1" applyBorder="1" applyAlignment="1">
      <alignment horizontal="left" vertical="center"/>
    </xf>
    <xf numFmtId="177" fontId="1" fillId="7" borderId="1" xfId="0" applyNumberFormat="1" applyFont="1" applyFill="1" applyBorder="1" applyAlignment="1">
      <alignment horizontal="center" vertical="center"/>
    </xf>
    <xf numFmtId="177" fontId="1" fillId="7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7" fontId="1" fillId="7" borderId="1" xfId="0" quotePrefix="1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3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8" fillId="0" borderId="0" xfId="0" applyFont="1">
      <alignment vertical="center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6" fillId="0" borderId="1" xfId="0" quotePrefix="1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left" vertical="center"/>
    </xf>
    <xf numFmtId="0" fontId="10" fillId="39" borderId="1" xfId="0" applyFont="1" applyFill="1" applyBorder="1" applyAlignment="1">
      <alignment horizontal="center" vertical="center"/>
    </xf>
    <xf numFmtId="179" fontId="1" fillId="39" borderId="1" xfId="0" applyNumberFormat="1" applyFont="1" applyFill="1" applyBorder="1" applyAlignment="1">
      <alignment horizontal="center" vertical="center"/>
    </xf>
    <xf numFmtId="0" fontId="1" fillId="40" borderId="1" xfId="0" applyFont="1" applyFill="1" applyBorder="1" applyAlignment="1">
      <alignment horizontal="center" vertical="center" wrapText="1"/>
    </xf>
    <xf numFmtId="177" fontId="1" fillId="7" borderId="1" xfId="0" quotePrefix="1" applyNumberFormat="1" applyFont="1" applyFill="1" applyBorder="1" applyAlignment="1">
      <alignment horizontal="center" vertical="center" wrapText="1"/>
    </xf>
    <xf numFmtId="0" fontId="14" fillId="0" borderId="1" xfId="0" quotePrefix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6" fillId="0" borderId="1" xfId="0" quotePrefix="1" applyFont="1" applyBorder="1" applyAlignment="1">
      <alignment horizontal="center" vertical="center" wrapText="1"/>
    </xf>
    <xf numFmtId="0" fontId="31" fillId="0" borderId="1" xfId="0" quotePrefix="1" applyFont="1" applyBorder="1" applyAlignment="1">
      <alignment horizontal="center" vertical="center" wrapText="1"/>
    </xf>
    <xf numFmtId="177" fontId="1" fillId="39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77" fontId="1" fillId="39" borderId="1" xfId="0" applyNumberFormat="1" applyFont="1" applyFill="1" applyBorder="1" applyAlignment="1">
      <alignment horizontal="center" vertical="center"/>
    </xf>
    <xf numFmtId="177" fontId="1" fillId="39" borderId="1" xfId="0" quotePrefix="1" applyNumberFormat="1" applyFont="1" applyFill="1" applyBorder="1" applyAlignment="1">
      <alignment horizontal="center" vertical="center"/>
    </xf>
    <xf numFmtId="177" fontId="10" fillId="39" borderId="1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left" vertical="center" wrapText="1"/>
    </xf>
    <xf numFmtId="0" fontId="10" fillId="39" borderId="1" xfId="0" applyFont="1" applyFill="1" applyBorder="1" applyAlignment="1">
      <alignment horizontal="center" vertical="center" wrapText="1"/>
    </xf>
    <xf numFmtId="177" fontId="1" fillId="39" borderId="1" xfId="0" quotePrefix="1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21" fillId="0" borderId="0" xfId="0" applyFont="1" applyAlignment="1">
      <alignment horizontal="justify" vertical="center" wrapText="1"/>
    </xf>
    <xf numFmtId="0" fontId="2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39" borderId="1" xfId="0" quotePrefix="1" applyFont="1" applyFill="1" applyBorder="1" applyAlignment="1">
      <alignment horizontal="center" vertical="center"/>
    </xf>
    <xf numFmtId="177" fontId="10" fillId="39" borderId="1" xfId="0" quotePrefix="1" applyNumberFormat="1" applyFont="1" applyFill="1" applyBorder="1" applyAlignment="1">
      <alignment horizontal="center" vertical="center"/>
    </xf>
    <xf numFmtId="0" fontId="10" fillId="39" borderId="1" xfId="0" quotePrefix="1" applyFont="1" applyFill="1" applyBorder="1" applyAlignment="1">
      <alignment horizontal="center" vertical="center" wrapText="1"/>
    </xf>
    <xf numFmtId="0" fontId="56" fillId="39" borderId="1" xfId="0" applyFont="1" applyFill="1" applyBorder="1" applyAlignment="1">
      <alignment horizontal="center" vertical="center"/>
    </xf>
    <xf numFmtId="177" fontId="56" fillId="39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7" fontId="10" fillId="39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22" fillId="0" borderId="1" xfId="0" quotePrefix="1" applyFont="1" applyBorder="1" applyAlignment="1">
      <alignment horizontal="center" vertical="center" wrapText="1"/>
    </xf>
    <xf numFmtId="49" fontId="31" fillId="0" borderId="1" xfId="0" quotePrefix="1" applyNumberFormat="1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0" xfId="0" applyFont="1">
      <alignment vertical="center"/>
    </xf>
    <xf numFmtId="0" fontId="2" fillId="39" borderId="1" xfId="0" applyFont="1" applyFill="1" applyBorder="1" applyAlignment="1">
      <alignment horizontal="center" vertical="center" wrapText="1"/>
    </xf>
    <xf numFmtId="177" fontId="2" fillId="39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4" fillId="40" borderId="1" xfId="0" applyFont="1" applyFill="1" applyBorder="1" applyAlignment="1">
      <alignment horizontal="center" vertical="center" wrapText="1"/>
    </xf>
    <xf numFmtId="177" fontId="13" fillId="7" borderId="1" xfId="0" applyNumberFormat="1" applyFont="1" applyFill="1" applyBorder="1" applyAlignment="1">
      <alignment horizontal="center" vertical="center" wrapText="1"/>
    </xf>
    <xf numFmtId="177" fontId="9" fillId="7" borderId="1" xfId="0" applyNumberFormat="1" applyFont="1" applyFill="1" applyBorder="1" applyAlignment="1">
      <alignment horizontal="left" vertical="center"/>
    </xf>
    <xf numFmtId="177" fontId="1" fillId="7" borderId="1" xfId="0" applyNumberFormat="1" applyFont="1" applyFill="1" applyBorder="1">
      <alignment vertical="center"/>
    </xf>
    <xf numFmtId="177" fontId="0" fillId="7" borderId="1" xfId="0" quotePrefix="1" applyNumberFormat="1" applyFill="1" applyBorder="1" applyAlignment="1">
      <alignment horizontal="center" vertical="center"/>
    </xf>
    <xf numFmtId="177" fontId="0" fillId="7" borderId="1" xfId="0" applyNumberForma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4" fillId="0" borderId="1" xfId="0" quotePrefix="1" applyFont="1" applyBorder="1" applyAlignment="1">
      <alignment horizontal="center" vertical="center"/>
    </xf>
    <xf numFmtId="0" fontId="2" fillId="3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1" fillId="0" borderId="3" xfId="0" quotePrefix="1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21" fillId="0" borderId="16" xfId="0" quotePrefix="1" applyFont="1" applyBorder="1" applyAlignment="1">
      <alignment horizontal="left" vertical="center" wrapText="1"/>
    </xf>
    <xf numFmtId="0" fontId="21" fillId="3" borderId="16" xfId="0" quotePrefix="1" applyFont="1" applyFill="1" applyBorder="1" applyAlignment="1">
      <alignment horizontal="left" vertical="center" wrapText="1"/>
    </xf>
    <xf numFmtId="0" fontId="47" fillId="0" borderId="16" xfId="0" quotePrefix="1" applyFont="1" applyBorder="1" applyAlignment="1">
      <alignment horizontal="left" vertical="center" wrapText="1"/>
    </xf>
    <xf numFmtId="0" fontId="47" fillId="0" borderId="16" xfId="0" applyFont="1" applyBorder="1" applyAlignment="1">
      <alignment horizontal="left" vertical="center" wrapText="1"/>
    </xf>
    <xf numFmtId="0" fontId="21" fillId="0" borderId="21" xfId="0" quotePrefix="1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36" borderId="1" xfId="0" applyFont="1" applyFill="1" applyBorder="1" applyAlignment="1">
      <alignment horizontal="left" vertical="center"/>
    </xf>
    <xf numFmtId="0" fontId="1" fillId="7" borderId="2" xfId="0" quotePrefix="1" applyFont="1" applyFill="1" applyBorder="1" applyAlignment="1">
      <alignment horizontal="left" vertical="center"/>
    </xf>
    <xf numFmtId="0" fontId="1" fillId="7" borderId="19" xfId="0" applyFont="1" applyFill="1" applyBorder="1" applyAlignment="1">
      <alignment horizontal="left" vertical="center"/>
    </xf>
    <xf numFmtId="0" fontId="1" fillId="7" borderId="20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55" fillId="5" borderId="1" xfId="0" applyFont="1" applyFill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67" fillId="41" borderId="1" xfId="0" applyFont="1" applyFill="1" applyBorder="1" applyAlignment="1">
      <alignment horizontal="center" vertical="center"/>
    </xf>
    <xf numFmtId="0" fontId="18" fillId="41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8" fillId="41" borderId="1" xfId="0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25" fillId="0" borderId="1" xfId="0" applyFont="1" applyBorder="1" applyAlignment="1">
      <alignment horizontal="left" vertical="center"/>
    </xf>
    <xf numFmtId="0" fontId="18" fillId="5" borderId="1" xfId="0" applyFont="1" applyFill="1" applyBorder="1" applyAlignment="1">
      <alignment horizontal="left" vertical="center" wrapText="1"/>
    </xf>
    <xf numFmtId="0" fontId="18" fillId="5" borderId="1" xfId="0" quotePrefix="1" applyFont="1" applyFill="1" applyBorder="1" applyAlignment="1">
      <alignment horizontal="left" vertical="center" wrapText="1"/>
    </xf>
    <xf numFmtId="0" fontId="18" fillId="5" borderId="1" xfId="0" quotePrefix="1" applyFont="1" applyFill="1" applyBorder="1" applyAlignment="1">
      <alignment horizontal="center" vertical="center" wrapText="1"/>
    </xf>
    <xf numFmtId="0" fontId="18" fillId="0" borderId="0" xfId="0" quotePrefix="1" applyFont="1" applyAlignment="1">
      <alignment horizontal="center" vertical="center" wrapText="1"/>
    </xf>
    <xf numFmtId="0" fontId="25" fillId="5" borderId="1" xfId="0" applyFont="1" applyFill="1" applyBorder="1" applyAlignment="1">
      <alignment horizontal="left" vertical="center"/>
    </xf>
    <xf numFmtId="0" fontId="18" fillId="5" borderId="1" xfId="0" applyFont="1" applyFill="1" applyBorder="1">
      <alignment vertical="center"/>
    </xf>
    <xf numFmtId="0" fontId="25" fillId="0" borderId="1" xfId="0" applyFont="1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25" fillId="5" borderId="1" xfId="0" applyFont="1" applyFill="1" applyBorder="1">
      <alignment vertical="center"/>
    </xf>
    <xf numFmtId="0" fontId="18" fillId="5" borderId="1" xfId="0" applyFont="1" applyFill="1" applyBorder="1" applyAlignment="1">
      <alignment vertical="center" wrapText="1"/>
    </xf>
    <xf numFmtId="0" fontId="25" fillId="5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5" borderId="1" xfId="0" quotePrefix="1" applyFont="1" applyFill="1" applyBorder="1" applyAlignment="1">
      <alignment horizontal="left" vertical="center"/>
    </xf>
    <xf numFmtId="0" fontId="18" fillId="5" borderId="1" xfId="0" quotePrefix="1" applyFont="1" applyFill="1" applyBorder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12" fillId="7" borderId="19" xfId="0" applyFont="1" applyFill="1" applyBorder="1" applyAlignment="1">
      <alignment horizontal="left" vertical="center"/>
    </xf>
    <xf numFmtId="0" fontId="68" fillId="0" borderId="16" xfId="0" quotePrefix="1" applyFont="1" applyBorder="1" applyAlignment="1">
      <alignment horizontal="left" vertical="center" wrapText="1"/>
    </xf>
    <xf numFmtId="0" fontId="12" fillId="7" borderId="17" xfId="0" applyFont="1" applyFill="1" applyBorder="1" applyAlignment="1">
      <alignment horizontal="left" vertical="center"/>
    </xf>
    <xf numFmtId="0" fontId="69" fillId="3" borderId="22" xfId="0" applyFont="1" applyFill="1" applyBorder="1" applyAlignment="1">
      <alignment horizontal="left" vertical="center" wrapText="1"/>
    </xf>
    <xf numFmtId="0" fontId="6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25" fillId="3" borderId="0" xfId="0" applyFont="1" applyFill="1">
      <alignment vertical="center"/>
    </xf>
    <xf numFmtId="0" fontId="25" fillId="41" borderId="0" xfId="0" applyFont="1" applyFill="1">
      <alignment vertical="center"/>
    </xf>
    <xf numFmtId="0" fontId="25" fillId="5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22" fillId="3" borderId="1" xfId="0" quotePrefix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73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 wrapText="1"/>
    </xf>
    <xf numFmtId="0" fontId="14" fillId="0" borderId="31" xfId="0" applyFont="1" applyBorder="1">
      <alignment vertical="center"/>
    </xf>
    <xf numFmtId="0" fontId="14" fillId="0" borderId="44" xfId="0" applyFont="1" applyBorder="1" applyAlignment="1">
      <alignment vertical="center" wrapText="1"/>
    </xf>
    <xf numFmtId="0" fontId="14" fillId="44" borderId="31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vertical="center" wrapText="1"/>
    </xf>
    <xf numFmtId="0" fontId="14" fillId="0" borderId="3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0" fontId="14" fillId="0" borderId="48" xfId="0" applyFont="1" applyBorder="1">
      <alignment vertical="center"/>
    </xf>
    <xf numFmtId="0" fontId="14" fillId="0" borderId="49" xfId="0" applyFont="1" applyBorder="1">
      <alignment vertical="center"/>
    </xf>
    <xf numFmtId="0" fontId="14" fillId="0" borderId="48" xfId="0" applyFont="1" applyBorder="1" applyAlignment="1">
      <alignment vertical="center" wrapText="1"/>
    </xf>
    <xf numFmtId="0" fontId="14" fillId="0" borderId="52" xfId="0" applyFont="1" applyBorder="1">
      <alignment vertical="center"/>
    </xf>
    <xf numFmtId="0" fontId="2" fillId="5" borderId="28" xfId="0" applyFont="1" applyFill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45" borderId="53" xfId="0" applyFont="1" applyFill="1" applyBorder="1" applyAlignment="1">
      <alignment horizontal="center" vertical="center" wrapText="1"/>
    </xf>
    <xf numFmtId="0" fontId="14" fillId="45" borderId="32" xfId="0" applyFont="1" applyFill="1" applyBorder="1" applyAlignment="1">
      <alignment horizontal="center" vertical="center"/>
    </xf>
    <xf numFmtId="0" fontId="14" fillId="46" borderId="31" xfId="0" applyFont="1" applyFill="1" applyBorder="1" applyAlignment="1">
      <alignment horizontal="center" vertical="center" wrapText="1"/>
    </xf>
    <xf numFmtId="0" fontId="14" fillId="46" borderId="32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 wrapText="1"/>
    </xf>
    <xf numFmtId="0" fontId="73" fillId="0" borderId="0" xfId="0" applyFont="1" applyAlignment="1">
      <alignment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4" fillId="0" borderId="34" xfId="0" applyFont="1" applyBorder="1" applyAlignment="1">
      <alignment vertical="center" wrapText="1"/>
    </xf>
    <xf numFmtId="0" fontId="14" fillId="45" borderId="54" xfId="0" applyFont="1" applyFill="1" applyBorder="1" applyAlignment="1">
      <alignment horizontal="center" vertical="center" wrapText="1"/>
    </xf>
    <xf numFmtId="0" fontId="14" fillId="45" borderId="46" xfId="0" applyFont="1" applyFill="1" applyBorder="1" applyAlignment="1">
      <alignment horizontal="center" vertical="center"/>
    </xf>
    <xf numFmtId="0" fontId="14" fillId="44" borderId="34" xfId="0" applyFont="1" applyFill="1" applyBorder="1" applyAlignment="1">
      <alignment vertical="center" wrapText="1"/>
    </xf>
    <xf numFmtId="0" fontId="14" fillId="44" borderId="35" xfId="0" applyFont="1" applyFill="1" applyBorder="1" applyAlignment="1">
      <alignment vertical="center" wrapText="1"/>
    </xf>
    <xf numFmtId="0" fontId="14" fillId="44" borderId="36" xfId="0" applyFont="1" applyFill="1" applyBorder="1" applyAlignment="1">
      <alignment vertical="center" wrapText="1"/>
    </xf>
    <xf numFmtId="0" fontId="14" fillId="44" borderId="31" xfId="0" applyFont="1" applyFill="1" applyBorder="1" applyAlignment="1">
      <alignment vertical="center" wrapText="1"/>
    </xf>
    <xf numFmtId="0" fontId="14" fillId="44" borderId="45" xfId="0" applyFont="1" applyFill="1" applyBorder="1" applyAlignment="1">
      <alignment vertical="center" wrapText="1"/>
    </xf>
    <xf numFmtId="0" fontId="14" fillId="0" borderId="30" xfId="0" applyFont="1" applyBorder="1" applyAlignment="1">
      <alignment horizontal="center" vertical="center"/>
    </xf>
    <xf numFmtId="0" fontId="14" fillId="45" borderId="30" xfId="0" applyFont="1" applyFill="1" applyBorder="1" applyAlignment="1">
      <alignment horizontal="center" vertical="center"/>
    </xf>
    <xf numFmtId="0" fontId="14" fillId="46" borderId="30" xfId="0" applyFont="1" applyFill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14" fillId="45" borderId="30" xfId="0" applyFont="1" applyFill="1" applyBorder="1" applyAlignment="1">
      <alignment horizontal="center" vertical="center" wrapText="1"/>
    </xf>
    <xf numFmtId="0" fontId="14" fillId="45" borderId="43" xfId="0" applyFont="1" applyFill="1" applyBorder="1" applyAlignment="1">
      <alignment horizontal="center" vertical="center"/>
    </xf>
    <xf numFmtId="0" fontId="14" fillId="0" borderId="44" xfId="0" applyFont="1" applyBorder="1">
      <alignment vertical="center"/>
    </xf>
    <xf numFmtId="0" fontId="2" fillId="6" borderId="65" xfId="0" applyFont="1" applyFill="1" applyBorder="1" applyAlignment="1">
      <alignment horizontal="center" vertical="center" wrapText="1"/>
    </xf>
    <xf numFmtId="0" fontId="2" fillId="6" borderId="66" xfId="0" applyFont="1" applyFill="1" applyBorder="1" applyAlignment="1">
      <alignment horizontal="center" vertical="center" wrapText="1"/>
    </xf>
    <xf numFmtId="0" fontId="2" fillId="6" borderId="67" xfId="0" applyFont="1" applyFill="1" applyBorder="1" applyAlignment="1">
      <alignment horizontal="center" vertical="center" wrapText="1"/>
    </xf>
    <xf numFmtId="0" fontId="2" fillId="38" borderId="30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57" xfId="0" applyFont="1" applyFill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3" borderId="59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/>
    </xf>
    <xf numFmtId="0" fontId="56" fillId="3" borderId="33" xfId="0" applyFont="1" applyFill="1" applyBorder="1" applyAlignment="1">
      <alignment horizontal="center" vertical="center"/>
    </xf>
    <xf numFmtId="0" fontId="14" fillId="47" borderId="31" xfId="0" applyFont="1" applyFill="1" applyBorder="1" applyAlignment="1">
      <alignment vertical="center" wrapText="1"/>
    </xf>
    <xf numFmtId="0" fontId="14" fillId="36" borderId="53" xfId="0" applyFont="1" applyFill="1" applyBorder="1" applyAlignment="1">
      <alignment horizontal="center" vertical="center" wrapText="1"/>
    </xf>
    <xf numFmtId="0" fontId="14" fillId="44" borderId="36" xfId="0" applyFont="1" applyFill="1" applyBorder="1" applyAlignment="1">
      <alignment horizontal="center" vertical="center"/>
    </xf>
    <xf numFmtId="0" fontId="10" fillId="8" borderId="33" xfId="0" applyFont="1" applyFill="1" applyBorder="1" applyAlignment="1">
      <alignment horizontal="center" vertical="center"/>
    </xf>
    <xf numFmtId="0" fontId="14" fillId="44" borderId="34" xfId="0" applyFont="1" applyFill="1" applyBorder="1" applyAlignment="1">
      <alignment horizontal="center" vertical="center" wrapText="1"/>
    </xf>
    <xf numFmtId="0" fontId="14" fillId="0" borderId="32" xfId="0" applyFont="1" applyBorder="1">
      <alignment vertical="center"/>
    </xf>
    <xf numFmtId="177" fontId="14" fillId="0" borderId="31" xfId="0" applyNumberFormat="1" applyFont="1" applyBorder="1" applyAlignment="1">
      <alignment horizontal="center" vertical="center"/>
    </xf>
    <xf numFmtId="0" fontId="14" fillId="0" borderId="51" xfId="0" applyFont="1" applyBorder="1" applyAlignment="1">
      <alignment vertical="center" wrapText="1"/>
    </xf>
    <xf numFmtId="0" fontId="14" fillId="3" borderId="48" xfId="0" applyFont="1" applyFill="1" applyBorder="1" applyAlignment="1">
      <alignment vertical="center" wrapText="1"/>
    </xf>
    <xf numFmtId="0" fontId="14" fillId="0" borderId="49" xfId="0" applyFont="1" applyBorder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" fillId="0" borderId="48" xfId="0" applyFont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180" fontId="1" fillId="0" borderId="1" xfId="0" applyNumberFormat="1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/>
    </xf>
    <xf numFmtId="0" fontId="14" fillId="0" borderId="51" xfId="0" applyFont="1" applyBorder="1">
      <alignment vertical="center"/>
    </xf>
    <xf numFmtId="0" fontId="14" fillId="0" borderId="36" xfId="0" applyFont="1" applyBorder="1" applyAlignment="1">
      <alignment vertical="center" wrapText="1"/>
    </xf>
    <xf numFmtId="0" fontId="14" fillId="0" borderId="33" xfId="0" applyFont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 wrapText="1"/>
    </xf>
    <xf numFmtId="0" fontId="2" fillId="6" borderId="68" xfId="0" applyFont="1" applyFill="1" applyBorder="1" applyAlignment="1">
      <alignment horizontal="center" vertical="center" wrapText="1"/>
    </xf>
    <xf numFmtId="177" fontId="14" fillId="0" borderId="53" xfId="0" applyNumberFormat="1" applyFont="1" applyBorder="1" applyAlignment="1">
      <alignment horizontal="center" vertical="center"/>
    </xf>
    <xf numFmtId="0" fontId="14" fillId="0" borderId="53" xfId="0" applyFont="1" applyBorder="1">
      <alignment vertical="center"/>
    </xf>
    <xf numFmtId="177" fontId="76" fillId="0" borderId="53" xfId="0" applyNumberFormat="1" applyFont="1" applyBorder="1" applyAlignment="1">
      <alignment horizontal="center" vertical="center"/>
    </xf>
    <xf numFmtId="0" fontId="14" fillId="0" borderId="54" xfId="0" applyFont="1" applyBorder="1">
      <alignment vertical="center"/>
    </xf>
    <xf numFmtId="0" fontId="1" fillId="0" borderId="53" xfId="0" applyFont="1" applyBorder="1" applyAlignment="1">
      <alignment horizontal="center" vertical="center" wrapText="1"/>
    </xf>
    <xf numFmtId="177" fontId="14" fillId="0" borderId="31" xfId="0" quotePrefix="1" applyNumberFormat="1" applyFont="1" applyBorder="1" applyAlignment="1">
      <alignment horizontal="center" vertical="center"/>
    </xf>
    <xf numFmtId="0" fontId="75" fillId="4" borderId="33" xfId="0" applyFont="1" applyFill="1" applyBorder="1" applyAlignment="1">
      <alignment horizontal="center" vertical="center"/>
    </xf>
    <xf numFmtId="177" fontId="10" fillId="0" borderId="32" xfId="0" applyNumberFormat="1" applyFont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center"/>
    </xf>
    <xf numFmtId="0" fontId="54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59" xfId="0" applyFont="1" applyBorder="1" applyAlignment="1">
      <alignment vertical="center" wrapText="1"/>
    </xf>
    <xf numFmtId="0" fontId="14" fillId="49" borderId="0" xfId="0" applyFont="1" applyFill="1" applyAlignment="1">
      <alignment horizontal="center" vertical="center"/>
    </xf>
    <xf numFmtId="0" fontId="14" fillId="49" borderId="35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0" borderId="30" xfId="0" quotePrefix="1" applyFont="1" applyBorder="1" applyAlignment="1">
      <alignment horizontal="center" vertical="center"/>
    </xf>
    <xf numFmtId="0" fontId="74" fillId="0" borderId="0" xfId="0" applyFont="1" applyAlignment="1">
      <alignment vertical="center" wrapText="1"/>
    </xf>
    <xf numFmtId="177" fontId="10" fillId="0" borderId="0" xfId="0" applyNumberFormat="1" applyFont="1" applyAlignment="1">
      <alignment horizontal="center" vertical="center"/>
    </xf>
    <xf numFmtId="0" fontId="7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177" fontId="14" fillId="38" borderId="31" xfId="0" applyNumberFormat="1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177" fontId="14" fillId="0" borderId="53" xfId="0" quotePrefix="1" applyNumberFormat="1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7" fontId="54" fillId="0" borderId="53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0" xfId="0" applyFont="1">
      <alignment vertical="center"/>
    </xf>
    <xf numFmtId="0" fontId="54" fillId="0" borderId="0" xfId="0" applyFont="1" applyAlignment="1">
      <alignment horizontal="right" vertical="center"/>
    </xf>
    <xf numFmtId="0" fontId="54" fillId="0" borderId="0" xfId="0" applyFont="1" applyAlignment="1">
      <alignment horizontal="righ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3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4" fillId="50" borderId="75" xfId="0" applyFont="1" applyFill="1" applyBorder="1" applyAlignment="1">
      <alignment horizontal="center" vertical="center" wrapText="1"/>
    </xf>
    <xf numFmtId="0" fontId="74" fillId="50" borderId="76" xfId="0" applyFont="1" applyFill="1" applyBorder="1" applyAlignment="1">
      <alignment horizontal="center" vertical="center"/>
    </xf>
    <xf numFmtId="0" fontId="74" fillId="50" borderId="77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>
      <alignment vertical="center"/>
    </xf>
    <xf numFmtId="0" fontId="16" fillId="0" borderId="1" xfId="0" quotePrefix="1" applyFont="1" applyBorder="1">
      <alignment vertical="center"/>
    </xf>
    <xf numFmtId="0" fontId="8" fillId="0" borderId="1" xfId="0" applyFont="1" applyBorder="1">
      <alignment vertical="center"/>
    </xf>
    <xf numFmtId="0" fontId="16" fillId="34" borderId="1" xfId="0" applyFont="1" applyFill="1" applyBorder="1">
      <alignment vertical="center"/>
    </xf>
    <xf numFmtId="0" fontId="58" fillId="51" borderId="1" xfId="0" applyFont="1" applyFill="1" applyBorder="1" applyAlignment="1">
      <alignment horizontal="center" vertical="center"/>
    </xf>
    <xf numFmtId="0" fontId="58" fillId="51" borderId="1" xfId="0" applyFont="1" applyFill="1" applyBorder="1" applyAlignment="1">
      <alignment horizontal="center" vertical="center" wrapText="1"/>
    </xf>
    <xf numFmtId="177" fontId="14" fillId="0" borderId="32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4" fillId="3" borderId="0" xfId="0" applyFont="1" applyFill="1">
      <alignment vertical="center"/>
    </xf>
    <xf numFmtId="177" fontId="79" fillId="39" borderId="1" xfId="0" applyNumberFormat="1" applyFont="1" applyFill="1" applyBorder="1" applyAlignment="1">
      <alignment horizontal="center" vertical="center" wrapText="1"/>
    </xf>
    <xf numFmtId="0" fontId="79" fillId="3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77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6" fillId="37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2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13" fillId="4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7" borderId="1" xfId="0" applyFont="1" applyFill="1" applyBorder="1">
      <alignment vertical="center"/>
    </xf>
    <xf numFmtId="0" fontId="82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83" fillId="9" borderId="1" xfId="0" applyFont="1" applyFill="1" applyBorder="1" applyAlignment="1">
      <alignment horizontal="center" vertical="center" wrapText="1"/>
    </xf>
    <xf numFmtId="0" fontId="16" fillId="52" borderId="1" xfId="0" applyFont="1" applyFill="1" applyBorder="1" applyAlignment="1">
      <alignment horizontal="center" vertical="center"/>
    </xf>
    <xf numFmtId="0" fontId="8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82" fillId="3" borderId="1" xfId="0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0" fontId="86" fillId="35" borderId="1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83" fillId="3" borderId="1" xfId="0" applyFont="1" applyFill="1" applyBorder="1" applyAlignment="1">
      <alignment horizontal="center" vertical="center" wrapText="1"/>
    </xf>
    <xf numFmtId="177" fontId="79" fillId="0" borderId="1" xfId="0" applyNumberFormat="1" applyFont="1" applyBorder="1" applyAlignment="1">
      <alignment horizontal="center" vertical="center"/>
    </xf>
    <xf numFmtId="177" fontId="10" fillId="41" borderId="1" xfId="0" applyNumberFormat="1" applyFont="1" applyFill="1" applyBorder="1" applyAlignment="1">
      <alignment horizontal="center" vertical="center"/>
    </xf>
    <xf numFmtId="0" fontId="79" fillId="7" borderId="1" xfId="0" applyFont="1" applyFill="1" applyBorder="1" applyAlignment="1">
      <alignment horizontal="center" vertical="center" wrapText="1"/>
    </xf>
    <xf numFmtId="177" fontId="10" fillId="0" borderId="1" xfId="0" applyNumberFormat="1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41" borderId="1" xfId="0" applyFont="1" applyFill="1" applyBorder="1" applyAlignment="1">
      <alignment horizontal="center" vertical="center"/>
    </xf>
    <xf numFmtId="0" fontId="1" fillId="53" borderId="1" xfId="0" applyFont="1" applyFill="1" applyBorder="1" applyAlignment="1">
      <alignment horizontal="center" vertical="center"/>
    </xf>
    <xf numFmtId="0" fontId="1" fillId="52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10" fillId="41" borderId="1" xfId="0" applyFont="1" applyFill="1" applyBorder="1" applyAlignment="1">
      <alignment horizontal="center" vertical="center" wrapText="1"/>
    </xf>
    <xf numFmtId="177" fontId="0" fillId="7" borderId="1" xfId="0" applyNumberFormat="1" applyFill="1" applyBorder="1" applyAlignment="1">
      <alignment horizontal="center" vertical="center"/>
    </xf>
    <xf numFmtId="0" fontId="88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90" fillId="36" borderId="1" xfId="0" applyFont="1" applyFill="1" applyBorder="1" applyAlignment="1">
      <alignment horizontal="center" vertical="center" wrapText="1"/>
    </xf>
    <xf numFmtId="0" fontId="91" fillId="36" borderId="1" xfId="0" applyFont="1" applyFill="1" applyBorder="1" applyAlignment="1">
      <alignment horizontal="center" vertical="center" wrapText="1"/>
    </xf>
    <xf numFmtId="0" fontId="56" fillId="7" borderId="1" xfId="0" applyFont="1" applyFill="1" applyBorder="1" applyAlignment="1">
      <alignment horizontal="center" vertical="center"/>
    </xf>
    <xf numFmtId="0" fontId="56" fillId="7" borderId="1" xfId="0" applyFont="1" applyFill="1" applyBorder="1" applyAlignment="1">
      <alignment horizontal="center" vertical="center" wrapText="1"/>
    </xf>
    <xf numFmtId="0" fontId="56" fillId="39" borderId="1" xfId="0" quotePrefix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22" fillId="8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0" fillId="54" borderId="1" xfId="0" applyFont="1" applyFill="1" applyBorder="1" applyAlignment="1">
      <alignment horizontal="center" vertical="center" wrapText="1"/>
    </xf>
    <xf numFmtId="0" fontId="9" fillId="54" borderId="1" xfId="0" applyFont="1" applyFill="1" applyBorder="1" applyAlignment="1">
      <alignment horizontal="center" vertical="center" wrapText="1"/>
    </xf>
    <xf numFmtId="0" fontId="70" fillId="38" borderId="1" xfId="0" applyFont="1" applyFill="1" applyBorder="1" applyAlignment="1">
      <alignment horizontal="center" vertical="center" wrapText="1"/>
    </xf>
    <xf numFmtId="0" fontId="70" fillId="38" borderId="1" xfId="0" applyFont="1" applyFill="1" applyBorder="1" applyAlignment="1">
      <alignment horizontal="left" vertical="center" wrapText="1"/>
    </xf>
    <xf numFmtId="0" fontId="56" fillId="0" borderId="1" xfId="0" quotePrefix="1" applyFont="1" applyBorder="1" applyAlignment="1">
      <alignment horizontal="left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/>
    </xf>
    <xf numFmtId="0" fontId="64" fillId="37" borderId="1" xfId="0" applyFont="1" applyFill="1" applyBorder="1" applyAlignment="1">
      <alignment horizontal="center" vertical="center" wrapText="1"/>
    </xf>
    <xf numFmtId="0" fontId="92" fillId="0" borderId="1" xfId="0" applyFont="1" applyBorder="1" applyAlignment="1">
      <alignment horizontal="left" vertical="center" wrapText="1"/>
    </xf>
    <xf numFmtId="0" fontId="93" fillId="36" borderId="1" xfId="0" quotePrefix="1" applyFont="1" applyFill="1" applyBorder="1" applyAlignment="1">
      <alignment horizontal="center" vertical="center" wrapText="1"/>
    </xf>
    <xf numFmtId="0" fontId="13" fillId="3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79" fillId="36" borderId="1" xfId="0" applyFont="1" applyFill="1" applyBorder="1" applyAlignment="1">
      <alignment horizontal="center" vertical="center" wrapText="1"/>
    </xf>
    <xf numFmtId="0" fontId="47" fillId="36" borderId="1" xfId="0" applyFont="1" applyFill="1" applyBorder="1" applyAlignment="1">
      <alignment horizontal="center" vertical="center" wrapText="1"/>
    </xf>
    <xf numFmtId="0" fontId="94" fillId="0" borderId="0" xfId="0" applyFont="1" applyAlignment="1">
      <alignment horizontal="center" vertical="center" wrapText="1"/>
    </xf>
    <xf numFmtId="0" fontId="92" fillId="0" borderId="1" xfId="0" quotePrefix="1" applyFont="1" applyBorder="1" applyAlignment="1">
      <alignment horizontal="left" vertical="center" wrapText="1"/>
    </xf>
    <xf numFmtId="0" fontId="92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2" fillId="0" borderId="1" xfId="0" quotePrefix="1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62" fillId="3" borderId="1" xfId="0" quotePrefix="1" applyFont="1" applyFill="1" applyBorder="1" applyAlignment="1">
      <alignment horizontal="center" vertical="center" wrapText="1"/>
    </xf>
    <xf numFmtId="0" fontId="96" fillId="0" borderId="0" xfId="0" applyFont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33" fillId="4" borderId="1" xfId="0" applyFont="1" applyFill="1" applyBorder="1" applyAlignment="1">
      <alignment horizontal="center" vertical="center" wrapText="1"/>
    </xf>
    <xf numFmtId="0" fontId="33" fillId="4" borderId="1" xfId="0" quotePrefix="1" applyFont="1" applyFill="1" applyBorder="1" applyAlignment="1">
      <alignment horizontal="center" vertical="center" wrapText="1"/>
    </xf>
    <xf numFmtId="0" fontId="95" fillId="8" borderId="1" xfId="0" applyFont="1" applyFill="1" applyBorder="1" applyAlignment="1">
      <alignment horizontal="center" vertical="center" wrapText="1"/>
    </xf>
    <xf numFmtId="0" fontId="95" fillId="8" borderId="1" xfId="0" applyFont="1" applyFill="1" applyBorder="1" applyAlignment="1">
      <alignment horizontal="left" vertical="center" wrapText="1"/>
    </xf>
    <xf numFmtId="49" fontId="31" fillId="0" borderId="1" xfId="0" applyNumberFormat="1" applyFont="1" applyBorder="1" applyAlignment="1">
      <alignment horizontal="center" vertical="center" wrapText="1"/>
    </xf>
    <xf numFmtId="0" fontId="63" fillId="4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2" fillId="0" borderId="1" xfId="0" quotePrefix="1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97" fillId="0" borderId="0" xfId="0" applyFont="1">
      <alignment vertical="center"/>
    </xf>
    <xf numFmtId="0" fontId="55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74" fillId="2" borderId="1" xfId="0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4" fillId="3" borderId="1" xfId="0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177" fontId="24" fillId="0" borderId="1" xfId="0" applyNumberFormat="1" applyFont="1" applyBorder="1">
      <alignment vertical="center"/>
    </xf>
    <xf numFmtId="0" fontId="48" fillId="0" borderId="1" xfId="0" quotePrefix="1" applyFont="1" applyBorder="1" applyAlignment="1">
      <alignment horizontal="center" vertical="center" wrapText="1"/>
    </xf>
    <xf numFmtId="0" fontId="48" fillId="3" borderId="1" xfId="0" quotePrefix="1" applyFont="1" applyFill="1" applyBorder="1" applyAlignment="1">
      <alignment horizontal="center" vertical="center" wrapText="1"/>
    </xf>
    <xf numFmtId="0" fontId="22" fillId="0" borderId="4" xfId="0" quotePrefix="1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0" fontId="56" fillId="0" borderId="1" xfId="0" applyFont="1" applyBorder="1" applyAlignment="1">
      <alignment horizontal="left" vertical="center" wrapText="1"/>
    </xf>
    <xf numFmtId="0" fontId="93" fillId="0" borderId="1" xfId="0" quotePrefix="1" applyFont="1" applyBorder="1" applyAlignment="1">
      <alignment horizontal="center" vertical="center" wrapText="1"/>
    </xf>
    <xf numFmtId="38" fontId="0" fillId="0" borderId="0" xfId="0" applyNumberFormat="1">
      <alignment vertical="center"/>
    </xf>
    <xf numFmtId="38" fontId="96" fillId="0" borderId="0" xfId="0" applyNumberFormat="1" applyFont="1" applyAlignment="1">
      <alignment horizontal="center" vertical="center" wrapText="1"/>
    </xf>
    <xf numFmtId="38" fontId="2" fillId="9" borderId="1" xfId="0" applyNumberFormat="1" applyFont="1" applyFill="1" applyBorder="1" applyAlignment="1">
      <alignment horizontal="center" vertical="center" wrapText="1"/>
    </xf>
    <xf numFmtId="38" fontId="1" fillId="0" borderId="1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 wrapText="1"/>
    </xf>
    <xf numFmtId="38" fontId="1" fillId="0" borderId="1" xfId="0" applyNumberFormat="1" applyFont="1" applyBorder="1">
      <alignment vertical="center"/>
    </xf>
    <xf numFmtId="38" fontId="0" fillId="0" borderId="1" xfId="0" applyNumberFormat="1" applyBorder="1">
      <alignment vertical="center"/>
    </xf>
    <xf numFmtId="38" fontId="1" fillId="0" borderId="1" xfId="0" quotePrefix="1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vertical="center" wrapText="1"/>
    </xf>
    <xf numFmtId="38" fontId="1" fillId="0" borderId="1" xfId="0" quotePrefix="1" applyNumberFormat="1" applyFont="1" applyBorder="1" applyAlignment="1">
      <alignment horizontal="center" vertical="center" wrapText="1"/>
    </xf>
    <xf numFmtId="38" fontId="10" fillId="0" borderId="1" xfId="0" applyNumberFormat="1" applyFont="1" applyBorder="1" applyAlignment="1">
      <alignment horizontal="center" vertical="center" wrapText="1"/>
    </xf>
    <xf numFmtId="38" fontId="14" fillId="0" borderId="1" xfId="0" applyNumberFormat="1" applyFont="1" applyBorder="1" applyAlignment="1">
      <alignment horizontal="center" vertical="center" wrapText="1"/>
    </xf>
    <xf numFmtId="38" fontId="0" fillId="0" borderId="1" xfId="0" applyNumberFormat="1" applyBorder="1" applyAlignment="1">
      <alignment horizontal="center" vertical="center"/>
    </xf>
    <xf numFmtId="38" fontId="14" fillId="0" borderId="1" xfId="0" applyNumberFormat="1" applyFont="1" applyBorder="1" applyAlignment="1">
      <alignment horizontal="center" vertical="center"/>
    </xf>
    <xf numFmtId="38" fontId="0" fillId="0" borderId="1" xfId="0" applyNumberFormat="1" applyBorder="1" applyAlignment="1">
      <alignment vertical="center" wrapText="1"/>
    </xf>
    <xf numFmtId="38" fontId="14" fillId="0" borderId="1" xfId="0" quotePrefix="1" applyNumberFormat="1" applyFont="1" applyBorder="1" applyAlignment="1">
      <alignment horizontal="center" vertical="center" wrapText="1"/>
    </xf>
    <xf numFmtId="38" fontId="16" fillId="0" borderId="1" xfId="0" quotePrefix="1" applyNumberFormat="1" applyFont="1" applyBorder="1" applyAlignment="1">
      <alignment horizontal="center" vertical="center" wrapText="1"/>
    </xf>
    <xf numFmtId="38" fontId="16" fillId="0" borderId="1" xfId="0" quotePrefix="1" applyNumberFormat="1" applyFont="1" applyBorder="1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93" fillId="36" borderId="1" xfId="0" applyFont="1" applyFill="1" applyBorder="1" applyAlignment="1">
      <alignment horizontal="center" vertical="center" wrapText="1"/>
    </xf>
    <xf numFmtId="0" fontId="56" fillId="0" borderId="1" xfId="0" quotePrefix="1" applyFont="1" applyBorder="1" applyAlignment="1">
      <alignment horizontal="center" vertical="center"/>
    </xf>
    <xf numFmtId="0" fontId="56" fillId="0" borderId="1" xfId="0" quotePrefix="1" applyFont="1" applyBorder="1" applyAlignment="1">
      <alignment horizontal="center" vertical="center" wrapText="1"/>
    </xf>
    <xf numFmtId="0" fontId="64" fillId="7" borderId="0" xfId="0" applyFont="1" applyFill="1" applyAlignment="1">
      <alignment horizontal="center" vertical="center" wrapText="1"/>
    </xf>
    <xf numFmtId="0" fontId="0" fillId="36" borderId="0" xfId="0" applyFill="1">
      <alignment vertical="center"/>
    </xf>
    <xf numFmtId="0" fontId="0" fillId="36" borderId="0" xfId="0" applyFill="1" applyAlignment="1">
      <alignment vertical="center" wrapText="1"/>
    </xf>
    <xf numFmtId="0" fontId="0" fillId="36" borderId="0" xfId="0" applyFill="1" applyAlignment="1">
      <alignment horizontal="center" vertical="center" wrapText="1"/>
    </xf>
    <xf numFmtId="177" fontId="0" fillId="36" borderId="0" xfId="0" applyNumberFormat="1" applyFill="1">
      <alignment vertical="center"/>
    </xf>
    <xf numFmtId="0" fontId="64" fillId="36" borderId="0" xfId="0" applyFont="1" applyFill="1" applyAlignment="1">
      <alignment horizontal="center" vertical="center" wrapText="1"/>
    </xf>
    <xf numFmtId="0" fontId="101" fillId="4" borderId="0" xfId="0" applyFont="1" applyFill="1" applyAlignment="1">
      <alignment horizontal="center" vertical="center" wrapText="1"/>
    </xf>
    <xf numFmtId="0" fontId="96" fillId="4" borderId="0" xfId="0" applyFont="1" applyFill="1" applyAlignment="1">
      <alignment horizontal="center" vertical="center" wrapText="1"/>
    </xf>
    <xf numFmtId="38" fontId="2" fillId="3" borderId="1" xfId="0" applyNumberFormat="1" applyFont="1" applyFill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0" fontId="103" fillId="7" borderId="1" xfId="0" applyFont="1" applyFill="1" applyBorder="1" applyAlignment="1">
      <alignment horizontal="center" vertical="center"/>
    </xf>
    <xf numFmtId="0" fontId="104" fillId="36" borderId="1" xfId="0" applyFont="1" applyFill="1" applyBorder="1" applyAlignment="1">
      <alignment horizontal="center" vertical="center" wrapText="1"/>
    </xf>
    <xf numFmtId="0" fontId="103" fillId="7" borderId="1" xfId="0" applyFont="1" applyFill="1" applyBorder="1" applyAlignment="1">
      <alignment horizontal="center" vertical="center" wrapText="1"/>
    </xf>
    <xf numFmtId="177" fontId="9" fillId="7" borderId="1" xfId="0" applyNumberFormat="1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56" fillId="39" borderId="1" xfId="0" applyFont="1" applyFill="1" applyBorder="1" applyAlignment="1">
      <alignment horizontal="center" vertical="center" wrapText="1"/>
    </xf>
    <xf numFmtId="0" fontId="57" fillId="4" borderId="1" xfId="0" applyFont="1" applyFill="1" applyBorder="1" applyAlignment="1">
      <alignment horizontal="center" vertical="center" wrapText="1"/>
    </xf>
    <xf numFmtId="0" fontId="48" fillId="0" borderId="4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left" vertical="center" wrapText="1"/>
    </xf>
    <xf numFmtId="0" fontId="19" fillId="8" borderId="0" xfId="0" applyFont="1" applyFill="1">
      <alignment vertical="center"/>
    </xf>
    <xf numFmtId="177" fontId="10" fillId="39" borderId="1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>
      <alignment vertical="center"/>
    </xf>
    <xf numFmtId="0" fontId="48" fillId="8" borderId="1" xfId="0" applyFont="1" applyFill="1" applyBorder="1" applyAlignment="1">
      <alignment horizontal="center" vertical="center" wrapText="1"/>
    </xf>
    <xf numFmtId="0" fontId="1" fillId="8" borderId="0" xfId="0" applyFont="1" applyFill="1">
      <alignment vertical="center"/>
    </xf>
    <xf numFmtId="0" fontId="1" fillId="40" borderId="1" xfId="0" applyFont="1" applyFill="1" applyBorder="1" applyAlignment="1">
      <alignment horizontal="left" vertical="center"/>
    </xf>
    <xf numFmtId="0" fontId="1" fillId="36" borderId="1" xfId="0" applyFont="1" applyFill="1" applyBorder="1" applyAlignment="1">
      <alignment horizontal="left" vertical="center" wrapText="1"/>
    </xf>
    <xf numFmtId="0" fontId="105" fillId="36" borderId="1" xfId="0" applyFont="1" applyFill="1" applyBorder="1" applyAlignment="1">
      <alignment horizontal="center" vertical="center" wrapText="1"/>
    </xf>
    <xf numFmtId="177" fontId="9" fillId="7" borderId="1" xfId="0" applyNumberFormat="1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vertical="center" wrapText="1"/>
    </xf>
    <xf numFmtId="0" fontId="102" fillId="3" borderId="1" xfId="0" applyFont="1" applyFill="1" applyBorder="1" applyAlignment="1">
      <alignment horizontal="center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36" borderId="1" xfId="0" applyFont="1" applyFill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9" fontId="46" fillId="0" borderId="1" xfId="0" applyNumberFormat="1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0" fontId="13" fillId="7" borderId="1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/>
    </xf>
    <xf numFmtId="0" fontId="9" fillId="36" borderId="1" xfId="0" applyFont="1" applyFill="1" applyBorder="1" applyAlignment="1">
      <alignment horizontal="center" vertical="center" wrapText="1"/>
    </xf>
    <xf numFmtId="177" fontId="103" fillId="7" borderId="1" xfId="0" applyNumberFormat="1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left" vertical="center" wrapText="1"/>
    </xf>
    <xf numFmtId="0" fontId="49" fillId="0" borderId="1" xfId="0" applyFont="1" applyBorder="1" applyAlignment="1">
      <alignment horizontal="center" vertical="center" wrapText="1"/>
    </xf>
    <xf numFmtId="38" fontId="16" fillId="0" borderId="1" xfId="0" applyNumberFormat="1" applyFont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left" vertical="center" wrapText="1"/>
    </xf>
    <xf numFmtId="0" fontId="108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" fillId="40" borderId="1" xfId="0" applyFont="1" applyFill="1" applyBorder="1" applyAlignment="1">
      <alignment horizontal="center" vertical="center"/>
    </xf>
    <xf numFmtId="38" fontId="16" fillId="0" borderId="1" xfId="0" applyNumberFormat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2" fillId="35" borderId="17" xfId="0" applyFont="1" applyFill="1" applyBorder="1" applyAlignment="1">
      <alignment horizontal="center" vertical="center" wrapText="1"/>
    </xf>
    <xf numFmtId="0" fontId="2" fillId="35" borderId="18" xfId="0" applyFont="1" applyFill="1" applyBorder="1" applyAlignment="1">
      <alignment horizontal="center" vertical="center" wrapText="1"/>
    </xf>
    <xf numFmtId="0" fontId="2" fillId="35" borderId="22" xfId="0" applyFont="1" applyFill="1" applyBorder="1" applyAlignment="1">
      <alignment horizontal="center" vertical="center" wrapText="1"/>
    </xf>
    <xf numFmtId="0" fontId="2" fillId="35" borderId="6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 wrapText="1"/>
    </xf>
    <xf numFmtId="0" fontId="2" fillId="35" borderId="17" xfId="0" applyFont="1" applyFill="1" applyBorder="1" applyAlignment="1">
      <alignment horizontal="center" vertical="center"/>
    </xf>
    <xf numFmtId="0" fontId="74" fillId="3" borderId="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16" fillId="0" borderId="6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02" fillId="0" borderId="1" xfId="0" quotePrefix="1" applyFont="1" applyBorder="1" applyAlignment="1">
      <alignment horizontal="center" vertical="center" wrapText="1"/>
    </xf>
    <xf numFmtId="0" fontId="10" fillId="7" borderId="1" xfId="0" quotePrefix="1" applyFont="1" applyFill="1" applyBorder="1" applyAlignment="1">
      <alignment horizontal="center" vertical="center" wrapText="1"/>
    </xf>
    <xf numFmtId="0" fontId="57" fillId="4" borderId="1" xfId="0" quotePrefix="1" applyFont="1" applyFill="1" applyBorder="1" applyAlignment="1">
      <alignment horizontal="center" vertical="center" wrapText="1"/>
    </xf>
    <xf numFmtId="0" fontId="48" fillId="0" borderId="4" xfId="0" quotePrefix="1" applyFont="1" applyBorder="1" applyAlignment="1">
      <alignment horizontal="center" vertical="center" wrapText="1"/>
    </xf>
    <xf numFmtId="0" fontId="104" fillId="0" borderId="1" xfId="0" quotePrefix="1" applyFont="1" applyBorder="1" applyAlignment="1">
      <alignment horizontal="center" vertical="center" wrapText="1"/>
    </xf>
    <xf numFmtId="0" fontId="56" fillId="7" borderId="1" xfId="0" quotePrefix="1" applyFont="1" applyFill="1" applyBorder="1" applyAlignment="1">
      <alignment horizontal="center" vertical="center"/>
    </xf>
    <xf numFmtId="0" fontId="56" fillId="7" borderId="1" xfId="0" quotePrefix="1" applyFont="1" applyFill="1" applyBorder="1" applyAlignment="1">
      <alignment horizontal="center" vertical="center" wrapText="1"/>
    </xf>
    <xf numFmtId="0" fontId="102" fillId="3" borderId="1" xfId="0" quotePrefix="1" applyFont="1" applyFill="1" applyBorder="1" applyAlignment="1">
      <alignment horizontal="center" vertical="center" wrapText="1"/>
    </xf>
    <xf numFmtId="0" fontId="104" fillId="36" borderId="1" xfId="0" quotePrefix="1" applyFont="1" applyFill="1" applyBorder="1" applyAlignment="1">
      <alignment horizontal="center" vertical="center" wrapText="1"/>
    </xf>
    <xf numFmtId="0" fontId="1" fillId="36" borderId="1" xfId="0" quotePrefix="1" applyFont="1" applyFill="1" applyBorder="1" applyAlignment="1">
      <alignment horizontal="center" vertical="center" wrapText="1"/>
    </xf>
    <xf numFmtId="49" fontId="46" fillId="0" borderId="1" xfId="0" quotePrefix="1" applyNumberFormat="1" applyFont="1" applyBorder="1" applyAlignment="1">
      <alignment horizontal="center" vertical="center" wrapText="1"/>
    </xf>
    <xf numFmtId="0" fontId="48" fillId="8" borderId="1" xfId="0" quotePrefix="1" applyFont="1" applyFill="1" applyBorder="1" applyAlignment="1">
      <alignment horizontal="center" vertical="center" wrapText="1"/>
    </xf>
    <xf numFmtId="0" fontId="48" fillId="0" borderId="1" xfId="0" quotePrefix="1" applyFont="1" applyBorder="1" applyAlignment="1">
      <alignment horizontal="center" vertical="center"/>
    </xf>
    <xf numFmtId="0" fontId="10" fillId="7" borderId="1" xfId="0" quotePrefix="1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81" fontId="2" fillId="3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>
      <alignment vertical="center"/>
    </xf>
    <xf numFmtId="181" fontId="0" fillId="0" borderId="1" xfId="0" applyNumberFormat="1" applyBorder="1">
      <alignment vertical="center"/>
    </xf>
    <xf numFmtId="181" fontId="10" fillId="0" borderId="1" xfId="0" applyNumberFormat="1" applyFont="1" applyBorder="1" applyAlignment="1">
      <alignment horizontal="center" vertical="center" wrapText="1"/>
    </xf>
    <xf numFmtId="0" fontId="23" fillId="36" borderId="1" xfId="0" applyFont="1" applyFill="1" applyBorder="1" applyAlignment="1">
      <alignment horizontal="center" vertical="center"/>
    </xf>
    <xf numFmtId="177" fontId="23" fillId="36" borderId="1" xfId="0" applyNumberFormat="1" applyFont="1" applyFill="1" applyBorder="1" applyAlignment="1">
      <alignment horizontal="center" vertical="center" wrapText="1"/>
    </xf>
    <xf numFmtId="0" fontId="23" fillId="36" borderId="1" xfId="0" quotePrefix="1" applyFont="1" applyFill="1" applyBorder="1" applyAlignment="1">
      <alignment horizontal="center" vertical="center" wrapText="1"/>
    </xf>
    <xf numFmtId="0" fontId="23" fillId="36" borderId="1" xfId="0" applyFont="1" applyFill="1" applyBorder="1" applyAlignment="1">
      <alignment horizontal="center" vertical="center" wrapText="1"/>
    </xf>
    <xf numFmtId="0" fontId="56" fillId="39" borderId="1" xfId="0" quotePrefix="1" applyFont="1" applyFill="1" applyBorder="1" applyAlignment="1">
      <alignment horizontal="center" vertical="center" wrapText="1"/>
    </xf>
    <xf numFmtId="0" fontId="13" fillId="39" borderId="1" xfId="0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vertical="center" wrapText="1"/>
    </xf>
    <xf numFmtId="0" fontId="72" fillId="0" borderId="1" xfId="0" applyFont="1" applyBorder="1" applyAlignment="1">
      <alignment horizontal="center" vertical="center" wrapText="1"/>
    </xf>
    <xf numFmtId="181" fontId="1" fillId="0" borderId="1" xfId="0" quotePrefix="1" applyNumberFormat="1" applyFont="1" applyBorder="1" applyAlignment="1">
      <alignment horizontal="center" vertical="center" wrapText="1"/>
    </xf>
    <xf numFmtId="177" fontId="9" fillId="7" borderId="1" xfId="0" quotePrefix="1" applyNumberFormat="1" applyFont="1" applyFill="1" applyBorder="1" applyAlignment="1">
      <alignment horizontal="center" vertical="center"/>
    </xf>
    <xf numFmtId="0" fontId="1" fillId="40" borderId="1" xfId="0" quotePrefix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77" fontId="13" fillId="39" borderId="1" xfId="0" applyNumberFormat="1" applyFont="1" applyFill="1" applyBorder="1" applyAlignment="1">
      <alignment horizontal="center" vertical="center" wrapText="1"/>
    </xf>
    <xf numFmtId="181" fontId="1" fillId="0" borderId="1" xfId="0" quotePrefix="1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81" fontId="14" fillId="0" borderId="1" xfId="0" applyNumberFormat="1" applyFont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/>
    </xf>
    <xf numFmtId="181" fontId="14" fillId="0" borderId="1" xfId="0" applyNumberFormat="1" applyFont="1" applyBorder="1" applyAlignment="1">
      <alignment horizontal="center" vertical="center"/>
    </xf>
    <xf numFmtId="0" fontId="9" fillId="7" borderId="1" xfId="0" quotePrefix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177" fontId="10" fillId="6" borderId="1" xfId="0" applyNumberFormat="1" applyFont="1" applyFill="1" applyBorder="1" applyAlignment="1">
      <alignment horizontal="center" vertical="center"/>
    </xf>
    <xf numFmtId="0" fontId="10" fillId="6" borderId="1" xfId="0" quotePrefix="1" applyFont="1" applyFill="1" applyBorder="1" applyAlignment="1">
      <alignment horizontal="center" vertical="center" wrapText="1"/>
    </xf>
    <xf numFmtId="177" fontId="10" fillId="6" borderId="1" xfId="0" quotePrefix="1" applyNumberFormat="1" applyFont="1" applyFill="1" applyBorder="1" applyAlignment="1">
      <alignment horizontal="center" vertical="center" wrapText="1"/>
    </xf>
    <xf numFmtId="0" fontId="14" fillId="40" borderId="1" xfId="0" quotePrefix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177" fontId="10" fillId="6" borderId="1" xfId="0" quotePrefix="1" applyNumberFormat="1" applyFont="1" applyFill="1" applyBorder="1" applyAlignment="1">
      <alignment horizontal="center" vertical="center"/>
    </xf>
    <xf numFmtId="181" fontId="0" fillId="0" borderId="1" xfId="0" applyNumberFormat="1" applyBorder="1" applyAlignment="1">
      <alignment vertical="center" wrapText="1"/>
    </xf>
    <xf numFmtId="181" fontId="14" fillId="0" borderId="1" xfId="0" quotePrefix="1" applyNumberFormat="1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181" fontId="16" fillId="0" borderId="1" xfId="0" quotePrefix="1" applyNumberFormat="1" applyFont="1" applyBorder="1" applyAlignment="1">
      <alignment horizontal="center" vertical="center" wrapText="1"/>
    </xf>
    <xf numFmtId="0" fontId="1" fillId="40" borderId="1" xfId="0" quotePrefix="1" applyFont="1" applyFill="1" applyBorder="1" applyAlignment="1">
      <alignment horizontal="center" vertical="center"/>
    </xf>
    <xf numFmtId="181" fontId="16" fillId="0" borderId="1" xfId="0" quotePrefix="1" applyNumberFormat="1" applyFont="1" applyBorder="1" applyAlignment="1">
      <alignment horizontal="center" vertical="center"/>
    </xf>
    <xf numFmtId="177" fontId="56" fillId="7" borderId="1" xfId="0" quotePrefix="1" applyNumberFormat="1" applyFont="1" applyFill="1" applyBorder="1" applyAlignment="1">
      <alignment horizontal="center" vertical="center" wrapText="1"/>
    </xf>
    <xf numFmtId="177" fontId="56" fillId="7" borderId="1" xfId="0" quotePrefix="1" applyNumberFormat="1" applyFon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6" borderId="0" xfId="0" applyFont="1" applyFill="1">
      <alignment vertical="center"/>
    </xf>
    <xf numFmtId="0" fontId="1" fillId="36" borderId="0" xfId="0" applyFont="1" applyFill="1" applyAlignment="1">
      <alignment vertical="center" wrapText="1"/>
    </xf>
    <xf numFmtId="0" fontId="1" fillId="36" borderId="0" xfId="0" applyFont="1" applyFill="1" applyAlignment="1">
      <alignment horizontal="center" vertical="center" wrapText="1"/>
    </xf>
    <xf numFmtId="181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1" fillId="36" borderId="0" xfId="0" applyNumberFormat="1" applyFont="1" applyFill="1">
      <alignment vertical="center"/>
    </xf>
    <xf numFmtId="0" fontId="2" fillId="36" borderId="0" xfId="0" applyFont="1" applyFill="1" applyAlignment="1">
      <alignment horizontal="center" vertical="center" wrapText="1"/>
    </xf>
    <xf numFmtId="0" fontId="112" fillId="4" borderId="0" xfId="0" applyFont="1" applyFill="1" applyAlignment="1">
      <alignment horizontal="center" vertical="center" wrapText="1"/>
    </xf>
    <xf numFmtId="0" fontId="113" fillId="4" borderId="0" xfId="0" applyFont="1" applyFill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3" fillId="0" borderId="0" xfId="0" applyFont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115" fillId="0" borderId="1" xfId="0" quotePrefix="1" applyFont="1" applyBorder="1" applyAlignment="1">
      <alignment horizontal="center" vertical="center" wrapText="1"/>
    </xf>
    <xf numFmtId="0" fontId="116" fillId="36" borderId="1" xfId="0" quotePrefix="1" applyFont="1" applyFill="1" applyBorder="1" applyAlignment="1">
      <alignment horizontal="center" vertical="center" wrapText="1"/>
    </xf>
    <xf numFmtId="0" fontId="116" fillId="36" borderId="1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21" fillId="3" borderId="1" xfId="0" quotePrefix="1" applyFont="1" applyFill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23" fillId="39" borderId="1" xfId="0" applyFont="1" applyFill="1" applyBorder="1" applyAlignment="1">
      <alignment horizontal="center" vertical="center" wrapText="1"/>
    </xf>
    <xf numFmtId="0" fontId="23" fillId="39" borderId="1" xfId="0" quotePrefix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 wrapText="1"/>
    </xf>
    <xf numFmtId="0" fontId="72" fillId="4" borderId="1" xfId="0" quotePrefix="1" applyFont="1" applyFill="1" applyBorder="1" applyAlignment="1">
      <alignment horizontal="center" vertical="center" wrapText="1"/>
    </xf>
    <xf numFmtId="0" fontId="21" fillId="0" borderId="4" xfId="0" quotePrefix="1" applyFont="1" applyBorder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 wrapText="1"/>
    </xf>
    <xf numFmtId="0" fontId="70" fillId="8" borderId="1" xfId="0" applyFont="1" applyFill="1" applyBorder="1" applyAlignment="1">
      <alignment horizontal="center" vertical="center" wrapText="1"/>
    </xf>
    <xf numFmtId="0" fontId="70" fillId="8" borderId="1" xfId="0" applyFont="1" applyFill="1" applyBorder="1" applyAlignment="1">
      <alignment horizontal="left" vertical="center" wrapText="1"/>
    </xf>
    <xf numFmtId="0" fontId="23" fillId="7" borderId="1" xfId="0" applyFont="1" applyFill="1" applyBorder="1" applyAlignment="1">
      <alignment horizontal="center" vertical="center" wrapText="1"/>
    </xf>
    <xf numFmtId="177" fontId="23" fillId="7" borderId="1" xfId="0" quotePrefix="1" applyNumberFormat="1" applyFont="1" applyFill="1" applyBorder="1" applyAlignment="1">
      <alignment horizontal="center" vertical="center"/>
    </xf>
    <xf numFmtId="177" fontId="23" fillId="7" borderId="1" xfId="0" applyNumberFormat="1" applyFont="1" applyFill="1" applyBorder="1" applyAlignment="1">
      <alignment horizontal="center" vertical="center" wrapText="1"/>
    </xf>
    <xf numFmtId="0" fontId="21" fillId="8" borderId="1" xfId="0" quotePrefix="1" applyFont="1" applyFill="1" applyBorder="1" applyAlignment="1">
      <alignment horizontal="center" vertical="center" wrapText="1"/>
    </xf>
    <xf numFmtId="0" fontId="116" fillId="0" borderId="1" xfId="0" quotePrefix="1" applyFont="1" applyBorder="1" applyAlignment="1">
      <alignment horizontal="center" vertical="center" wrapText="1"/>
    </xf>
    <xf numFmtId="0" fontId="47" fillId="0" borderId="1" xfId="0" quotePrefix="1" applyFont="1" applyBorder="1" applyAlignment="1">
      <alignment horizontal="center" vertical="center" wrapText="1"/>
    </xf>
    <xf numFmtId="0" fontId="118" fillId="36" borderId="1" xfId="0" applyFont="1" applyFill="1" applyBorder="1" applyAlignment="1">
      <alignment horizontal="center" vertical="center" wrapText="1"/>
    </xf>
    <xf numFmtId="180" fontId="10" fillId="39" borderId="1" xfId="0" quotePrefix="1" applyNumberFormat="1" applyFont="1" applyFill="1" applyBorder="1" applyAlignment="1">
      <alignment horizontal="center" vertical="center" wrapText="1"/>
    </xf>
    <xf numFmtId="0" fontId="115" fillId="3" borderId="1" xfId="0" quotePrefix="1" applyFont="1" applyFill="1" applyBorder="1" applyAlignment="1">
      <alignment horizontal="center" vertical="center" wrapText="1"/>
    </xf>
    <xf numFmtId="177" fontId="56" fillId="39" borderId="1" xfId="0" applyNumberFormat="1" applyFont="1" applyFill="1" applyBorder="1" applyAlignment="1">
      <alignment horizontal="center" vertical="center"/>
    </xf>
    <xf numFmtId="179" fontId="56" fillId="39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49" fontId="47" fillId="0" borderId="1" xfId="0" applyNumberFormat="1" applyFont="1" applyBorder="1" applyAlignment="1">
      <alignment horizontal="center" vertical="center" wrapText="1"/>
    </xf>
    <xf numFmtId="49" fontId="47" fillId="0" borderId="1" xfId="0" quotePrefix="1" applyNumberFormat="1" applyFont="1" applyBorder="1" applyAlignment="1">
      <alignment horizontal="center" vertical="center" wrapText="1"/>
    </xf>
    <xf numFmtId="0" fontId="47" fillId="3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1" fillId="0" borderId="1" xfId="0" quotePrefix="1" applyFont="1" applyBorder="1" applyAlignment="1">
      <alignment horizontal="center" vertical="center"/>
    </xf>
    <xf numFmtId="177" fontId="10" fillId="3" borderId="1" xfId="0" applyNumberFormat="1" applyFont="1" applyFill="1" applyBorder="1" applyAlignment="1">
      <alignment horizontal="center" vertical="center"/>
    </xf>
    <xf numFmtId="0" fontId="10" fillId="3" borderId="1" xfId="0" quotePrefix="1" applyFont="1" applyFill="1" applyBorder="1" applyAlignment="1">
      <alignment horizontal="center" vertical="center" wrapText="1"/>
    </xf>
    <xf numFmtId="177" fontId="10" fillId="3" borderId="1" xfId="0" quotePrefix="1" applyNumberFormat="1" applyFont="1" applyFill="1" applyBorder="1" applyAlignment="1">
      <alignment horizontal="center" vertical="center" wrapText="1"/>
    </xf>
    <xf numFmtId="177" fontId="10" fillId="3" borderId="1" xfId="0" quotePrefix="1" applyNumberFormat="1" applyFont="1" applyFill="1" applyBorder="1" applyAlignment="1">
      <alignment horizontal="center" vertical="center"/>
    </xf>
    <xf numFmtId="0" fontId="119" fillId="0" borderId="1" xfId="0" quotePrefix="1" applyFont="1" applyBorder="1" applyAlignment="1">
      <alignment horizontal="center" vertical="center" wrapText="1"/>
    </xf>
    <xf numFmtId="177" fontId="56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81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7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4" borderId="78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8" fontId="10" fillId="0" borderId="1" xfId="0" applyNumberFormat="1" applyFont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30" fillId="8" borderId="4" xfId="0" applyFont="1" applyFill="1" applyBorder="1" applyAlignment="1">
      <alignment horizontal="center" vertical="center" wrapText="1"/>
    </xf>
    <xf numFmtId="0" fontId="30" fillId="8" borderId="5" xfId="0" applyFont="1" applyFill="1" applyBorder="1" applyAlignment="1">
      <alignment horizontal="center" vertical="center" wrapText="1"/>
    </xf>
    <xf numFmtId="0" fontId="30" fillId="8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77" fontId="2" fillId="7" borderId="1" xfId="0" applyNumberFormat="1" applyFont="1" applyFill="1" applyBorder="1" applyAlignment="1">
      <alignment horizontal="center" vertical="center" wrapText="1"/>
    </xf>
    <xf numFmtId="0" fontId="2" fillId="39" borderId="1" xfId="0" applyFont="1" applyFill="1" applyBorder="1" applyAlignment="1">
      <alignment horizontal="center" vertical="center" wrapText="1"/>
    </xf>
    <xf numFmtId="177" fontId="2" fillId="39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2" fillId="37" borderId="1" xfId="0" applyFont="1" applyFill="1" applyBorder="1" applyAlignment="1">
      <alignment horizontal="center" vertical="center" wrapText="1"/>
    </xf>
    <xf numFmtId="0" fontId="64" fillId="3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81" fontId="10" fillId="0" borderId="1" xfId="0" applyNumberFormat="1" applyFont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1" xfId="0" applyFont="1" applyFill="1" applyBorder="1" applyAlignment="1">
      <alignment horizontal="center" vertical="center"/>
    </xf>
    <xf numFmtId="0" fontId="13" fillId="4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4" fillId="0" borderId="69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70" xfId="0" applyFont="1" applyBorder="1" applyAlignment="1">
      <alignment horizontal="center" vertical="center"/>
    </xf>
    <xf numFmtId="0" fontId="14" fillId="0" borderId="34" xfId="0" applyFont="1" applyBorder="1" applyAlignment="1">
      <alignment vertical="center" wrapText="1"/>
    </xf>
    <xf numFmtId="0" fontId="14" fillId="0" borderId="35" xfId="0" applyFont="1" applyBorder="1" applyAlignment="1">
      <alignment vertical="center" wrapText="1"/>
    </xf>
    <xf numFmtId="0" fontId="14" fillId="0" borderId="36" xfId="0" applyFont="1" applyBorder="1" applyAlignment="1">
      <alignment vertical="center" wrapText="1"/>
    </xf>
    <xf numFmtId="0" fontId="2" fillId="5" borderId="55" xfId="0" applyFont="1" applyFill="1" applyBorder="1" applyAlignment="1">
      <alignment horizontal="center" vertical="center" wrapText="1"/>
    </xf>
    <xf numFmtId="0" fontId="2" fillId="38" borderId="3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4" fillId="44" borderId="34" xfId="0" applyFont="1" applyFill="1" applyBorder="1" applyAlignment="1">
      <alignment horizontal="center" vertical="center" wrapText="1"/>
    </xf>
    <xf numFmtId="0" fontId="14" fillId="44" borderId="34" xfId="0" applyFont="1" applyFill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43" borderId="18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14" fillId="0" borderId="48" xfId="0" applyFont="1" applyBorder="1">
      <alignment vertical="center"/>
    </xf>
    <xf numFmtId="0" fontId="14" fillId="0" borderId="31" xfId="0" applyFont="1" applyBorder="1" applyAlignment="1">
      <alignment vertical="center" wrapText="1"/>
    </xf>
    <xf numFmtId="0" fontId="2" fillId="38" borderId="37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49" xfId="0" applyFont="1" applyBorder="1" applyAlignment="1">
      <alignment vertical="top" wrapText="1"/>
    </xf>
    <xf numFmtId="0" fontId="14" fillId="0" borderId="49" xfId="0" applyFont="1" applyBorder="1" applyAlignment="1">
      <alignment vertical="top"/>
    </xf>
    <xf numFmtId="0" fontId="14" fillId="0" borderId="49" xfId="0" applyFont="1" applyBorder="1">
      <alignment vertical="center"/>
    </xf>
    <xf numFmtId="0" fontId="2" fillId="38" borderId="41" xfId="0" applyFont="1" applyFill="1" applyBorder="1" applyAlignment="1">
      <alignment horizontal="center" vertical="center"/>
    </xf>
    <xf numFmtId="0" fontId="14" fillId="44" borderId="35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51" xfId="0" applyFont="1" applyBorder="1">
      <alignment vertical="center"/>
    </xf>
    <xf numFmtId="0" fontId="14" fillId="9" borderId="34" xfId="0" applyFont="1" applyFill="1" applyBorder="1" applyAlignment="1">
      <alignment horizontal="center" vertical="center"/>
    </xf>
    <xf numFmtId="0" fontId="14" fillId="44" borderId="34" xfId="0" applyFont="1" applyFill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0" xfId="0" applyFont="1" applyBorder="1">
      <alignment vertical="center"/>
    </xf>
    <xf numFmtId="0" fontId="2" fillId="0" borderId="50" xfId="0" applyFont="1" applyBorder="1">
      <alignment vertical="center"/>
    </xf>
    <xf numFmtId="0" fontId="14" fillId="0" borderId="49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44" borderId="35" xfId="0" applyFont="1" applyFill="1" applyBorder="1" applyAlignment="1">
      <alignment vertical="center" wrapText="1"/>
    </xf>
    <xf numFmtId="0" fontId="14" fillId="44" borderId="36" xfId="0" applyFont="1" applyFill="1" applyBorder="1" applyAlignment="1">
      <alignment vertical="center" wrapText="1"/>
    </xf>
    <xf numFmtId="0" fontId="14" fillId="44" borderId="36" xfId="0" applyFont="1" applyFill="1" applyBorder="1" applyAlignment="1">
      <alignment horizontal="center" vertical="center"/>
    </xf>
    <xf numFmtId="0" fontId="2" fillId="38" borderId="39" xfId="0" applyFont="1" applyFill="1" applyBorder="1" applyAlignment="1">
      <alignment horizontal="center" vertical="center"/>
    </xf>
    <xf numFmtId="0" fontId="14" fillId="44" borderId="0" xfId="0" applyFont="1" applyFill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48" borderId="34" xfId="0" applyFont="1" applyFill="1" applyBorder="1" applyAlignment="1">
      <alignment horizontal="center" vertical="center"/>
    </xf>
    <xf numFmtId="0" fontId="14" fillId="48" borderId="35" xfId="0" applyFont="1" applyFill="1" applyBorder="1" applyAlignment="1">
      <alignment horizontal="center" vertical="center"/>
    </xf>
    <xf numFmtId="0" fontId="14" fillId="48" borderId="36" xfId="0" applyFont="1" applyFill="1" applyBorder="1" applyAlignment="1">
      <alignment horizontal="center" vertical="center"/>
    </xf>
    <xf numFmtId="0" fontId="14" fillId="48" borderId="38" xfId="0" applyFont="1" applyFill="1" applyBorder="1" applyAlignment="1">
      <alignment horizontal="center" vertical="center"/>
    </xf>
    <xf numFmtId="0" fontId="14" fillId="48" borderId="40" xfId="0" applyFont="1" applyFill="1" applyBorder="1" applyAlignment="1">
      <alignment horizontal="center" vertical="center"/>
    </xf>
    <xf numFmtId="0" fontId="14" fillId="48" borderId="42" xfId="0" applyFont="1" applyFill="1" applyBorder="1" applyAlignment="1">
      <alignment horizontal="center" vertical="center"/>
    </xf>
    <xf numFmtId="0" fontId="2" fillId="38" borderId="61" xfId="0" applyFont="1" applyFill="1" applyBorder="1" applyAlignment="1">
      <alignment horizontal="center" vertical="center"/>
    </xf>
    <xf numFmtId="0" fontId="14" fillId="44" borderId="45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2" fillId="0" borderId="49" xfId="0" applyFont="1" applyBorder="1">
      <alignment vertical="center"/>
    </xf>
    <xf numFmtId="0" fontId="2" fillId="0" borderId="51" xfId="0" applyFont="1" applyBorder="1">
      <alignment vertical="center"/>
    </xf>
    <xf numFmtId="0" fontId="14" fillId="48" borderId="49" xfId="0" applyFont="1" applyFill="1" applyBorder="1" applyAlignment="1">
      <alignment horizontal="center" vertical="center"/>
    </xf>
    <xf numFmtId="0" fontId="14" fillId="48" borderId="50" xfId="0" applyFont="1" applyFill="1" applyBorder="1" applyAlignment="1">
      <alignment horizontal="center" vertical="center"/>
    </xf>
    <xf numFmtId="0" fontId="14" fillId="48" borderId="51" xfId="0" applyFont="1" applyFill="1" applyBorder="1" applyAlignment="1">
      <alignment horizontal="center" vertical="center"/>
    </xf>
    <xf numFmtId="0" fontId="74" fillId="50" borderId="72" xfId="0" applyFont="1" applyFill="1" applyBorder="1" applyAlignment="1">
      <alignment horizontal="center" vertical="center"/>
    </xf>
    <xf numFmtId="0" fontId="74" fillId="50" borderId="73" xfId="0" applyFont="1" applyFill="1" applyBorder="1" applyAlignment="1">
      <alignment horizontal="center" vertical="center"/>
    </xf>
    <xf numFmtId="0" fontId="74" fillId="50" borderId="74" xfId="0" applyFont="1" applyFill="1" applyBorder="1" applyAlignment="1">
      <alignment horizontal="center" vertical="center"/>
    </xf>
    <xf numFmtId="0" fontId="2" fillId="6" borderId="64" xfId="0" quotePrefix="1" applyFont="1" applyFill="1" applyBorder="1" applyAlignment="1">
      <alignment horizontal="center" vertical="center" wrapText="1"/>
    </xf>
    <xf numFmtId="0" fontId="2" fillId="6" borderId="71" xfId="0" quotePrefix="1" applyFont="1" applyFill="1" applyBorder="1" applyAlignment="1">
      <alignment horizontal="center" vertical="center" wrapText="1"/>
    </xf>
    <xf numFmtId="0" fontId="2" fillId="42" borderId="23" xfId="0" applyFont="1" applyFill="1" applyBorder="1">
      <alignment vertical="center"/>
    </xf>
    <xf numFmtId="0" fontId="14" fillId="47" borderId="34" xfId="0" applyFont="1" applyFill="1" applyBorder="1" applyAlignment="1">
      <alignment vertical="center" wrapText="1"/>
    </xf>
    <xf numFmtId="0" fontId="14" fillId="9" borderId="34" xfId="0" applyFont="1" applyFill="1" applyBorder="1" applyAlignment="1">
      <alignment vertical="center" wrapText="1"/>
    </xf>
  </cellXfs>
  <cellStyles count="35">
    <cellStyle name="20% - 강조색1" xfId="15" builtinId="30" hidden="1" customBuiltin="1"/>
    <cellStyle name="20% - 강조색1" xfId="34" builtinId="30" customBuiltin="1"/>
    <cellStyle name="20% - 강조색2" xfId="18" builtinId="34" customBuiltin="1"/>
    <cellStyle name="20% - 강조색3" xfId="21" builtinId="38" customBuiltin="1"/>
    <cellStyle name="20% - 강조색4" xfId="24" builtinId="42" customBuiltin="1"/>
    <cellStyle name="20% - 강조색5" xfId="27" builtinId="46" customBuiltin="1"/>
    <cellStyle name="20% - 강조색6" xfId="30" builtinId="50" customBuiltin="1"/>
    <cellStyle name="40% - 강조색1" xfId="16" builtinId="31" customBuiltin="1"/>
    <cellStyle name="40% - 강조색2" xfId="19" builtinId="35" customBuiltin="1"/>
    <cellStyle name="40% - 강조색3" xfId="22" builtinId="39" customBuiltin="1"/>
    <cellStyle name="40% - 강조색4" xfId="25" builtinId="43" customBuiltin="1"/>
    <cellStyle name="40% - 강조색5" xfId="28" builtinId="47" customBuiltin="1"/>
    <cellStyle name="40% - 강조색6" xfId="31" builtinId="51" customBuiltin="1"/>
    <cellStyle name="Hyperlink" xfId="33" xr:uid="{00000000-000B-0000-0000-000008000000}"/>
    <cellStyle name="강조색1" xfId="14" builtinId="29" customBuiltin="1"/>
    <cellStyle name="강조색2" xfId="17" builtinId="33" customBuiltin="1"/>
    <cellStyle name="강조색3" xfId="20" builtinId="37" customBuiltin="1"/>
    <cellStyle name="강조색4" xfId="23" builtinId="41" customBuiltin="1"/>
    <cellStyle name="강조색5" xfId="26" builtinId="45" customBuiltin="1"/>
    <cellStyle name="강조색6" xfId="29" builtinId="49" customBuiltin="1"/>
    <cellStyle name="경고문" xfId="11" builtinId="11" customBuiltin="1"/>
    <cellStyle name="계산" xfId="8" builtinId="22" customBuiltin="1"/>
    <cellStyle name="설명 텍스트" xfId="12" builtinId="53" customBuiltin="1"/>
    <cellStyle name="셀 확인" xfId="10" builtinId="23" customBuiltin="1"/>
    <cellStyle name="연결된 셀" xfId="9" builtinId="24" customBuiltin="1"/>
    <cellStyle name="요약" xfId="13" builtinId="25" customBuiltin="1"/>
    <cellStyle name="입력" xfId="6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좋음" xfId="5" builtinId="26" customBuiltin="1"/>
    <cellStyle name="출력" xfId="7" builtinId="21" customBuiltin="1"/>
    <cellStyle name="표준" xfId="0" builtinId="0"/>
    <cellStyle name="하이퍼링크" xfId="32" builtinId="8" hidden="1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  <color rgb="FF0000FF"/>
      <color rgb="FFEBEBFF"/>
      <color rgb="FFF0F3F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22412</xdr:colOff>
      <xdr:row>1</xdr:row>
      <xdr:rowOff>78440</xdr:rowOff>
    </xdr:from>
    <xdr:to>
      <xdr:col>6</xdr:col>
      <xdr:colOff>0</xdr:colOff>
      <xdr:row>14</xdr:row>
      <xdr:rowOff>57149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A7C88EF-9FAD-44A8-9605-1C73F235C83E}"/>
            </a:ext>
          </a:extLst>
        </xdr:cNvPr>
        <xdr:cNvSpPr/>
      </xdr:nvSpPr>
      <xdr:spPr>
        <a:xfrm>
          <a:off x="222437" y="411815"/>
          <a:ext cx="6321238" cy="22075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진단대상</a:t>
          </a:r>
          <a:endParaRPr lang="en-US" altLang="ko-KR" sz="900" b="1">
            <a:latin typeface="+mn-ea"/>
            <a:ea typeface="+mn-ea"/>
          </a:endParaRPr>
        </a:p>
        <a:p>
          <a:pPr algn="l"/>
          <a:r>
            <a:rPr lang="en-US" altLang="ko-KR" sz="900" b="0">
              <a:latin typeface="+mn-ea"/>
              <a:ea typeface="+mn-ea"/>
            </a:rPr>
            <a:t>- SK</a:t>
          </a:r>
          <a:r>
            <a:rPr lang="ko-KR" altLang="en-US" sz="900" b="0">
              <a:latin typeface="+mn-ea"/>
              <a:ea typeface="+mn-ea"/>
            </a:rPr>
            <a:t>텔레콤 개인정보처리방침</a:t>
          </a:r>
          <a:r>
            <a:rPr lang="en-US" altLang="ko-KR" sz="900" b="0">
              <a:latin typeface="+mn-ea"/>
              <a:ea typeface="+mn-ea"/>
            </a:rPr>
            <a:t>(V23.08.23)</a:t>
          </a:r>
          <a:r>
            <a:rPr lang="en-US" altLang="ko-KR" sz="900" b="0" baseline="0">
              <a:latin typeface="+mn-ea"/>
              <a:ea typeface="+mn-ea"/>
            </a:rPr>
            <a:t> </a:t>
          </a:r>
          <a:r>
            <a:rPr lang="ko-KR" altLang="en-US" sz="900" b="0" baseline="0">
              <a:latin typeface="+mn-ea"/>
              <a:ea typeface="+mn-ea"/>
            </a:rPr>
            <a:t>첨부</a:t>
          </a:r>
          <a:r>
            <a:rPr lang="en-US" altLang="ko-KR" sz="900" b="0" baseline="0">
              <a:latin typeface="+mn-ea"/>
              <a:ea typeface="+mn-ea"/>
            </a:rPr>
            <a:t>1/</a:t>
          </a:r>
          <a:r>
            <a:rPr lang="ko-KR" altLang="en-US" sz="900" b="0" baseline="0">
              <a:latin typeface="+mn-ea"/>
              <a:ea typeface="+mn-ea"/>
            </a:rPr>
            <a:t>첨부</a:t>
          </a:r>
          <a:r>
            <a:rPr lang="en-US" altLang="ko-KR" sz="900" b="0" baseline="0">
              <a:latin typeface="+mn-ea"/>
              <a:ea typeface="+mn-ea"/>
            </a:rPr>
            <a:t>4 </a:t>
          </a:r>
          <a:r>
            <a:rPr lang="ko-KR" altLang="en-US" sz="900" b="0" baseline="0">
              <a:latin typeface="+mn-ea"/>
              <a:ea typeface="+mn-ea"/>
            </a:rPr>
            <a:t>서비스</a:t>
          </a:r>
          <a:endParaRPr lang="en-US" altLang="ko-KR" sz="900" b="0" baseline="0">
            <a:latin typeface="+mn-ea"/>
            <a:ea typeface="+mn-ea"/>
          </a:endParaRPr>
        </a:p>
        <a:p>
          <a:pPr algn="l"/>
          <a:r>
            <a:rPr lang="en-US" altLang="ko-KR" sz="900" b="0" baseline="0">
              <a:latin typeface="+mn-ea"/>
              <a:ea typeface="+mn-ea"/>
            </a:rPr>
            <a:t>- </a:t>
          </a:r>
          <a:r>
            <a:rPr lang="ko-KR" altLang="en-US" sz="900" b="0" baseline="0">
              <a:latin typeface="+mn-ea"/>
              <a:ea typeface="+mn-ea"/>
            </a:rPr>
            <a:t>제외 </a:t>
          </a:r>
          <a:r>
            <a:rPr lang="en-US" altLang="ko-KR" sz="900" b="0" baseline="0">
              <a:latin typeface="+mn-ea"/>
              <a:ea typeface="+mn-ea"/>
            </a:rPr>
            <a:t>: </a:t>
          </a:r>
          <a:r>
            <a:rPr lang="ko-KR" altLang="en-US" sz="900" b="0" baseline="0">
              <a:latin typeface="+mn-ea"/>
              <a:ea typeface="+mn-ea"/>
            </a:rPr>
            <a:t>서비스종료</a:t>
          </a:r>
          <a:r>
            <a:rPr lang="en-US" altLang="ko-KR" sz="900" b="0" baseline="0">
              <a:latin typeface="+mn-ea"/>
              <a:ea typeface="+mn-ea"/>
            </a:rPr>
            <a:t>, </a:t>
          </a:r>
          <a:r>
            <a:rPr lang="ko-KR" altLang="en-US" sz="900" b="0" baseline="0">
              <a:latin typeface="+mn-ea"/>
              <a:ea typeface="+mn-ea"/>
            </a:rPr>
            <a:t>계약종료</a:t>
          </a:r>
          <a:r>
            <a:rPr lang="en-US" altLang="ko-KR" sz="900" b="0" baseline="0">
              <a:latin typeface="+mn-ea"/>
              <a:ea typeface="+mn-ea"/>
            </a:rPr>
            <a:t>, </a:t>
          </a:r>
          <a:r>
            <a:rPr lang="ko-KR" altLang="en-US" sz="900" b="0" baseline="0">
              <a:latin typeface="+mn-ea"/>
              <a:ea typeface="+mn-ea"/>
            </a:rPr>
            <a:t>타 진단 영역</a:t>
          </a:r>
          <a:r>
            <a:rPr lang="en-US" altLang="ko-KR" sz="900" b="0" baseline="0">
              <a:latin typeface="+mn-ea"/>
              <a:ea typeface="+mn-ea"/>
            </a:rPr>
            <a:t>(</a:t>
          </a:r>
          <a:r>
            <a:rPr lang="ko-KR" altLang="en-US" sz="900" b="0" baseline="0">
              <a:latin typeface="+mn-ea"/>
              <a:ea typeface="+mn-ea"/>
            </a:rPr>
            <a:t>투자사</a:t>
          </a:r>
          <a:r>
            <a:rPr lang="en-US" altLang="ko-KR" sz="900" b="0" baseline="0">
              <a:latin typeface="+mn-ea"/>
              <a:ea typeface="+mn-ea"/>
            </a:rPr>
            <a:t>), </a:t>
          </a:r>
          <a:r>
            <a:rPr lang="ko-KR" altLang="en-US" sz="900" b="0" baseline="0">
              <a:latin typeface="+mn-ea"/>
              <a:ea typeface="+mn-ea"/>
            </a:rPr>
            <a:t>기타</a:t>
          </a:r>
          <a:r>
            <a:rPr lang="en-US" altLang="ko-KR" sz="900" b="0" baseline="0">
              <a:latin typeface="+mn-ea"/>
              <a:ea typeface="+mn-ea"/>
            </a:rPr>
            <a:t>(CSP, MSP, B2B, </a:t>
          </a:r>
          <a:r>
            <a:rPr lang="ko-KR" altLang="en-US" sz="900" b="0" baseline="0">
              <a:latin typeface="+mn-ea"/>
              <a:ea typeface="+mn-ea"/>
            </a:rPr>
            <a:t>고객정보 미처리</a:t>
          </a:r>
          <a:r>
            <a:rPr lang="en-US" altLang="ko-KR" sz="900" b="0" baseline="0">
              <a:latin typeface="+mn-ea"/>
              <a:ea typeface="+mn-ea"/>
            </a:rPr>
            <a:t>(22</a:t>
          </a:r>
          <a:r>
            <a:rPr lang="ko-KR" altLang="en-US" sz="900" b="0" baseline="0">
              <a:latin typeface="+mn-ea"/>
              <a:ea typeface="+mn-ea"/>
            </a:rPr>
            <a:t>년 확인결과</a:t>
          </a:r>
          <a:r>
            <a:rPr lang="en-US" altLang="ko-KR" sz="900" b="0" baseline="0">
              <a:latin typeface="+mn-ea"/>
              <a:ea typeface="+mn-ea"/>
            </a:rPr>
            <a:t>) </a:t>
          </a:r>
          <a:r>
            <a:rPr lang="ko-KR" altLang="en-US" sz="900" b="0" baseline="0">
              <a:latin typeface="+mn-ea"/>
              <a:ea typeface="+mn-ea"/>
            </a:rPr>
            <a:t>등</a:t>
          </a:r>
          <a:r>
            <a:rPr lang="en-US" altLang="ko-KR" sz="900" b="0" baseline="0">
              <a:latin typeface="+mn-ea"/>
              <a:ea typeface="+mn-ea"/>
            </a:rPr>
            <a:t>)</a:t>
          </a:r>
        </a:p>
        <a:p>
          <a:pPr algn="l"/>
          <a:endParaRPr lang="en-US" altLang="ko-KR" sz="900" b="1">
            <a:latin typeface="+mn-ea"/>
            <a:ea typeface="+mn-ea"/>
          </a:endParaRPr>
        </a:p>
        <a:p>
          <a:pPr algn="l"/>
          <a:r>
            <a:rPr lang="ko-KR" altLang="en-US" sz="900" b="1">
              <a:latin typeface="+mn-ea"/>
              <a:ea typeface="+mn-ea"/>
            </a:rPr>
            <a:t>■ 우선순위 </a:t>
          </a:r>
          <a:r>
            <a:rPr lang="en-US" altLang="ko-KR" sz="900" b="1">
              <a:latin typeface="+mn-ea"/>
              <a:ea typeface="+mn-ea"/>
            </a:rPr>
            <a:t>(E</a:t>
          </a:r>
          <a:r>
            <a:rPr lang="ko-KR" altLang="en-US" sz="900" b="1">
              <a:latin typeface="+mn-ea"/>
              <a:ea typeface="+mn-ea"/>
            </a:rPr>
            <a:t>열</a:t>
          </a:r>
          <a:r>
            <a:rPr lang="en-US" altLang="ko-KR" sz="900" b="1">
              <a:latin typeface="+mn-ea"/>
              <a:ea typeface="+mn-ea"/>
            </a:rPr>
            <a:t>)</a:t>
          </a:r>
        </a:p>
        <a:p>
          <a:pPr algn="l"/>
          <a:r>
            <a:rPr lang="en-US" altLang="ko-KR" sz="900">
              <a:latin typeface="+mn-ea"/>
              <a:ea typeface="+mn-ea"/>
            </a:rPr>
            <a:t>- 1</a:t>
          </a:r>
          <a:r>
            <a:rPr lang="ko-KR" altLang="en-US" sz="900">
              <a:latin typeface="+mn-ea"/>
              <a:ea typeface="+mn-ea"/>
            </a:rPr>
            <a:t>순위</a:t>
          </a:r>
          <a:r>
            <a:rPr lang="en-US" altLang="ko-KR" sz="900">
              <a:latin typeface="+mn-ea"/>
              <a:ea typeface="+mn-ea"/>
            </a:rPr>
            <a:t>: ISMS-P </a:t>
          </a:r>
          <a:r>
            <a:rPr lang="ko-KR" altLang="en-US" sz="900">
              <a:latin typeface="+mn-ea"/>
              <a:ea typeface="+mn-ea"/>
            </a:rPr>
            <a:t>인증심사 대상 </a:t>
          </a:r>
          <a:r>
            <a:rPr lang="en-US" altLang="ko-KR" sz="900">
              <a:latin typeface="+mn-ea"/>
              <a:ea typeface="+mn-ea"/>
            </a:rPr>
            <a:t>: </a:t>
          </a:r>
          <a:r>
            <a:rPr lang="ko-KR" altLang="en-US" sz="900">
              <a:latin typeface="+mn-ea"/>
              <a:ea typeface="+mn-ea"/>
            </a:rPr>
            <a:t>상반기 진단 완료</a:t>
          </a:r>
        </a:p>
        <a:p>
          <a:pPr algn="l"/>
          <a:r>
            <a:rPr lang="en-US" altLang="ko-KR" sz="900">
              <a:latin typeface="+mn-ea"/>
              <a:ea typeface="+mn-ea"/>
            </a:rPr>
            <a:t>- 2</a:t>
          </a:r>
          <a:r>
            <a:rPr lang="ko-KR" altLang="en-US" sz="900">
              <a:latin typeface="+mn-ea"/>
              <a:ea typeface="+mn-ea"/>
            </a:rPr>
            <a:t>순위</a:t>
          </a:r>
          <a:r>
            <a:rPr lang="en-US" altLang="ko-KR" sz="900">
              <a:latin typeface="+mn-ea"/>
              <a:ea typeface="+mn-ea"/>
            </a:rPr>
            <a:t>: </a:t>
          </a:r>
          <a:r>
            <a:rPr lang="ko-KR" altLang="en-US" sz="900">
              <a:latin typeface="+mn-ea"/>
              <a:ea typeface="+mn-ea"/>
            </a:rPr>
            <a:t>위치정보</a:t>
          </a:r>
        </a:p>
        <a:p>
          <a:pPr algn="l"/>
          <a:r>
            <a:rPr lang="en-US" altLang="ko-KR" sz="900">
              <a:latin typeface="+mn-ea"/>
              <a:ea typeface="+mn-ea"/>
            </a:rPr>
            <a:t>- 3</a:t>
          </a:r>
          <a:r>
            <a:rPr lang="ko-KR" altLang="en-US" sz="900">
              <a:latin typeface="+mn-ea"/>
              <a:ea typeface="+mn-ea"/>
            </a:rPr>
            <a:t>순위</a:t>
          </a:r>
          <a:r>
            <a:rPr lang="en-US" altLang="ko-KR" sz="900">
              <a:latin typeface="+mn-ea"/>
              <a:ea typeface="+mn-ea"/>
            </a:rPr>
            <a:t>: </a:t>
          </a:r>
          <a:r>
            <a:rPr lang="ko-KR" altLang="en-US" sz="900">
              <a:latin typeface="+mn-ea"/>
              <a:ea typeface="+mn-ea"/>
            </a:rPr>
            <a:t>에이닷 및 하위서비스</a:t>
          </a:r>
          <a:r>
            <a:rPr lang="en-US" altLang="ko-KR" sz="900">
              <a:latin typeface="+mn-ea"/>
              <a:ea typeface="+mn-ea"/>
            </a:rPr>
            <a:t>, 22~23</a:t>
          </a:r>
          <a:r>
            <a:rPr lang="ko-KR" altLang="en-US" sz="900">
              <a:latin typeface="+mn-ea"/>
              <a:ea typeface="+mn-ea"/>
            </a:rPr>
            <a:t>년 신규 런칭서비스</a:t>
          </a:r>
        </a:p>
        <a:p>
          <a:pPr algn="l"/>
          <a:r>
            <a:rPr lang="en-US" altLang="ko-KR" sz="900">
              <a:latin typeface="+mn-ea"/>
              <a:ea typeface="+mn-ea"/>
            </a:rPr>
            <a:t>- 4</a:t>
          </a:r>
          <a:r>
            <a:rPr lang="ko-KR" altLang="en-US" sz="900">
              <a:latin typeface="+mn-ea"/>
              <a:ea typeface="+mn-ea"/>
            </a:rPr>
            <a:t>순위</a:t>
          </a:r>
          <a:r>
            <a:rPr lang="en-US" altLang="ko-KR" sz="900">
              <a:latin typeface="+mn-ea"/>
              <a:ea typeface="+mn-ea"/>
            </a:rPr>
            <a:t>: 1~3</a:t>
          </a:r>
          <a:r>
            <a:rPr lang="ko-KR" altLang="en-US" sz="900">
              <a:latin typeface="+mn-ea"/>
              <a:ea typeface="+mn-ea"/>
            </a:rPr>
            <a:t>순위에 해당되지 않은 서비스 중 상대적으로 중요도가 높다고 판단되는 서비스</a:t>
          </a:r>
          <a:r>
            <a:rPr lang="en-US" altLang="ko-KR" sz="900">
              <a:latin typeface="+mn-ea"/>
              <a:ea typeface="+mn-ea"/>
            </a:rPr>
            <a:t>(</a:t>
          </a:r>
          <a:r>
            <a:rPr lang="ko-KR" altLang="en-US" sz="900">
              <a:latin typeface="+mn-ea"/>
              <a:ea typeface="+mn-ea"/>
            </a:rPr>
            <a:t>진단팀 주도</a:t>
          </a:r>
          <a:r>
            <a:rPr lang="en-US" altLang="ko-KR" sz="900">
              <a:latin typeface="+mn-ea"/>
              <a:ea typeface="+mn-ea"/>
            </a:rPr>
            <a:t>)</a:t>
          </a:r>
        </a:p>
        <a:p>
          <a:pPr algn="l"/>
          <a:r>
            <a:rPr lang="en-US" altLang="ko-KR" sz="900">
              <a:latin typeface="+mn-ea"/>
              <a:ea typeface="+mn-ea"/>
            </a:rPr>
            <a:t>- 5</a:t>
          </a:r>
          <a:r>
            <a:rPr lang="ko-KR" altLang="en-US" sz="900">
              <a:latin typeface="+mn-ea"/>
              <a:ea typeface="+mn-ea"/>
            </a:rPr>
            <a:t>순위</a:t>
          </a:r>
          <a:r>
            <a:rPr lang="en-US" altLang="ko-KR" sz="900">
              <a:latin typeface="+mn-ea"/>
              <a:ea typeface="+mn-ea"/>
            </a:rPr>
            <a:t>: </a:t>
          </a:r>
          <a:r>
            <a:rPr lang="ko-KR" altLang="en-US" sz="900">
              <a:latin typeface="+mn-ea"/>
              <a:ea typeface="+mn-ea"/>
            </a:rPr>
            <a:t>나머지 서비스</a:t>
          </a:r>
        </a:p>
      </xdr:txBody>
    </xdr:sp>
    <xdr:clientData/>
  </xdr:twoCellAnchor>
  <xdr:twoCellAnchor>
    <xdr:from>
      <xdr:col>24</xdr:col>
      <xdr:colOff>17931</xdr:colOff>
      <xdr:row>1</xdr:row>
      <xdr:rowOff>97491</xdr:rowOff>
    </xdr:from>
    <xdr:to>
      <xdr:col>25</xdr:col>
      <xdr:colOff>4142814</xdr:colOff>
      <xdr:row>14</xdr:row>
      <xdr:rowOff>63873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0F2E9E8-72AB-4806-9A84-D2B16C5F21B7}"/>
            </a:ext>
          </a:extLst>
        </xdr:cNvPr>
        <xdr:cNvSpPr/>
      </xdr:nvSpPr>
      <xdr:spPr>
        <a:xfrm>
          <a:off x="12648081" y="430866"/>
          <a:ext cx="4810683" cy="21952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 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중요도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상중하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900" b="1">
            <a:latin typeface="+mn-ea"/>
            <a:ea typeface="+mn-ea"/>
          </a:endParaRPr>
        </a:p>
        <a:p>
          <a:pPr algn="l"/>
          <a:r>
            <a:rPr lang="en-US" altLang="ko-KR" sz="900" b="0">
              <a:latin typeface="+mn-ea"/>
              <a:ea typeface="+mn-ea"/>
            </a:rPr>
            <a:t>- </a:t>
          </a:r>
          <a:r>
            <a:rPr lang="ko-KR" altLang="en-US" sz="900" b="0">
              <a:latin typeface="+mn-ea"/>
              <a:ea typeface="+mn-ea"/>
            </a:rPr>
            <a:t>상</a:t>
          </a:r>
          <a:r>
            <a:rPr lang="en-US" altLang="ko-KR" sz="900" b="0">
              <a:latin typeface="+mn-ea"/>
              <a:ea typeface="+mn-ea"/>
            </a:rPr>
            <a:t>: </a:t>
          </a:r>
          <a:r>
            <a:rPr lang="ko-KR" altLang="en-US" sz="900" b="0">
              <a:latin typeface="+mn-ea"/>
              <a:ea typeface="+mn-ea"/>
            </a:rPr>
            <a:t>신규서비스 </a:t>
          </a:r>
          <a:r>
            <a:rPr lang="en-US" altLang="ko-KR" sz="900" b="0">
              <a:latin typeface="+mn-ea"/>
              <a:ea typeface="+mn-ea"/>
            </a:rPr>
            <a:t>/</a:t>
          </a:r>
          <a:r>
            <a:rPr lang="ko-KR" altLang="en-US" sz="900" b="0">
              <a:latin typeface="+mn-ea"/>
              <a:ea typeface="+mn-ea"/>
            </a:rPr>
            <a:t> 진단이력 無</a:t>
          </a:r>
          <a:endParaRPr lang="en-US" altLang="ko-KR" sz="900" b="0">
            <a:latin typeface="+mn-ea"/>
            <a:ea typeface="+mn-ea"/>
          </a:endParaRPr>
        </a:p>
        <a:p>
          <a:pPr algn="l"/>
          <a:r>
            <a:rPr lang="en-US" altLang="ko-KR" sz="900" b="0">
              <a:latin typeface="+mn-ea"/>
              <a:ea typeface="+mn-ea"/>
            </a:rPr>
            <a:t>- </a:t>
          </a:r>
          <a:r>
            <a:rPr lang="ko-KR" altLang="en-US" sz="900" b="0">
              <a:latin typeface="+mn-ea"/>
              <a:ea typeface="+mn-ea"/>
            </a:rPr>
            <a:t>중</a:t>
          </a:r>
          <a:r>
            <a:rPr lang="en-US" altLang="ko-KR" sz="900" b="0">
              <a:latin typeface="+mn-ea"/>
              <a:ea typeface="+mn-ea"/>
            </a:rPr>
            <a:t>: 22</a:t>
          </a:r>
          <a:r>
            <a:rPr lang="ko-KR" altLang="en-US" sz="900" b="0">
              <a:latin typeface="+mn-ea"/>
              <a:ea typeface="+mn-ea"/>
            </a:rPr>
            <a:t>년 진단대상 </a:t>
          </a:r>
          <a:endParaRPr lang="en-US" altLang="ko-KR" sz="900" b="0">
            <a:latin typeface="+mn-ea"/>
            <a:ea typeface="+mn-ea"/>
          </a:endParaRPr>
        </a:p>
        <a:p>
          <a:pPr algn="l"/>
          <a:r>
            <a:rPr lang="en-US" altLang="ko-KR" sz="900" b="0">
              <a:latin typeface="+mn-ea"/>
              <a:ea typeface="+mn-ea"/>
            </a:rPr>
            <a:t>- </a:t>
          </a:r>
          <a:r>
            <a:rPr lang="ko-KR" altLang="en-US" sz="900" b="0">
              <a:latin typeface="+mn-ea"/>
              <a:ea typeface="+mn-ea"/>
            </a:rPr>
            <a:t>하</a:t>
          </a:r>
          <a:r>
            <a:rPr lang="en-US" altLang="ko-KR" sz="900" b="0">
              <a:latin typeface="+mn-ea"/>
              <a:ea typeface="+mn-ea"/>
            </a:rPr>
            <a:t>: 22</a:t>
          </a:r>
          <a:r>
            <a:rPr lang="ko-KR" altLang="en-US" sz="900" b="0">
              <a:latin typeface="+mn-ea"/>
              <a:ea typeface="+mn-ea"/>
            </a:rPr>
            <a:t>년 진단대상 중 </a:t>
          </a:r>
          <a:r>
            <a:rPr lang="en-US" altLang="ko-KR" sz="900" b="0">
              <a:latin typeface="+mn-ea"/>
              <a:ea typeface="+mn-ea"/>
            </a:rPr>
            <a:t>VAS </a:t>
          </a:r>
          <a:r>
            <a:rPr lang="ko-KR" altLang="en-US" sz="900" b="0">
              <a:latin typeface="+mn-ea"/>
              <a:ea typeface="+mn-ea"/>
            </a:rPr>
            <a:t>영역 등</a:t>
          </a:r>
          <a:endParaRPr lang="ko-KR" altLang="en-US" sz="900">
            <a:latin typeface="+mn-ea"/>
            <a:ea typeface="+mn-ea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#&#50629;&#47924;/2. 17&#45380;&#46020; &#50629;&#47924;/01. &#48376;&#52404;/1000. &#51060;&#48292;&#53944; &#49688;&#53441;&#49324;/01. &#51216;&#44160; &#54637;&#47785; &#48143; &#51068;&#51221;/1. 17&#45380;&#46020; &#51060;&#48292;&#53944; &#49688;&#53441;&#49324; &#51216;&#44160; &#51068;&#51221;(&#50504;)_1711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skt.sharepoint.com/sites/SKT840-2024/Shared%20Documents/2024%20&#51652;&#45800;&#54016;/01.%20&#49892;&#53468;&#51652;&#45800;/24&#45380;&#46020;%20&#51652;&#45800;&#45824;&#49345;_240411.xlsx" TargetMode="External"/><Relationship Id="rId1" Type="http://schemas.openxmlformats.org/officeDocument/2006/relationships/externalLinkPath" Target="/sites/SKT840-2024/Shared%20Documents/2024%20&#51652;&#45800;&#54016;/01.%20&#49892;&#53468;&#51652;&#45800;/24&#45380;&#46020;%20&#51652;&#45800;&#45824;&#49345;_2404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182551/Desktop/@&#49569;&#51652;&#49688;/2024/2024_0.%20&#51652;&#45800;&#45824;&#49345;/24&#45380;&#46020;%20&#51652;&#45800;&#45824;&#49345;(&#52488;&#50504;)_240119(&#48177;&#50629;012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상품서비스 현황-대상 이벤트 식별"/>
      <sheetName val="2.점검대상 BP사 식별"/>
      <sheetName val="3.점검대상 정보"/>
      <sheetName val="4.점검팀 구성(안)"/>
      <sheetName val="4. 점검일정(안)"/>
      <sheetName val="점검대상-개수소팅 전"/>
      <sheetName val="본체진단일정(10월~11월)"/>
      <sheetName val="본체진단일정(안)"/>
      <sheetName val="진단팀 식별"/>
      <sheetName val="운영_현업 M 식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서비스 수탁사 현황 요약"/>
      <sheetName val="작업용_통합(안)_24년"/>
      <sheetName val="Sheet1"/>
      <sheetName val="내부관리용_통합(안)_24년"/>
      <sheetName val="Sheet2"/>
      <sheetName val="(참고) 중복제거용 BP사명 DB"/>
      <sheetName val="(참고) 진단구분자_백업"/>
      <sheetName val="일정관리_tmp"/>
      <sheetName val="캘린더_tmp"/>
      <sheetName val="진단결과(2024)_인증(사업운영)"/>
      <sheetName val="진단결과(2024)_인증(수탁사)"/>
      <sheetName val="진단결과_원격(2023)_하반기"/>
      <sheetName val="진단결과_수탁사(2023)_하반기"/>
      <sheetName val="진단결과_원격(2023)_상반기"/>
      <sheetName val="진단결과_수탁사(2023)_상반기"/>
    </sheetNames>
    <sheetDataSet>
      <sheetData sheetId="0"/>
      <sheetData sheetId="1"/>
      <sheetData sheetId="2">
        <row r="2">
          <cell r="B2" t="str">
            <v>수탁사명</v>
          </cell>
          <cell r="C2" t="str">
            <v>투자사/자회사 구분</v>
          </cell>
        </row>
        <row r="3">
          <cell r="B3" t="str">
            <v>서비스에이스주식회사</v>
          </cell>
          <cell r="C3" t="str">
            <v>자회사</v>
          </cell>
        </row>
        <row r="4">
          <cell r="B4" t="str">
            <v>서비스탑 주식회사</v>
          </cell>
          <cell r="C4" t="str">
            <v>자회사</v>
          </cell>
        </row>
        <row r="5">
          <cell r="B5" t="str">
            <v>에스케이오앤에스</v>
          </cell>
          <cell r="C5" t="str">
            <v>자회사</v>
          </cell>
        </row>
        <row r="6">
          <cell r="B6" t="str">
            <v>피에스앤마케팅주식회사</v>
          </cell>
          <cell r="C6" t="str">
            <v>자회사</v>
          </cell>
        </row>
        <row r="7">
          <cell r="B7" t="str">
            <v>에프앤유신용정보주식회사</v>
          </cell>
          <cell r="C7" t="str">
            <v>자회사</v>
          </cell>
        </row>
        <row r="8">
          <cell r="B8" t="str">
            <v>에스케이브로드밴드주식회사</v>
          </cell>
          <cell r="C8" t="str">
            <v>자회사</v>
          </cell>
        </row>
        <row r="9">
          <cell r="B9" t="str">
            <v>에스케이텔링크㈜</v>
          </cell>
          <cell r="C9" t="str">
            <v>투자사(T)</v>
          </cell>
        </row>
        <row r="10">
          <cell r="B10" t="str">
            <v>SK컴즈</v>
          </cell>
          <cell r="C10" t="str">
            <v>투자사(T)</v>
          </cell>
        </row>
        <row r="11">
          <cell r="B11" t="str">
            <v>에스케이스토아주식회사</v>
          </cell>
          <cell r="C11" t="str">
            <v>투자사(T)</v>
          </cell>
        </row>
        <row r="12">
          <cell r="B12" t="str">
            <v>에스케이엠앤서비스 주식회사</v>
          </cell>
          <cell r="C12" t="str">
            <v>투자사(T)</v>
          </cell>
        </row>
        <row r="13">
          <cell r="B13" t="str">
            <v>에스케이플래닛주식회사</v>
          </cell>
          <cell r="C13" t="str">
            <v>투자사(SQ)</v>
          </cell>
        </row>
        <row r="14">
          <cell r="B14" t="str">
            <v>11번가</v>
          </cell>
          <cell r="C14" t="str">
            <v>투자사(SQ)</v>
          </cell>
        </row>
        <row r="15">
          <cell r="B15" t="str">
            <v>원스토어</v>
          </cell>
          <cell r="C15" t="str">
            <v>투자사(SQ)</v>
          </cell>
        </row>
        <row r="16">
          <cell r="B16" t="str">
            <v>㈜드림어스컴퍼니</v>
          </cell>
          <cell r="C16" t="str">
            <v>투자사(SQ)</v>
          </cell>
        </row>
        <row r="17">
          <cell r="B17" t="str">
            <v>FSK L&amp;S</v>
          </cell>
          <cell r="C17" t="str">
            <v>투자사(SQ)</v>
          </cell>
        </row>
        <row r="18">
          <cell r="B18" t="str">
            <v>티맵모빌리티 주식회사</v>
          </cell>
          <cell r="C18" t="str">
            <v>투자사(SQ)</v>
          </cell>
        </row>
        <row r="19">
          <cell r="B19" t="str">
            <v>콘텐츠웨이브㈜</v>
          </cell>
          <cell r="C19" t="str">
            <v>투자사(SQ)</v>
          </cell>
        </row>
        <row r="20">
          <cell r="B20" t="str">
            <v>인크로스 주식회사</v>
          </cell>
          <cell r="C20" t="str">
            <v>투자사(SQ)</v>
          </cell>
        </row>
        <row r="21">
          <cell r="B21" t="str">
            <v>에스케이쉴더스 주식회사</v>
          </cell>
          <cell r="C21" t="str">
            <v>투자사(SQ)</v>
          </cell>
        </row>
      </sheetData>
      <sheetData sheetId="3"/>
      <sheetData sheetId="4"/>
      <sheetData sheetId="5">
        <row r="3">
          <cell r="B3" t="str">
            <v>(사)한국정보통신진흥협회</v>
          </cell>
          <cell r="C3">
            <v>2118211990</v>
          </cell>
          <cell r="D3" t="str">
            <v>(사)한국정보통신진흥협회</v>
          </cell>
        </row>
        <row r="4">
          <cell r="B4" t="str">
            <v>(유한)삼일회계법인</v>
          </cell>
        </row>
        <row r="5">
          <cell r="B5" t="str">
            <v>(재)행복그린넷</v>
          </cell>
          <cell r="C5" t="str">
            <v>추가확인필요</v>
          </cell>
          <cell r="D5" t="str">
            <v>(재)행복그린넷</v>
          </cell>
        </row>
        <row r="6">
          <cell r="B6" t="str">
            <v>(주)다우기술</v>
          </cell>
          <cell r="C6">
            <v>2208102810</v>
          </cell>
          <cell r="D6" t="str">
            <v>(주)다우기술</v>
          </cell>
        </row>
        <row r="7">
          <cell r="B7" t="str">
            <v>(주)디링크</v>
          </cell>
          <cell r="C7">
            <v>1138646892</v>
          </cell>
          <cell r="D7" t="str">
            <v>디링크코리아(유)</v>
          </cell>
        </row>
        <row r="8">
          <cell r="B8" t="str">
            <v>(주)로보메이션</v>
          </cell>
          <cell r="C8">
            <v>2048131666</v>
          </cell>
          <cell r="D8" t="str">
            <v>(주)로보메이션</v>
          </cell>
        </row>
        <row r="9">
          <cell r="B9" t="str">
            <v>(주)로코모</v>
          </cell>
          <cell r="C9">
            <v>2208646109</v>
          </cell>
          <cell r="D9" t="str">
            <v>(주)로코모</v>
          </cell>
        </row>
        <row r="10">
          <cell r="B10" t="str">
            <v>(주)블루코어</v>
          </cell>
        </row>
        <row r="11">
          <cell r="B11" t="str">
            <v>(주)소프트웍스</v>
          </cell>
        </row>
        <row r="12">
          <cell r="B12" t="str">
            <v>(주)신한로지스</v>
          </cell>
          <cell r="C12" t="str">
            <v>추가확인필요</v>
          </cell>
          <cell r="D12" t="str">
            <v>(주)신한로지스</v>
          </cell>
        </row>
        <row r="13">
          <cell r="B13" t="str">
            <v>(주)아름넷닷컴</v>
          </cell>
          <cell r="C13">
            <v>2208646109</v>
          </cell>
          <cell r="D13" t="str">
            <v>(주)로코모</v>
          </cell>
        </row>
        <row r="14">
          <cell r="B14" t="str">
            <v>(주)아이파트너즈</v>
          </cell>
          <cell r="C14">
            <v>1018153172</v>
          </cell>
          <cell r="D14" t="str">
            <v>(주)아이파트너즈</v>
          </cell>
        </row>
        <row r="15">
          <cell r="B15" t="str">
            <v>(주)애드사운드</v>
          </cell>
          <cell r="C15">
            <v>1068187833</v>
          </cell>
          <cell r="D15" t="str">
            <v>(주)애드사운드</v>
          </cell>
        </row>
        <row r="16">
          <cell r="B16" t="str">
            <v>(주)위트콤</v>
          </cell>
          <cell r="C16">
            <v>1148672092</v>
          </cell>
          <cell r="D16" t="str">
            <v>(주)위트콤</v>
          </cell>
        </row>
        <row r="17">
          <cell r="B17" t="str">
            <v>(주)유라클</v>
          </cell>
          <cell r="C17">
            <v>2208604415</v>
          </cell>
          <cell r="D17" t="str">
            <v>(주)유라클</v>
          </cell>
        </row>
        <row r="18">
          <cell r="B18" t="str">
            <v>(주)이든앤앨리스마케팅</v>
          </cell>
          <cell r="C18">
            <v>1148161606</v>
          </cell>
          <cell r="D18" t="str">
            <v>(주)이든앤앨리스마케팅</v>
          </cell>
        </row>
        <row r="19">
          <cell r="B19" t="str">
            <v>(주)인포바인</v>
          </cell>
          <cell r="C19">
            <v>1068186362</v>
          </cell>
          <cell r="D19" t="str">
            <v>(주)인포바인</v>
          </cell>
        </row>
        <row r="20">
          <cell r="B20" t="str">
            <v>(주)일양로지스</v>
          </cell>
        </row>
        <row r="21">
          <cell r="B21" t="str">
            <v>(주)콜게이트</v>
          </cell>
          <cell r="C21">
            <v>2118711904</v>
          </cell>
          <cell r="D21" t="str">
            <v>(주)콜게이트</v>
          </cell>
        </row>
        <row r="22">
          <cell r="B22" t="str">
            <v>(주)퓨처모바일</v>
          </cell>
        </row>
        <row r="23">
          <cell r="B23" t="str">
            <v>(주)헤리트</v>
          </cell>
          <cell r="C23">
            <v>3148130305</v>
          </cell>
          <cell r="D23" t="str">
            <v>(주)헤리트</v>
          </cell>
        </row>
        <row r="24">
          <cell r="B24" t="str">
            <v>(주)후후앤컴퍼니</v>
          </cell>
          <cell r="C24" t="str">
            <v>추가확인필요</v>
          </cell>
          <cell r="D24" t="str">
            <v>(주)후후앤컴퍼니</v>
          </cell>
        </row>
        <row r="25">
          <cell r="B25" t="str">
            <v>11번가㈜</v>
          </cell>
          <cell r="C25">
            <v>5042318258</v>
          </cell>
          <cell r="D25" t="str">
            <v>11번가</v>
          </cell>
        </row>
        <row r="26">
          <cell r="B26" t="str">
            <v>Amazon Web Services Inc.</v>
          </cell>
          <cell r="C26" t="str">
            <v>추가확인필요</v>
          </cell>
          <cell r="D26" t="str">
            <v>Amazon Web Services Inc.</v>
          </cell>
        </row>
        <row r="27">
          <cell r="B27" t="str">
            <v>Amazon Web Services, Inc.</v>
          </cell>
          <cell r="C27" t="str">
            <v>추가확인필요</v>
          </cell>
          <cell r="D27" t="str">
            <v>Amazon Web Services Inc.</v>
          </cell>
        </row>
        <row r="28">
          <cell r="B28" t="str">
            <v>AWS</v>
          </cell>
          <cell r="C28" t="str">
            <v>추가확인필요</v>
          </cell>
          <cell r="D28" t="str">
            <v>Amazon Web Services Inc.</v>
          </cell>
        </row>
        <row r="29">
          <cell r="B29" t="str">
            <v>CEVA 로지스틱스</v>
          </cell>
          <cell r="C29">
            <v>1068159638</v>
          </cell>
          <cell r="D29" t="str">
            <v>(주)세바로지스틱스코리아</v>
          </cell>
        </row>
        <row r="30">
          <cell r="B30" t="str">
            <v>DataDog lnc</v>
          </cell>
          <cell r="C30" t="str">
            <v>추가확인필요</v>
          </cell>
          <cell r="D30" t="str">
            <v>DataDog lnc</v>
          </cell>
        </row>
        <row r="31">
          <cell r="B31" t="str">
            <v>Eurolandcom AB</v>
          </cell>
        </row>
        <row r="32">
          <cell r="B32" t="str">
            <v>Genesys</v>
          </cell>
          <cell r="C32" t="str">
            <v>추가확인필요</v>
          </cell>
          <cell r="D32" t="str">
            <v>Genesys</v>
          </cell>
        </row>
        <row r="33">
          <cell r="B33" t="str">
            <v>HDC아이콘트롤스 주식회사</v>
          </cell>
        </row>
        <row r="34">
          <cell r="B34" t="str">
            <v>IDEMIA</v>
          </cell>
          <cell r="C34" t="str">
            <v>추가확인필요</v>
          </cell>
          <cell r="D34" t="str">
            <v>IDEMIA</v>
          </cell>
        </row>
        <row r="35">
          <cell r="B35" t="str">
            <v>JCN정보통신</v>
          </cell>
          <cell r="C35" t="str">
            <v>추가확인필요</v>
          </cell>
          <cell r="D35" t="str">
            <v>JCN정보통신</v>
          </cell>
        </row>
        <row r="36">
          <cell r="B36" t="str">
            <v>KCP</v>
          </cell>
        </row>
        <row r="37">
          <cell r="B37" t="str">
            <v>KDN</v>
          </cell>
          <cell r="C37">
            <v>1168132242</v>
          </cell>
          <cell r="D37" t="str">
            <v>한전KDN㈜</v>
          </cell>
        </row>
        <row r="38">
          <cell r="B38" t="str">
            <v>LG유플러스㈜</v>
          </cell>
          <cell r="C38">
            <v>2208139938</v>
          </cell>
          <cell r="D38" t="str">
            <v>(주)엘지유플러스</v>
          </cell>
        </row>
        <row r="39">
          <cell r="B39" t="str">
            <v>LK베이스</v>
          </cell>
        </row>
        <row r="40">
          <cell r="B40" t="str">
            <v>MATTHIAS SOLUTION</v>
          </cell>
        </row>
        <row r="41">
          <cell r="B41" t="str">
            <v>NCIN</v>
          </cell>
        </row>
        <row r="42">
          <cell r="B42" t="str">
            <v>Nexus Studios</v>
          </cell>
        </row>
        <row r="43">
          <cell r="B43" t="str">
            <v>NICE평가정보주식회사</v>
          </cell>
          <cell r="C43">
            <v>1168115020</v>
          </cell>
          <cell r="D43" t="str">
            <v>나이스평가정보(주)</v>
          </cell>
        </row>
        <row r="44">
          <cell r="B44" t="str">
            <v xml:space="preserve">NICE평가정보㈜ </v>
          </cell>
          <cell r="C44">
            <v>1168115020</v>
          </cell>
          <cell r="D44" t="str">
            <v>나이스평가정보(주)</v>
          </cell>
        </row>
        <row r="45">
          <cell r="B45" t="str">
            <v>Panel Marketing Interactive</v>
          </cell>
          <cell r="C45" t="str">
            <v>추가확인필요</v>
          </cell>
          <cell r="D45" t="str">
            <v>Panel Marketing Interactive</v>
          </cell>
        </row>
        <row r="46">
          <cell r="B46" t="str">
            <v>SCI평가정보㈜</v>
          </cell>
          <cell r="C46">
            <v>1148147958</v>
          </cell>
          <cell r="D46" t="str">
            <v>서울신용평가정보(주)</v>
          </cell>
        </row>
        <row r="47">
          <cell r="B47" t="str">
            <v>Seerslab</v>
          </cell>
        </row>
        <row r="48">
          <cell r="B48" t="str">
            <v>SK 쉴더스</v>
          </cell>
          <cell r="C48">
            <v>1208607747</v>
          </cell>
          <cell r="D48" t="str">
            <v>에스케이쉴더스 주식회사</v>
          </cell>
        </row>
        <row r="49">
          <cell r="B49" t="str">
            <v>SK 오앤에스</v>
          </cell>
          <cell r="C49">
            <v>1078737395</v>
          </cell>
          <cell r="D49" t="str">
            <v>에스케이오앤에스</v>
          </cell>
        </row>
        <row r="50">
          <cell r="B50" t="str">
            <v>SKT 대리점</v>
          </cell>
          <cell r="C50">
            <v>2090125740</v>
          </cell>
          <cell r="D50" t="str">
            <v>SK대리점</v>
          </cell>
        </row>
        <row r="51">
          <cell r="B51" t="str">
            <v>SK네트웍스㈜</v>
          </cell>
          <cell r="C51">
            <v>1248100718</v>
          </cell>
          <cell r="D51" t="str">
            <v>SK네트웍스(주)</v>
          </cell>
        </row>
        <row r="52">
          <cell r="B52" t="str">
            <v>SK네트웍스서비스 주식회사</v>
          </cell>
          <cell r="C52">
            <v>1248100718</v>
          </cell>
          <cell r="D52" t="str">
            <v>SK네트웍스(주)</v>
          </cell>
        </row>
        <row r="53">
          <cell r="B53" t="str">
            <v>SK매직㈜</v>
          </cell>
        </row>
        <row r="54">
          <cell r="B54" t="str">
            <v>SK브로드밴드㈜</v>
          </cell>
          <cell r="C54">
            <v>2148618758</v>
          </cell>
          <cell r="D54" t="str">
            <v>에스케이브로드밴드주식회사</v>
          </cell>
        </row>
        <row r="55">
          <cell r="B55" t="str">
            <v>SK㈜</v>
          </cell>
          <cell r="C55">
            <v>1168102054</v>
          </cell>
          <cell r="D55" t="str">
            <v>SK㈜</v>
          </cell>
        </row>
        <row r="56">
          <cell r="B56" t="str">
            <v>SK주식회사(C&amp;C)</v>
          </cell>
          <cell r="C56">
            <v>1168102054</v>
          </cell>
          <cell r="D56" t="str">
            <v>SK㈜</v>
          </cell>
        </row>
        <row r="57">
          <cell r="B57" t="str">
            <v>SK텔레시스</v>
          </cell>
        </row>
        <row r="58">
          <cell r="B58" t="str">
            <v>SK텔레콤</v>
          </cell>
          <cell r="C58">
            <v>1048137225</v>
          </cell>
          <cell r="D58" t="str">
            <v>SK텔레콤(주)</v>
          </cell>
        </row>
        <row r="59">
          <cell r="B59" t="str">
            <v>SL솔루션</v>
          </cell>
        </row>
        <row r="60">
          <cell r="B60" t="str">
            <v>SP텍</v>
          </cell>
        </row>
        <row r="61">
          <cell r="B61" t="str">
            <v>TNS</v>
          </cell>
          <cell r="C61" t="str">
            <v>추가확인필요</v>
          </cell>
          <cell r="D61" t="str">
            <v>TNS</v>
          </cell>
        </row>
        <row r="62">
          <cell r="B62" t="str">
            <v>YPP㈜</v>
          </cell>
        </row>
        <row r="63">
          <cell r="B63" t="str">
            <v>Zendesk, Inc</v>
          </cell>
        </row>
        <row r="64">
          <cell r="B64" t="str">
            <v>강남Home고객센터(코이에스티) 등 1,563개</v>
          </cell>
        </row>
        <row r="65">
          <cell r="B65" t="str">
            <v>고려신용정보㈜</v>
          </cell>
          <cell r="C65">
            <v>2148172290</v>
          </cell>
          <cell r="D65" t="str">
            <v>고려신용정보(주)</v>
          </cell>
        </row>
        <row r="66">
          <cell r="B66" t="str">
            <v>그로스</v>
          </cell>
        </row>
        <row r="67">
          <cell r="B67" t="str">
            <v>기아자동차㈜</v>
          </cell>
          <cell r="C67">
            <v>1198102316</v>
          </cell>
          <cell r="D67" t="str">
            <v>기아자동차(주)</v>
          </cell>
        </row>
        <row r="68">
          <cell r="B68" t="str">
            <v>나이스알앤씨주식회사</v>
          </cell>
        </row>
        <row r="69">
          <cell r="B69" t="str">
            <v>네이버비즈니스플랫폼㈜</v>
          </cell>
        </row>
        <row r="70">
          <cell r="B70" t="str">
            <v>네이버클라우드㈜</v>
          </cell>
          <cell r="C70" t="str">
            <v>추가확인필요</v>
          </cell>
          <cell r="D70" t="str">
            <v>네이버클라우드㈜</v>
          </cell>
        </row>
        <row r="71">
          <cell r="B71" t="str">
            <v>네티브㈜</v>
          </cell>
          <cell r="C71">
            <v>2118724942</v>
          </cell>
          <cell r="D71" t="str">
            <v>네티브</v>
          </cell>
        </row>
        <row r="72">
          <cell r="B72" t="str">
            <v>넷컴솔루션</v>
          </cell>
          <cell r="C72">
            <v>1208664393</v>
          </cell>
          <cell r="D72" t="str">
            <v>넷컴솔루션</v>
          </cell>
        </row>
        <row r="73">
          <cell r="B73" t="str">
            <v>더컨버전스</v>
          </cell>
        </row>
        <row r="74">
          <cell r="B74" t="str">
            <v>도로교통공단</v>
          </cell>
          <cell r="C74">
            <v>320870121</v>
          </cell>
          <cell r="D74" t="str">
            <v>도로교통공단</v>
          </cell>
        </row>
        <row r="75">
          <cell r="B75" t="str">
            <v>도진정보통신</v>
          </cell>
          <cell r="C75" t="str">
            <v>추가확인필요</v>
          </cell>
          <cell r="D75" t="str">
            <v>도진정보통신</v>
          </cell>
        </row>
        <row r="76">
          <cell r="B76" t="str">
            <v>동량방송</v>
          </cell>
          <cell r="C76" t="str">
            <v>추가확인필요</v>
          </cell>
          <cell r="D76" t="str">
            <v>동량방송</v>
          </cell>
        </row>
        <row r="77">
          <cell r="B77" t="str">
            <v>동부대우전자서비스㈜</v>
          </cell>
        </row>
        <row r="78">
          <cell r="B78" t="str">
            <v>라온시큐어㈜</v>
          </cell>
          <cell r="C78">
            <v>1388116484</v>
          </cell>
          <cell r="D78" t="str">
            <v>라온시큐어(주)</v>
          </cell>
        </row>
        <row r="79">
          <cell r="B79" t="str">
            <v>레드벤드소프트웨어코리아 ㈜</v>
          </cell>
        </row>
        <row r="80">
          <cell r="B80" t="str">
            <v>로지스팟</v>
          </cell>
          <cell r="C80" t="str">
            <v>추가확인필요</v>
          </cell>
          <cell r="D80" t="str">
            <v>로지스팟</v>
          </cell>
        </row>
        <row r="81">
          <cell r="B81" t="str">
            <v>롯데알미늄㈜</v>
          </cell>
        </row>
        <row r="82">
          <cell r="B82" t="str">
            <v>루키스</v>
          </cell>
        </row>
        <row r="83">
          <cell r="B83" t="str">
            <v>리얼네트웍스아시아퍼시픽㈜</v>
          </cell>
          <cell r="C83">
            <v>1048154506</v>
          </cell>
          <cell r="D83" t="str">
            <v>리얼네트웍스아시아퍼시픽(주)</v>
          </cell>
        </row>
        <row r="84">
          <cell r="B84" t="str">
            <v>린나이코리아㈜</v>
          </cell>
        </row>
        <row r="85">
          <cell r="B85" t="str">
            <v>링크큐브 주식회사</v>
          </cell>
        </row>
        <row r="86">
          <cell r="B86" t="str">
            <v>메트릭스</v>
          </cell>
        </row>
        <row r="87">
          <cell r="B87" t="str">
            <v>모바일TCS㈜</v>
          </cell>
          <cell r="C87" t="str">
            <v>추가확인필요</v>
          </cell>
          <cell r="D87" t="str">
            <v>모바일TCS㈜</v>
          </cell>
        </row>
        <row r="88">
          <cell r="B88" t="str">
            <v>모바일와이드</v>
          </cell>
        </row>
        <row r="89">
          <cell r="B89" t="str">
            <v>모바일웍스코리아 주식회사</v>
          </cell>
          <cell r="C89">
            <v>1198162992</v>
          </cell>
          <cell r="D89" t="str">
            <v>모바일웍스코리아㈜</v>
          </cell>
        </row>
        <row r="90">
          <cell r="B90" t="str">
            <v>문산방송</v>
          </cell>
          <cell r="C90" t="str">
            <v>추가확인필요</v>
          </cell>
          <cell r="D90" t="str">
            <v>문산방송</v>
          </cell>
        </row>
        <row r="91">
          <cell r="B91" t="str">
            <v>문서지기㈜</v>
          </cell>
          <cell r="C91">
            <v>1268622275</v>
          </cell>
          <cell r="D91" t="str">
            <v>문서지기(주)</v>
          </cell>
        </row>
        <row r="92">
          <cell r="B92" t="str">
            <v>물류업체 및 배송업체</v>
          </cell>
        </row>
        <row r="93">
          <cell r="B93" t="str">
            <v>미래글로벌주식회사</v>
          </cell>
          <cell r="C93">
            <v>1208198904</v>
          </cell>
          <cell r="D93" t="str">
            <v>미래글로벌주식회사</v>
          </cell>
        </row>
        <row r="94">
          <cell r="B94" t="str">
            <v>민팃㈜</v>
          </cell>
          <cell r="C94">
            <v>1378149755</v>
          </cell>
          <cell r="D94" t="str">
            <v>민팃㈜</v>
          </cell>
        </row>
        <row r="95">
          <cell r="B95" t="str">
            <v>베스핀글로벌 주식회사</v>
          </cell>
          <cell r="C95">
            <v>6388700223</v>
          </cell>
          <cell r="D95" t="str">
            <v>베스핀글로벌 주식회사</v>
          </cell>
        </row>
        <row r="96">
          <cell r="B96" t="str">
            <v>보은유선방송사</v>
          </cell>
          <cell r="C96" t="str">
            <v>추가확인필요</v>
          </cell>
          <cell r="D96" t="str">
            <v>보은유선방송사</v>
          </cell>
        </row>
        <row r="97">
          <cell r="B97" t="str">
            <v>보은케이블방송㈜</v>
          </cell>
          <cell r="C97" t="str">
            <v>추가확인필요</v>
          </cell>
          <cell r="D97" t="str">
            <v>보은케이블방송㈜</v>
          </cell>
        </row>
        <row r="98">
          <cell r="B98" t="str">
            <v>본애드컴 주식회사</v>
          </cell>
        </row>
        <row r="99">
          <cell r="B99" t="str">
            <v>브로드밴드TS</v>
          </cell>
          <cell r="C99">
            <v>1288616842</v>
          </cell>
          <cell r="D99" t="str">
            <v>브로드밴드티에스(주)</v>
          </cell>
        </row>
        <row r="100">
          <cell r="B100" t="str">
            <v>브이피주식회사</v>
          </cell>
        </row>
        <row r="101">
          <cell r="B101" t="str">
            <v>블루칩씨엔에스㈜</v>
          </cell>
          <cell r="C101">
            <v>1128151679</v>
          </cell>
          <cell r="D101" t="str">
            <v>블루칩씨엔에스(주)</v>
          </cell>
        </row>
        <row r="102">
          <cell r="B102" t="str">
            <v>블루컴즈 주식회사</v>
          </cell>
        </row>
        <row r="103">
          <cell r="B103" t="str">
            <v>비제이네트웍스㈜</v>
          </cell>
        </row>
        <row r="104">
          <cell r="B104" t="str">
            <v>삼성에스디에스㈜</v>
          </cell>
        </row>
        <row r="105">
          <cell r="B105" t="str">
            <v>삼성전자㈜</v>
          </cell>
          <cell r="C105">
            <v>1248100998</v>
          </cell>
          <cell r="D105" t="str">
            <v>삼성전자(주)</v>
          </cell>
        </row>
        <row r="106">
          <cell r="B106" t="str">
            <v>삼일회계법인 등 자산실사법인</v>
          </cell>
          <cell r="C106" t="str">
            <v>추가확인필요</v>
          </cell>
          <cell r="D106" t="str">
            <v>삼일회계법인 등 자산실사법인</v>
          </cell>
        </row>
        <row r="107">
          <cell r="B107" t="str">
            <v>상운기획㈜</v>
          </cell>
          <cell r="C107">
            <v>4018124693</v>
          </cell>
          <cell r="D107" t="str">
            <v>(유한)두성상운</v>
          </cell>
        </row>
        <row r="108">
          <cell r="B108" t="str">
            <v>서비스에이스 주식회사</v>
          </cell>
          <cell r="C108">
            <v>1138639969</v>
          </cell>
          <cell r="D108" t="str">
            <v>서비스에이스주식회사</v>
          </cell>
        </row>
        <row r="109">
          <cell r="B109" t="str">
            <v>서비스에이스</v>
          </cell>
          <cell r="C109">
            <v>1138639969</v>
          </cell>
          <cell r="D109" t="str">
            <v>서비스에이스주식회사</v>
          </cell>
        </row>
        <row r="110">
          <cell r="B110" t="str">
            <v>서비스에이스㈜</v>
          </cell>
          <cell r="C110">
            <v>1138639969</v>
          </cell>
          <cell r="D110" t="str">
            <v>서비스에이스주식회사</v>
          </cell>
        </row>
        <row r="111">
          <cell r="B111" t="str">
            <v>서비스탑주식회사</v>
          </cell>
          <cell r="C111">
            <v>3148615823</v>
          </cell>
          <cell r="D111" t="str">
            <v>서비스탑 주식회사</v>
          </cell>
        </row>
        <row r="112">
          <cell r="B112" t="str">
            <v>서비스탑</v>
          </cell>
          <cell r="C112">
            <v>3148615823</v>
          </cell>
          <cell r="D112" t="str">
            <v>서비스탑 주식회사</v>
          </cell>
        </row>
        <row r="113">
          <cell r="B113" t="str">
            <v>서비스탑㈜</v>
          </cell>
          <cell r="C113">
            <v>3148615823</v>
          </cell>
          <cell r="D113" t="str">
            <v>서비스탑 주식회사</v>
          </cell>
        </row>
        <row r="114">
          <cell r="B114" t="str">
            <v>서울보증보험㈜</v>
          </cell>
        </row>
        <row r="115">
          <cell r="B115" t="str">
            <v>서울신용평가정보㈜</v>
          </cell>
        </row>
        <row r="116">
          <cell r="B116" t="str">
            <v>서원정보 주식회사</v>
          </cell>
          <cell r="C116">
            <v>1278644587</v>
          </cell>
          <cell r="D116" t="str">
            <v>주식회사 서원정보</v>
          </cell>
        </row>
        <row r="117">
          <cell r="B117" t="str">
            <v>선일금고</v>
          </cell>
        </row>
        <row r="118">
          <cell r="B118" t="str">
            <v>세종텔레콤 주식회사</v>
          </cell>
          <cell r="C118">
            <v>1238128751</v>
          </cell>
          <cell r="D118" t="str">
            <v>세종텔레콤 주식회사</v>
          </cell>
        </row>
        <row r="119">
          <cell r="B119" t="str">
            <v>세틀뱅크 주식회사</v>
          </cell>
        </row>
        <row r="120">
          <cell r="B120" t="str">
            <v>스마트케어웍스㈜</v>
          </cell>
          <cell r="C120">
            <v>2068645633</v>
          </cell>
          <cell r="D120" t="str">
            <v>스마트케어웍스 주식회사</v>
          </cell>
        </row>
        <row r="121">
          <cell r="B121" t="str">
            <v>스마트파이브</v>
          </cell>
        </row>
        <row r="122">
          <cell r="B122" t="str">
            <v>스탠다드네트웍스㈜</v>
          </cell>
          <cell r="C122">
            <v>1108142553</v>
          </cell>
          <cell r="D122" t="str">
            <v>(주)스탠다드네트웍스</v>
          </cell>
        </row>
        <row r="123">
          <cell r="B123" t="str">
            <v>스토리피</v>
          </cell>
        </row>
        <row r="124">
          <cell r="B124" t="str">
            <v>스트라토(주)</v>
          </cell>
          <cell r="C124">
            <v>4528601859</v>
          </cell>
          <cell r="D124" t="str">
            <v>스트라토 주식회사</v>
          </cell>
        </row>
        <row r="125">
          <cell r="B125" t="str">
            <v>시티엘플러스</v>
          </cell>
        </row>
        <row r="126">
          <cell r="B126" t="str">
            <v>신한로직스</v>
          </cell>
        </row>
        <row r="127">
          <cell r="B127" t="str">
            <v>씨앤토트시스템</v>
          </cell>
        </row>
        <row r="128">
          <cell r="B128" t="str">
            <v>씨앤토트㈜</v>
          </cell>
          <cell r="C128">
            <v>1148645028</v>
          </cell>
          <cell r="D128" t="str">
            <v>씨앤토트(주)</v>
          </cell>
        </row>
        <row r="129">
          <cell r="B129" t="str">
            <v>씨제이대한통운㈜</v>
          </cell>
        </row>
        <row r="130">
          <cell r="B130" t="str">
            <v>아마노코리아㈜</v>
          </cell>
        </row>
        <row r="131">
          <cell r="B131" t="str">
            <v>아사아블로이코리아 주식회사 아이레보</v>
          </cell>
        </row>
        <row r="132">
          <cell r="B132" t="str">
            <v>아이원소프트㈜</v>
          </cell>
        </row>
        <row r="133">
          <cell r="B133" t="str">
            <v>알마커뮤니케이션㈜</v>
          </cell>
        </row>
        <row r="134">
          <cell r="B134" t="str">
            <v>에스에이치소프트넷㈜</v>
          </cell>
        </row>
        <row r="135">
          <cell r="B135" t="str">
            <v>에스지아이신용정보 주식회사</v>
          </cell>
          <cell r="C135">
            <v>1018601723</v>
          </cell>
          <cell r="D135" t="str">
            <v>에스지아이신용정보 주식회사</v>
          </cell>
        </row>
        <row r="136">
          <cell r="B136" t="str">
            <v>에스케이 플래닛㈜</v>
          </cell>
          <cell r="C136">
            <v>1048636968</v>
          </cell>
          <cell r="D136" t="str">
            <v>에스케이플래닛주식회사</v>
          </cell>
        </row>
        <row r="137">
          <cell r="B137" t="str">
            <v>에스케이 플래닛㈜(테크엑스)</v>
          </cell>
        </row>
        <row r="138">
          <cell r="B138" t="str">
            <v>에스케이네트웍스서비스㈜</v>
          </cell>
        </row>
        <row r="139">
          <cell r="B139" t="str">
            <v>에스케이스토아 주식회사</v>
          </cell>
          <cell r="C139">
            <v>4928700855</v>
          </cell>
          <cell r="D139" t="str">
            <v>에스케이스토아주식회사</v>
          </cell>
        </row>
        <row r="140">
          <cell r="B140" t="str">
            <v>에스케이씨인프라서비스 주식회사</v>
          </cell>
        </row>
        <row r="141">
          <cell r="B141" t="str">
            <v>에스케이엠앤서비스㈜</v>
          </cell>
          <cell r="C141">
            <v>2208176893</v>
          </cell>
          <cell r="D141" t="str">
            <v>에스케이엠앤서비스 주식회사</v>
          </cell>
        </row>
        <row r="142">
          <cell r="B142" t="str">
            <v>에스케이엠앤서비스 주식회사</v>
          </cell>
          <cell r="C142">
            <v>2208176893</v>
          </cell>
          <cell r="D142" t="str">
            <v>에스케이엠앤서비스 주식회사</v>
          </cell>
        </row>
        <row r="143">
          <cell r="B143" t="str">
            <v>에스케이인포섹㈜</v>
          </cell>
        </row>
        <row r="144">
          <cell r="B144" t="str">
            <v>에스케이커뮤니케이션즈㈜</v>
          </cell>
        </row>
        <row r="145">
          <cell r="B145" t="str">
            <v>에스케이텔링크주식회사</v>
          </cell>
          <cell r="C145">
            <v>1048143391</v>
          </cell>
          <cell r="D145" t="str">
            <v>에스케이텔링크㈜</v>
          </cell>
        </row>
        <row r="146">
          <cell r="B146" t="str">
            <v>에스피테크놀러지 주식회사</v>
          </cell>
        </row>
        <row r="147">
          <cell r="B147" t="str">
            <v>에이텍정보통신㈜</v>
          </cell>
        </row>
        <row r="148">
          <cell r="B148" t="str">
            <v>에이티온 주식회사</v>
          </cell>
        </row>
        <row r="149">
          <cell r="B149" t="str">
            <v>에프앤유신용정보주식회사</v>
          </cell>
          <cell r="C149">
            <v>1388118371</v>
          </cell>
          <cell r="D149" t="str">
            <v>에프앤유신용정보주식회사</v>
          </cell>
        </row>
        <row r="150">
          <cell r="B150" t="str">
            <v>F&amp;U신용정보㈜</v>
          </cell>
          <cell r="C150">
            <v>1388118371</v>
          </cell>
          <cell r="D150" t="str">
            <v>에프앤유신용정보주식회사</v>
          </cell>
        </row>
        <row r="151">
          <cell r="B151" t="str">
            <v>에프투텔레콤㈜</v>
          </cell>
          <cell r="C151">
            <v>2068123425</v>
          </cell>
          <cell r="D151" t="str">
            <v>에프투텔레콤(주)</v>
          </cell>
        </row>
        <row r="152">
          <cell r="B152" t="str">
            <v>엔에이치엔㈜</v>
          </cell>
          <cell r="C152">
            <v>1058168890</v>
          </cell>
          <cell r="D152" t="str">
            <v>엔에이치엔한국사이버결제(주)</v>
          </cell>
        </row>
        <row r="153">
          <cell r="B153" t="str">
            <v>엔에이치엔커머스㈜</v>
          </cell>
          <cell r="C153" t="str">
            <v>추가확인필요</v>
          </cell>
          <cell r="D153" t="str">
            <v>엔에이치엔커머스㈜</v>
          </cell>
        </row>
        <row r="154">
          <cell r="B154" t="str">
            <v>엔에이치엔한국사이버결제 주식회사</v>
          </cell>
          <cell r="C154">
            <v>1138521083</v>
          </cell>
          <cell r="D154" t="str">
            <v>엔에이치엔한국사이버결제 주식회사</v>
          </cell>
        </row>
        <row r="155">
          <cell r="B155" t="str">
            <v>엠드림커뮤니케이션</v>
          </cell>
        </row>
        <row r="156">
          <cell r="B156" t="str">
            <v>엠지신용정보주식회사</v>
          </cell>
          <cell r="C156">
            <v>1078743257</v>
          </cell>
          <cell r="D156" t="str">
            <v>엠지신용정보 주식회사</v>
          </cell>
        </row>
        <row r="157">
          <cell r="B157" t="str">
            <v>영서정보통신㈜</v>
          </cell>
          <cell r="C157" t="str">
            <v>추가확인필요</v>
          </cell>
          <cell r="D157" t="str">
            <v>영서정보통신㈜</v>
          </cell>
        </row>
        <row r="158">
          <cell r="B158" t="str">
            <v>예스이십사 주식회사</v>
          </cell>
        </row>
        <row r="159">
          <cell r="B159" t="str">
            <v>오감미디어㈜</v>
          </cell>
          <cell r="C159">
            <v>2648110493</v>
          </cell>
          <cell r="D159" t="str">
            <v>오감미디어(주)</v>
          </cell>
        </row>
        <row r="160">
          <cell r="B160" t="str">
            <v>오버코리아</v>
          </cell>
        </row>
        <row r="161">
          <cell r="B161" t="str">
            <v>오픈소스컨설팅</v>
          </cell>
        </row>
        <row r="162">
          <cell r="B162" t="str">
            <v>오픈잇 주식회사</v>
          </cell>
        </row>
        <row r="163">
          <cell r="B163" t="str">
            <v>와이드넷엔지니어링</v>
          </cell>
        </row>
        <row r="164">
          <cell r="B164" t="str">
            <v>우리신용정보㈜</v>
          </cell>
          <cell r="C164">
            <v>2028152516</v>
          </cell>
          <cell r="D164" t="str">
            <v>우리신용정보(주)</v>
          </cell>
        </row>
        <row r="165">
          <cell r="B165" t="str">
            <v>우정사업본부</v>
          </cell>
          <cell r="C165">
            <v>1018302925</v>
          </cell>
          <cell r="D165" t="str">
            <v>우정사업본부</v>
          </cell>
        </row>
        <row r="166">
          <cell r="B166" t="str">
            <v>우정사업본부(동작우체국)</v>
          </cell>
        </row>
        <row r="167">
          <cell r="B167" t="str">
            <v>원스토어 주식회사</v>
          </cell>
        </row>
        <row r="168">
          <cell r="B168" t="str">
            <v>위니아딤채</v>
          </cell>
        </row>
        <row r="169">
          <cell r="B169" t="str">
            <v>위즈네트</v>
          </cell>
        </row>
        <row r="170">
          <cell r="B170" t="str">
            <v>유빈스 주식회사</v>
          </cell>
          <cell r="C170">
            <v>1238603513</v>
          </cell>
          <cell r="D170" t="str">
            <v>유빈스 주식회사</v>
          </cell>
        </row>
        <row r="171">
          <cell r="B171" t="str">
            <v>유엔젤㈜</v>
          </cell>
          <cell r="C171">
            <v>1298129383</v>
          </cell>
          <cell r="D171" t="str">
            <v>유엔젤(주)</v>
          </cell>
        </row>
        <row r="172">
          <cell r="B172" t="str">
            <v>유한회사 실릭스</v>
          </cell>
          <cell r="C172">
            <v>1298601323</v>
          </cell>
          <cell r="D172" t="str">
            <v>유한회사 실릭스</v>
          </cell>
        </row>
        <row r="173">
          <cell r="B173" t="str">
            <v>이모션글로벌</v>
          </cell>
          <cell r="C173">
            <v>1298191311</v>
          </cell>
          <cell r="D173" t="str">
            <v>(주)이모션글로벌</v>
          </cell>
        </row>
        <row r="174">
          <cell r="B174" t="str">
            <v>이에이치아이㈜</v>
          </cell>
        </row>
        <row r="175">
          <cell r="B175" t="str">
            <v>이지스엔터프라이즈㈜</v>
          </cell>
          <cell r="C175">
            <v>1208614122</v>
          </cell>
          <cell r="D175" t="str">
            <v>이지스엔터프라이즈㈜</v>
          </cell>
        </row>
        <row r="176">
          <cell r="B176" t="str">
            <v>인크로스 주식회사</v>
          </cell>
          <cell r="C176">
            <v>2148813475</v>
          </cell>
          <cell r="D176" t="str">
            <v>인크로스 주식회사</v>
          </cell>
        </row>
        <row r="177">
          <cell r="B177" t="str">
            <v>인포뱅크</v>
          </cell>
        </row>
        <row r="178">
          <cell r="B178" t="str">
            <v>입소스 주식회사(IPSOS)</v>
          </cell>
          <cell r="C178">
            <v>1058184639</v>
          </cell>
          <cell r="D178" t="str">
            <v>입소스 주식회사(IPSOS)</v>
          </cell>
        </row>
        <row r="179">
          <cell r="B179" t="str">
            <v xml:space="preserve">자이에스앤디㈜ </v>
          </cell>
        </row>
        <row r="180">
          <cell r="B180" t="str">
            <v>재단법인 행복아이씨티</v>
          </cell>
          <cell r="C180" t="str">
            <v>1138207678 / 1298212399</v>
          </cell>
          <cell r="D180" t="str">
            <v>재단법인 행복아이씨티</v>
          </cell>
        </row>
        <row r="181">
          <cell r="B181" t="str">
            <v>제니엘맥</v>
          </cell>
          <cell r="C181">
            <v>1018188972</v>
          </cell>
          <cell r="D181" t="str">
            <v>제니엘맥</v>
          </cell>
        </row>
        <row r="182">
          <cell r="B182" t="str">
            <v>제이앤유</v>
          </cell>
        </row>
        <row r="183">
          <cell r="B183" t="str">
            <v>조재현 법무사&amp;행정사 사무소</v>
          </cell>
          <cell r="C183" t="str">
            <v>추가확인필요</v>
          </cell>
          <cell r="D183" t="str">
            <v>조재현 법무사&amp;행정사 사무소</v>
          </cell>
        </row>
        <row r="184">
          <cell r="B184" t="str">
            <v>㈜ 프레피스코리아</v>
          </cell>
          <cell r="C184" t="str">
            <v>추가확인필요</v>
          </cell>
          <cell r="D184" t="str">
            <v>㈜ 프레피스코리아</v>
          </cell>
        </row>
        <row r="185">
          <cell r="B185" t="str">
            <v>㈜KG모빌리언스</v>
          </cell>
          <cell r="C185">
            <v>2208182546</v>
          </cell>
          <cell r="D185" t="str">
            <v>㈜KG모빌리언스</v>
          </cell>
        </row>
        <row r="186">
          <cell r="B186" t="str">
            <v>㈜SPC네트웍스</v>
          </cell>
        </row>
        <row r="187">
          <cell r="B187" t="str">
            <v>㈜경동원</v>
          </cell>
        </row>
        <row r="188">
          <cell r="B188" t="str">
            <v>㈜굿모닝철원방송</v>
          </cell>
          <cell r="C188" t="str">
            <v>추가확인필요</v>
          </cell>
          <cell r="D188" t="str">
            <v>㈜굿모닝철원방송</v>
          </cell>
        </row>
        <row r="189">
          <cell r="B189" t="str">
            <v>㈜내수케이블방송</v>
          </cell>
          <cell r="C189" t="str">
            <v>추가확인필요</v>
          </cell>
          <cell r="D189" t="str">
            <v>㈜내수케이블방송</v>
          </cell>
        </row>
        <row r="190">
          <cell r="B190" t="str">
            <v>㈜네오넥스소프트</v>
          </cell>
        </row>
        <row r="191">
          <cell r="B191" t="str">
            <v>㈜네이블커뮤니케이션즈</v>
          </cell>
          <cell r="C191">
            <v>2148728030</v>
          </cell>
          <cell r="D191" t="str">
            <v xml:space="preserve">	주식회사 네이블커뮤니케이션즈</v>
          </cell>
        </row>
        <row r="192">
          <cell r="B192" t="str">
            <v>㈜넥스모어시스템즈</v>
          </cell>
          <cell r="C192">
            <v>2208649824</v>
          </cell>
          <cell r="D192" t="str">
            <v>(주)넥스모어시스템즈</v>
          </cell>
        </row>
        <row r="193">
          <cell r="B193" t="str">
            <v>㈜넥스파시스템</v>
          </cell>
        </row>
        <row r="194">
          <cell r="B194" t="str">
            <v>㈜노프</v>
          </cell>
        </row>
        <row r="195">
          <cell r="B195" t="str">
            <v>㈜다날</v>
          </cell>
          <cell r="C195">
            <v>1138144055</v>
          </cell>
          <cell r="D195" t="str">
            <v>(주)다날</v>
          </cell>
        </row>
        <row r="196">
          <cell r="B196" t="str">
            <v>㈜대영아이오티</v>
          </cell>
        </row>
        <row r="197">
          <cell r="B197" t="str">
            <v>㈜대유위니아</v>
          </cell>
        </row>
        <row r="198">
          <cell r="B198" t="str">
            <v>㈜대진아이엔티</v>
          </cell>
        </row>
        <row r="199">
          <cell r="B199" t="str">
            <v>㈜대학내일</v>
          </cell>
        </row>
        <row r="200">
          <cell r="B200" t="str">
            <v>㈜드림시큐리티</v>
          </cell>
          <cell r="C200" t="str">
            <v xml:space="preserve">2098121464	</v>
          </cell>
          <cell r="D200" t="str">
            <v>(주)드림시큐리티</v>
          </cell>
        </row>
        <row r="201">
          <cell r="B201" t="str">
            <v>㈜드림어스컴퍼니</v>
          </cell>
          <cell r="C201">
            <v>2148629288</v>
          </cell>
          <cell r="D201" t="str">
            <v>㈜드림어스컴퍼니</v>
          </cell>
        </row>
        <row r="202">
          <cell r="B202" t="str">
            <v>㈜디케이아이테크놀로지</v>
          </cell>
        </row>
        <row r="203">
          <cell r="B203" t="str">
            <v>㈜디트라이브</v>
          </cell>
        </row>
        <row r="204">
          <cell r="B204" t="str">
            <v>㈜라이너스</v>
          </cell>
          <cell r="C204" t="str">
            <v>추가확인필요</v>
          </cell>
          <cell r="D204" t="str">
            <v>㈜라이너스</v>
          </cell>
        </row>
        <row r="205">
          <cell r="B205" t="str">
            <v>㈜로엔엔터테인먼트</v>
          </cell>
        </row>
        <row r="206">
          <cell r="B206" t="str">
            <v>㈜로켓웍스</v>
          </cell>
          <cell r="C206">
            <v>1078729935</v>
          </cell>
          <cell r="D206" t="str">
            <v>㈜로켓웍스</v>
          </cell>
        </row>
        <row r="207">
          <cell r="B207" t="str">
            <v>㈜마티아솔루션</v>
          </cell>
          <cell r="C207">
            <v>1058688509</v>
          </cell>
          <cell r="D207" t="str">
            <v>주식회사 마티아솔루션</v>
          </cell>
        </row>
        <row r="208">
          <cell r="B208" t="str">
            <v>㈜모비젠</v>
          </cell>
          <cell r="C208">
            <v>2208181227</v>
          </cell>
          <cell r="D208" t="str">
            <v>(주)모비젠</v>
          </cell>
        </row>
        <row r="209">
          <cell r="B209" t="str">
            <v>㈜모엔트</v>
          </cell>
          <cell r="C209" t="str">
            <v xml:space="preserve">2118722769	</v>
          </cell>
          <cell r="D209" t="str">
            <v>(주)모엔트</v>
          </cell>
        </row>
        <row r="210">
          <cell r="B210" t="str">
            <v>㈜모프인터렉티브</v>
          </cell>
        </row>
        <row r="211">
          <cell r="B211" t="str">
            <v>㈜미디어브레인</v>
          </cell>
          <cell r="C211">
            <v>1058678603</v>
          </cell>
          <cell r="D211" t="str">
            <v>미디어브레인</v>
          </cell>
        </row>
        <row r="212">
          <cell r="B212" t="str">
            <v>㈜바이널씨</v>
          </cell>
        </row>
        <row r="213">
          <cell r="B213" t="str">
            <v>㈜베이리스</v>
          </cell>
        </row>
        <row r="214">
          <cell r="B214" t="str">
            <v>㈜블랙스톤</v>
          </cell>
          <cell r="C214">
            <v>2118840973</v>
          </cell>
          <cell r="D214" t="str">
            <v>(주)블랙스톤</v>
          </cell>
        </row>
        <row r="215">
          <cell r="B215" t="str">
            <v>㈜블루다임</v>
          </cell>
        </row>
        <row r="216">
          <cell r="B216" t="str">
            <v>㈜블루밍코리아</v>
          </cell>
          <cell r="C216">
            <v>2068159618</v>
          </cell>
          <cell r="D216" t="str">
            <v>(주)블루밍코리아</v>
          </cell>
        </row>
        <row r="217">
          <cell r="B217" t="str">
            <v>㈜비디</v>
          </cell>
          <cell r="C217">
            <v>2148742783</v>
          </cell>
          <cell r="D217" t="str">
            <v>(주)비디</v>
          </cell>
        </row>
        <row r="218">
          <cell r="B218" t="str">
            <v>㈜서울마케팅리서치</v>
          </cell>
        </row>
        <row r="219">
          <cell r="B219" t="str">
            <v>㈜세이프텍</v>
          </cell>
        </row>
        <row r="220">
          <cell r="B220" t="str">
            <v>㈜셀리지온</v>
          </cell>
        </row>
        <row r="221">
          <cell r="B221" t="str">
            <v>㈜소프트웍스</v>
          </cell>
        </row>
        <row r="222">
          <cell r="B222" t="str">
            <v>㈜스마트코어</v>
          </cell>
        </row>
        <row r="223">
          <cell r="B223" t="str">
            <v>㈜스타픽스</v>
          </cell>
        </row>
        <row r="224">
          <cell r="B224" t="str">
            <v>㈜시너지이십일</v>
          </cell>
          <cell r="C224" t="str">
            <v xml:space="preserve">	2118703423</v>
          </cell>
          <cell r="D224" t="str">
            <v>(주)시너지이십일</v>
          </cell>
        </row>
        <row r="225">
          <cell r="B225" t="str">
            <v>㈜시드포스트크리에이티브</v>
          </cell>
        </row>
        <row r="226">
          <cell r="B226" t="str">
            <v>㈜시컴스</v>
          </cell>
          <cell r="C226">
            <v>1238623969</v>
          </cell>
          <cell r="D226" t="str">
            <v>(주)시컴스</v>
          </cell>
        </row>
        <row r="227">
          <cell r="B227" t="str">
            <v>㈜시큐리온</v>
          </cell>
        </row>
        <row r="228">
          <cell r="B228" t="str">
            <v>주식회사 경동나비엔</v>
          </cell>
        </row>
        <row r="229">
          <cell r="B229" t="str">
            <v>주식회사 고잉나우</v>
          </cell>
        </row>
        <row r="230">
          <cell r="B230" t="str">
            <v>주식회사 그린피플</v>
          </cell>
          <cell r="C230">
            <v>1208736536</v>
          </cell>
          <cell r="D230" t="str">
            <v>주식회사그린피플</v>
          </cell>
        </row>
        <row r="231">
          <cell r="B231" t="str">
            <v>주식회사 글로벌샘</v>
          </cell>
        </row>
        <row r="232">
          <cell r="B232" t="str">
            <v>주식회사 나비콜</v>
          </cell>
        </row>
        <row r="233">
          <cell r="B233" t="str">
            <v>주식회사 네스트아이엔티</v>
          </cell>
        </row>
        <row r="234">
          <cell r="B234" t="str">
            <v>주식회사 노매드커넥션</v>
          </cell>
        </row>
        <row r="235">
          <cell r="B235" t="str">
            <v>주식회사 다솜에스앤씨</v>
          </cell>
          <cell r="C235">
            <v>1198613856</v>
          </cell>
          <cell r="D235" t="str">
            <v>주식회사 다솜에스앤씨</v>
          </cell>
        </row>
        <row r="236">
          <cell r="B236" t="str">
            <v>주식회사 데이타솔루션</v>
          </cell>
        </row>
        <row r="237">
          <cell r="B237" t="str">
            <v>주식회사 데이터리셔스한국</v>
          </cell>
        </row>
        <row r="238">
          <cell r="B238" t="str">
            <v>주식회사 디에스알컴퍼니</v>
          </cell>
          <cell r="C238" t="str">
            <v xml:space="preserve">1148688110	</v>
          </cell>
          <cell r="D238" t="str">
            <v>주식회사 디에스알컴퍼니</v>
          </cell>
        </row>
        <row r="239">
          <cell r="B239" t="str">
            <v>주식회사 디트릭스</v>
          </cell>
          <cell r="C239">
            <v>2578800735</v>
          </cell>
          <cell r="D239" t="str">
            <v>주식회사 디트릭스</v>
          </cell>
        </row>
        <row r="240">
          <cell r="B240" t="str">
            <v>주식회사 로드피아</v>
          </cell>
        </row>
        <row r="241">
          <cell r="B241" t="str">
            <v>주식회사 루키스</v>
          </cell>
        </row>
        <row r="242">
          <cell r="B242" t="str">
            <v>주식회사 마이티하이브한국</v>
          </cell>
        </row>
        <row r="243">
          <cell r="B243" t="str">
            <v>주식회사 마크로밀엠브레인</v>
          </cell>
        </row>
        <row r="244">
          <cell r="B244" t="str">
            <v>주식회사 매그넘빈트</v>
          </cell>
        </row>
        <row r="245">
          <cell r="B245" t="str">
            <v>주식회사 민앤지</v>
          </cell>
        </row>
        <row r="246">
          <cell r="B246" t="str">
            <v>주식회사 비디스낵</v>
          </cell>
        </row>
        <row r="247">
          <cell r="B247" t="str">
            <v>주식회사 비젼스케이프</v>
          </cell>
        </row>
        <row r="248">
          <cell r="B248" t="str">
            <v>주식회사 수미온</v>
          </cell>
        </row>
        <row r="249">
          <cell r="B249" t="str">
            <v>주식회사 스케치랩</v>
          </cell>
          <cell r="C249">
            <v>2158751233</v>
          </cell>
          <cell r="D249" t="str">
            <v>주식회사 스케치랩</v>
          </cell>
        </row>
        <row r="250">
          <cell r="B250" t="str">
            <v>주식회사 아이디인큐</v>
          </cell>
        </row>
        <row r="251">
          <cell r="B251" t="str">
            <v>주식회사 아이오트리</v>
          </cell>
        </row>
        <row r="252">
          <cell r="B252" t="str">
            <v>주식회사 아즈넷</v>
          </cell>
        </row>
        <row r="253">
          <cell r="B253" t="str">
            <v>주식회사 에프원텔레콤</v>
          </cell>
          <cell r="C253">
            <v>4028188273</v>
          </cell>
          <cell r="D253" t="str">
            <v>주식회사 에프원텔레콤</v>
          </cell>
        </row>
        <row r="254">
          <cell r="B254" t="str">
            <v>주식회사 엔컴즈</v>
          </cell>
        </row>
        <row r="255">
          <cell r="B255" t="str">
            <v>주식회사 예스피치</v>
          </cell>
        </row>
        <row r="256">
          <cell r="B256" t="str">
            <v>주식회사 우진코리센</v>
          </cell>
        </row>
        <row r="257">
          <cell r="B257" t="str">
            <v>주식회사 원더스</v>
          </cell>
          <cell r="C257" t="str">
            <v>추가확인필요</v>
          </cell>
          <cell r="D257" t="str">
            <v>주식회사 원더스</v>
          </cell>
        </row>
        <row r="258">
          <cell r="B258" t="str">
            <v>주식회사 위자드랩</v>
          </cell>
          <cell r="C258">
            <v>1148702119</v>
          </cell>
          <cell r="D258" t="str">
            <v>주식회사 위자드랩</v>
          </cell>
        </row>
        <row r="259">
          <cell r="B259" t="str">
            <v>주식회사 위즈온텍</v>
          </cell>
        </row>
        <row r="260">
          <cell r="B260" t="str">
            <v>주식회사 유라이크</v>
          </cell>
        </row>
        <row r="261">
          <cell r="B261" t="str">
            <v>주식회사 유베이스</v>
          </cell>
        </row>
        <row r="262">
          <cell r="B262" t="str">
            <v>주식회사 조선에듀케이션</v>
          </cell>
        </row>
        <row r="263">
          <cell r="B263" t="str">
            <v>주식회사 지니웍스</v>
          </cell>
        </row>
        <row r="264">
          <cell r="B264" t="str">
            <v>주식회사 케이티</v>
          </cell>
          <cell r="C264" t="str">
            <v xml:space="preserve">	1028142945</v>
          </cell>
          <cell r="D264" t="str">
            <v xml:space="preserve">	(주)케이티</v>
          </cell>
        </row>
        <row r="265">
          <cell r="B265" t="str">
            <v>주식회사 코맥스</v>
          </cell>
        </row>
        <row r="266">
          <cell r="B266" t="str">
            <v>주식회사 하젠</v>
          </cell>
          <cell r="C266" t="str">
            <v xml:space="preserve">1358601575	</v>
          </cell>
          <cell r="D266" t="str">
            <v xml:space="preserve">	주식회사 하젠</v>
          </cell>
        </row>
        <row r="267">
          <cell r="B267" t="str">
            <v>주식회사매지스</v>
          </cell>
        </row>
        <row r="268">
          <cell r="B268" t="str">
            <v>주식회사솔루엠</v>
          </cell>
          <cell r="C268">
            <v>4908100105</v>
          </cell>
          <cell r="D268" t="str">
            <v>주식회사 솔루엠</v>
          </cell>
        </row>
        <row r="269">
          <cell r="B269" t="str">
            <v>주식회사신석</v>
          </cell>
          <cell r="C269" t="str">
            <v>추가확인필요</v>
          </cell>
          <cell r="D269" t="str">
            <v>주식회사신석</v>
          </cell>
        </row>
        <row r="270">
          <cell r="B270" t="str">
            <v>주식회사씨씨비</v>
          </cell>
          <cell r="C270" t="str">
            <v>추가확인필요</v>
          </cell>
          <cell r="D270" t="str">
            <v>주식회사씨씨비</v>
          </cell>
        </row>
        <row r="271">
          <cell r="B271" t="str">
            <v>주식회사크림솔루션</v>
          </cell>
        </row>
        <row r="272">
          <cell r="B272" t="str">
            <v>주식회사테크프러스</v>
          </cell>
        </row>
        <row r="273">
          <cell r="B273" t="str">
            <v>㈜씨너지아이앤티</v>
          </cell>
        </row>
        <row r="274">
          <cell r="B274" t="str">
            <v>㈜씨브이네트</v>
          </cell>
        </row>
        <row r="275">
          <cell r="B275" t="str">
            <v>㈜씽크풀</v>
          </cell>
        </row>
        <row r="276">
          <cell r="B276" t="str">
            <v>㈜아이그로브</v>
          </cell>
        </row>
        <row r="277">
          <cell r="B277" t="str">
            <v>㈜아이넷캅</v>
          </cell>
        </row>
        <row r="278">
          <cell r="B278" t="str">
            <v>㈜아이디엇</v>
          </cell>
        </row>
        <row r="279">
          <cell r="B279" t="str">
            <v>㈜아이알큐더스</v>
          </cell>
          <cell r="C279">
            <v>2208176613</v>
          </cell>
          <cell r="D279" t="str">
            <v>㈜IR큐더스</v>
          </cell>
        </row>
        <row r="280">
          <cell r="B280" t="str">
            <v>㈜아이오케이컴퍼니</v>
          </cell>
        </row>
        <row r="281">
          <cell r="B281" t="str">
            <v>㈜아이콘루프</v>
          </cell>
        </row>
        <row r="282">
          <cell r="B282" t="str">
            <v>㈜아이파트너즈</v>
          </cell>
          <cell r="C282">
            <v>1018153172</v>
          </cell>
          <cell r="D282" t="str">
            <v>(주)아이파트너즈</v>
          </cell>
        </row>
        <row r="283">
          <cell r="B283" t="str">
            <v>㈜아즈넷</v>
          </cell>
          <cell r="C283" t="str">
            <v xml:space="preserve">	1298170897</v>
          </cell>
          <cell r="D283" t="str">
            <v>(주)아즈넷</v>
          </cell>
        </row>
        <row r="284">
          <cell r="B284" t="str">
            <v>㈜아톤</v>
          </cell>
          <cell r="C284">
            <v>1078171649</v>
          </cell>
          <cell r="D284" t="str">
            <v>(주)아톤</v>
          </cell>
        </row>
        <row r="285">
          <cell r="B285" t="str">
            <v>㈜안텍솔루션스</v>
          </cell>
        </row>
        <row r="286">
          <cell r="B286" t="str">
            <v>㈜애드캡슐소프트</v>
          </cell>
          <cell r="C286">
            <v>2118656388</v>
          </cell>
          <cell r="D286" t="str">
            <v>(주)애드캡슐소프트</v>
          </cell>
        </row>
        <row r="287">
          <cell r="B287" t="str">
            <v>㈜에스모바일</v>
          </cell>
        </row>
        <row r="288">
          <cell r="B288" t="str">
            <v>㈜에스엠솔루션즈</v>
          </cell>
        </row>
        <row r="289">
          <cell r="B289" t="str">
            <v>㈜에스엠컬처앤콘텐츠 광고사업부문</v>
          </cell>
        </row>
        <row r="290">
          <cell r="B290" t="str">
            <v>㈜에스케이 티엔에스</v>
          </cell>
          <cell r="C290" t="str">
            <v>1268662073 / 	4118800116</v>
          </cell>
          <cell r="D290" t="str">
            <v>(주)에스케이 티엔에스 / 에스케이티엔에스</v>
          </cell>
        </row>
        <row r="291">
          <cell r="B291" t="str">
            <v>㈜에이엘</v>
          </cell>
        </row>
        <row r="292">
          <cell r="B292" t="str">
            <v>㈜에이토즈</v>
          </cell>
          <cell r="C292">
            <v>1198693786</v>
          </cell>
          <cell r="D292" t="str">
            <v>에이토즈</v>
          </cell>
        </row>
        <row r="293">
          <cell r="B293" t="str">
            <v>㈜에이티솔루션즈</v>
          </cell>
        </row>
        <row r="294">
          <cell r="B294" t="str">
            <v>㈜엔에스오케이</v>
          </cell>
        </row>
        <row r="295">
          <cell r="B295" t="str">
            <v>㈜엔텔스</v>
          </cell>
          <cell r="C295">
            <v>2208193121</v>
          </cell>
          <cell r="D295" t="str">
            <v xml:space="preserve">	(주)엔텔스</v>
          </cell>
        </row>
        <row r="296">
          <cell r="B296" t="str">
            <v>㈜엘지유플러스</v>
          </cell>
          <cell r="C296">
            <v>2208139938</v>
          </cell>
          <cell r="D296" t="str">
            <v xml:space="preserve">	(주)엘지유플러스</v>
          </cell>
        </row>
        <row r="297">
          <cell r="B297" t="str">
            <v>㈜엠브레인</v>
          </cell>
          <cell r="C297" t="str">
            <v xml:space="preserve">	1058198720</v>
          </cell>
          <cell r="D297" t="str">
            <v>(주)마크로밀엠브레인</v>
          </cell>
        </row>
        <row r="298">
          <cell r="B298" t="str">
            <v>㈜엠피씨</v>
          </cell>
        </row>
        <row r="299">
          <cell r="B299" t="str">
            <v>㈜오버테이크</v>
          </cell>
          <cell r="C299">
            <v>2328602064</v>
          </cell>
          <cell r="D299" t="str">
            <v>오버테이크 주식회사</v>
          </cell>
        </row>
        <row r="300">
          <cell r="B300" t="str">
            <v>㈜오창케이블방송</v>
          </cell>
          <cell r="C300" t="str">
            <v>추가확인필요</v>
          </cell>
          <cell r="D300" t="str">
            <v>㈜오창케이블방송</v>
          </cell>
        </row>
        <row r="301">
          <cell r="B301" t="str">
            <v>㈜오픈서베이</v>
          </cell>
          <cell r="C301">
            <v>1068677081</v>
          </cell>
          <cell r="D301" t="str">
            <v>주식회사 오픈서베이</v>
          </cell>
        </row>
        <row r="302">
          <cell r="B302" t="str">
            <v>㈜옴니피앤씨</v>
          </cell>
        </row>
        <row r="303">
          <cell r="B303" t="str">
            <v>㈜와이드티엔에스</v>
          </cell>
        </row>
        <row r="304">
          <cell r="B304" t="str">
            <v>㈜와이비엘</v>
          </cell>
          <cell r="C304">
            <v>1118131044</v>
          </cell>
          <cell r="D304" t="str">
            <v xml:space="preserve">	(주)와이비엘</v>
          </cell>
        </row>
        <row r="305">
          <cell r="B305" t="str">
            <v>㈜와이즈스톤</v>
          </cell>
        </row>
        <row r="306">
          <cell r="B306" t="str">
            <v>㈜위닉스</v>
          </cell>
        </row>
        <row r="307">
          <cell r="B307" t="str">
            <v>㈜위버시스템즈</v>
          </cell>
        </row>
        <row r="308">
          <cell r="B308" t="str">
            <v>㈜위즈네트</v>
          </cell>
        </row>
        <row r="309">
          <cell r="B309" t="str">
            <v>㈜유니온플레이스</v>
          </cell>
          <cell r="C309">
            <v>1198683798</v>
          </cell>
          <cell r="D309" t="str">
            <v xml:space="preserve">	유니온플레이스</v>
          </cell>
        </row>
        <row r="310">
          <cell r="B310" t="str">
            <v>유니온플레이스</v>
          </cell>
          <cell r="C310">
            <v>1198683798</v>
          </cell>
          <cell r="D310" t="str">
            <v xml:space="preserve">	유니온플레이스</v>
          </cell>
        </row>
        <row r="311">
          <cell r="B311" t="str">
            <v>㈜유디테크</v>
          </cell>
        </row>
        <row r="312">
          <cell r="B312" t="str">
            <v>㈜유비벨록스모바일</v>
          </cell>
        </row>
        <row r="313">
          <cell r="B313" t="str">
            <v>㈜유엔네트웍스</v>
          </cell>
        </row>
        <row r="314">
          <cell r="B314" t="str">
            <v>㈜유티월드</v>
          </cell>
          <cell r="C314">
            <v>1098618489</v>
          </cell>
          <cell r="D314" t="str">
            <v>(주)유티월드</v>
          </cell>
        </row>
        <row r="315">
          <cell r="B315" t="str">
            <v>㈜이모션</v>
          </cell>
        </row>
        <row r="316">
          <cell r="B316" t="str">
            <v>㈜이에이치아이</v>
          </cell>
        </row>
        <row r="317">
          <cell r="B317" t="str">
            <v>㈜이지컴</v>
          </cell>
          <cell r="C317">
            <v>4098175158</v>
          </cell>
          <cell r="D317" t="str">
            <v>(주)이지컴</v>
          </cell>
        </row>
        <row r="318">
          <cell r="B318" t="str">
            <v>㈜인바이츠 헬스케어</v>
          </cell>
        </row>
        <row r="319">
          <cell r="B319" t="str">
            <v>㈜인프라웨어</v>
          </cell>
        </row>
        <row r="320">
          <cell r="B320" t="str">
            <v>㈜제이투유지콤</v>
          </cell>
          <cell r="C320">
            <v>1108177993</v>
          </cell>
          <cell r="D320" t="str">
            <v>(주)제이투유지콤</v>
          </cell>
        </row>
        <row r="321">
          <cell r="B321" t="str">
            <v>㈜젤라블루코리아</v>
          </cell>
        </row>
        <row r="322">
          <cell r="B322" t="str">
            <v>㈜젬백스링크</v>
          </cell>
          <cell r="C322">
            <v>1198137606</v>
          </cell>
          <cell r="D322" t="str">
            <v>주식회사 젬백스링크</v>
          </cell>
        </row>
        <row r="323">
          <cell r="B323" t="str">
            <v>㈜진네트웍스</v>
          </cell>
        </row>
        <row r="324">
          <cell r="B324" t="str">
            <v>㈜청람커뮤니케이션즈</v>
          </cell>
          <cell r="C324">
            <v>2208712907</v>
          </cell>
          <cell r="D324" t="str">
            <v>(주)청람커뮤니케이션즈</v>
          </cell>
        </row>
        <row r="325">
          <cell r="B325" t="str">
            <v>㈜케이웍스</v>
          </cell>
        </row>
        <row r="326">
          <cell r="B326" t="str">
            <v>㈜케이지이니시스</v>
          </cell>
          <cell r="C326">
            <v>2208155597</v>
          </cell>
          <cell r="D326" t="str">
            <v>(주)케이지이니시스</v>
          </cell>
        </row>
        <row r="327">
          <cell r="B327" t="str">
            <v>㈜케이지텔레콤</v>
          </cell>
          <cell r="C327" t="str">
            <v xml:space="preserve">	2058138662</v>
          </cell>
          <cell r="D327" t="str">
            <v>(주)케이지텔레콤</v>
          </cell>
        </row>
        <row r="328">
          <cell r="B328" t="str">
            <v>㈜코나카드</v>
          </cell>
        </row>
        <row r="329">
          <cell r="B329" t="str">
            <v>㈜코마스인터렉티브</v>
          </cell>
        </row>
        <row r="330">
          <cell r="B330" t="str">
            <v xml:space="preserve">㈜코콤 </v>
          </cell>
        </row>
        <row r="331">
          <cell r="B331" t="str">
            <v>㈜쿠프마케팅</v>
          </cell>
        </row>
        <row r="332">
          <cell r="B332" t="str">
            <v>㈜큐보스</v>
          </cell>
        </row>
        <row r="333">
          <cell r="B333" t="str">
            <v>㈜타이드스퀘어 투어비스</v>
          </cell>
          <cell r="C333">
            <v>4978500706</v>
          </cell>
          <cell r="D333" t="str">
            <v>주식회사 타이드스퀘어 투어비스</v>
          </cell>
        </row>
        <row r="334">
          <cell r="B334" t="str">
            <v>㈜텔레컨스</v>
          </cell>
        </row>
        <row r="335">
          <cell r="B335" t="str">
            <v>㈜티아이스퀘어</v>
          </cell>
          <cell r="C335">
            <v>1238162915</v>
          </cell>
          <cell r="D335" t="str">
            <v>(주)티아이스퀘어</v>
          </cell>
        </row>
        <row r="336">
          <cell r="B336" t="str">
            <v>㈜파인원커뮤니케이션</v>
          </cell>
        </row>
        <row r="337">
          <cell r="B337" t="str">
            <v>㈜파인원커뮤니케이션즈</v>
          </cell>
          <cell r="C337" t="str">
            <v>1198175779 / 	1958102528</v>
          </cell>
          <cell r="D337" t="str">
            <v>(주)파인원커뮤니케이션즈 / 주식회사 파인원커뮤니케이션즈</v>
          </cell>
        </row>
        <row r="338">
          <cell r="B338" t="str">
            <v>㈜피벗크리에이티브</v>
          </cell>
          <cell r="C338">
            <v>1208808094</v>
          </cell>
          <cell r="D338" t="str">
            <v>(주)피벗크리에이티브</v>
          </cell>
        </row>
        <row r="339">
          <cell r="B339" t="str">
            <v>㈜하나투어</v>
          </cell>
        </row>
        <row r="340">
          <cell r="B340" t="str">
            <v>㈜하이디어솔루션즈</v>
          </cell>
        </row>
        <row r="341">
          <cell r="B341" t="str">
            <v>㈜하츠</v>
          </cell>
        </row>
        <row r="342">
          <cell r="B342" t="str">
            <v>㈜한국갤럽조사연구소</v>
          </cell>
          <cell r="C342">
            <v>1028141325</v>
          </cell>
          <cell r="D342" t="str">
            <v xml:space="preserve">	(주)한국갤럽조사연구소</v>
          </cell>
        </row>
        <row r="343">
          <cell r="B343" t="str">
            <v xml:space="preserve">㈜한국결제인증 </v>
          </cell>
        </row>
        <row r="344">
          <cell r="B344" t="str">
            <v>㈜한국능률협회컨설팅</v>
          </cell>
          <cell r="C344">
            <v>1168129581</v>
          </cell>
          <cell r="D344" t="str">
            <v>(주)한국능률협회컨설팅</v>
          </cell>
        </row>
        <row r="345">
          <cell r="B345" t="str">
            <v>㈜한국모바일넷</v>
          </cell>
        </row>
        <row r="346">
          <cell r="B346" t="str">
            <v>㈜한국케이블텔레콤</v>
          </cell>
          <cell r="C346">
            <v>1208704918</v>
          </cell>
          <cell r="D346" t="str">
            <v>(주)한국케이블텔레콤</v>
          </cell>
        </row>
        <row r="347">
          <cell r="B347" t="str">
            <v>㈜한빛소프트</v>
          </cell>
          <cell r="C347">
            <v>1188119570</v>
          </cell>
          <cell r="D347" t="str">
            <v>(주)한빛소프트</v>
          </cell>
        </row>
        <row r="348">
          <cell r="B348" t="str">
            <v>㈜헥토이노베이션</v>
          </cell>
          <cell r="C348">
            <v>2148839117</v>
          </cell>
          <cell r="D348" t="str">
            <v xml:space="preserve">	주식회사 헥토이노베이션</v>
          </cell>
        </row>
        <row r="349">
          <cell r="B349" t="str">
            <v>㈜헥토파이낸셜</v>
          </cell>
          <cell r="C349">
            <v>1018163383</v>
          </cell>
          <cell r="D349" t="str">
            <v>주식회사 헥토파이낸셜</v>
          </cell>
        </row>
        <row r="350">
          <cell r="B350" t="str">
            <v>㈜화천케이블넷</v>
          </cell>
          <cell r="C350" t="str">
            <v>추가확인필요</v>
          </cell>
          <cell r="D350" t="str">
            <v>㈜화천케이블넷</v>
          </cell>
        </row>
        <row r="351">
          <cell r="B351" t="str">
            <v>㈜휴먼미디어테크</v>
          </cell>
        </row>
        <row r="352">
          <cell r="B352" t="str">
            <v>중앙TNC</v>
          </cell>
        </row>
        <row r="353">
          <cell r="B353" t="str">
            <v>중앙네트워크</v>
          </cell>
          <cell r="C353" t="str">
            <v xml:space="preserve">	1010199104</v>
          </cell>
          <cell r="D353" t="str">
            <v>중앙네트</v>
          </cell>
        </row>
        <row r="354">
          <cell r="B354" t="str">
            <v>지메이트</v>
          </cell>
        </row>
        <row r="355">
          <cell r="B355" t="str">
            <v>처음소프트</v>
          </cell>
          <cell r="C355">
            <v>2208751332</v>
          </cell>
          <cell r="D355" t="str">
            <v>㈜처음소프트</v>
          </cell>
        </row>
        <row r="356">
          <cell r="B356" t="str">
            <v>청호나이스㈜</v>
          </cell>
        </row>
        <row r="357">
          <cell r="B357" t="str">
            <v>칸타코리아</v>
          </cell>
          <cell r="C357">
            <v>1168169472</v>
          </cell>
          <cell r="D357" t="str">
            <v>주식회사 칸타코리아</v>
          </cell>
        </row>
        <row r="358">
          <cell r="B358" t="str">
            <v>캐롯손해보험㈜</v>
          </cell>
          <cell r="C358">
            <v>5758101332</v>
          </cell>
          <cell r="D358" t="str">
            <v>캐롯손해보험 주식회사</v>
          </cell>
        </row>
        <row r="359">
          <cell r="B359" t="str">
            <v>커뮤니크㈜</v>
          </cell>
          <cell r="C359">
            <v>1068612981</v>
          </cell>
          <cell r="D359" t="str">
            <v xml:space="preserve">	커뮤니크㈜</v>
          </cell>
        </row>
        <row r="360">
          <cell r="B360" t="str">
            <v>코리아크레딧뷰로</v>
          </cell>
          <cell r="C360" t="str">
            <v xml:space="preserve">	1018612443</v>
          </cell>
          <cell r="D360" t="str">
            <v>코리아크레딧뷰로</v>
          </cell>
        </row>
        <row r="361">
          <cell r="B361" t="str">
            <v>콘텔라㈜</v>
          </cell>
          <cell r="C361">
            <v>1298133311</v>
          </cell>
          <cell r="D361" t="str">
            <v>콘텔라 ㈜</v>
          </cell>
        </row>
        <row r="362">
          <cell r="B362" t="str">
            <v>크림하우스주식회사</v>
          </cell>
          <cell r="C362" t="str">
            <v xml:space="preserve">	2208689511</v>
          </cell>
          <cell r="D362" t="str">
            <v>크림하우스주식회사</v>
          </cell>
        </row>
        <row r="363">
          <cell r="B363" t="str">
            <v>크림하우스㈜</v>
          </cell>
          <cell r="C363" t="str">
            <v xml:space="preserve">	2208689511</v>
          </cell>
          <cell r="D363" t="str">
            <v>크림하우스주식회사</v>
          </cell>
        </row>
        <row r="364">
          <cell r="B364" t="str">
            <v>클락소프트</v>
          </cell>
        </row>
        <row r="365">
          <cell r="B365" t="str">
            <v>텔코웨어㈜</v>
          </cell>
          <cell r="C365">
            <v>1208197865</v>
          </cell>
          <cell r="D365" t="str">
            <v xml:space="preserve">	텔코웨어 주식회사</v>
          </cell>
        </row>
        <row r="366">
          <cell r="B366" t="str">
            <v>투비원</v>
          </cell>
        </row>
        <row r="367">
          <cell r="B367" t="str">
            <v>티맵모빌리티㈜</v>
          </cell>
          <cell r="C367">
            <v>6408802105</v>
          </cell>
          <cell r="D367" t="str">
            <v>티맵모빌리티 주식회사</v>
          </cell>
        </row>
        <row r="368">
          <cell r="B368" t="str">
            <v>팅크웨어㈜</v>
          </cell>
          <cell r="C368">
            <v>2298126731</v>
          </cell>
          <cell r="D368" t="str">
            <v>팅크웨어㈜</v>
          </cell>
        </row>
        <row r="369">
          <cell r="B369" t="str">
            <v>파킹클라우드㈜</v>
          </cell>
        </row>
        <row r="370">
          <cell r="B370" t="str">
            <v>포인트아이㈜</v>
          </cell>
          <cell r="C370">
            <v>3278800994</v>
          </cell>
          <cell r="D370" t="str">
            <v>포인트아이 주식회사</v>
          </cell>
        </row>
        <row r="371">
          <cell r="B371" t="str">
            <v>포커스리서치</v>
          </cell>
        </row>
        <row r="372">
          <cell r="B372" t="str">
            <v>포켓모바일</v>
          </cell>
        </row>
        <row r="373">
          <cell r="B373" t="str">
            <v>플립커뮤니케이션즈</v>
          </cell>
        </row>
        <row r="374">
          <cell r="B374" t="str">
            <v>피에스앤마케팅주식회사</v>
          </cell>
          <cell r="C374" t="str">
            <v>1048620016 / 3011771084 / 3128170183</v>
          </cell>
          <cell r="D374" t="str">
            <v>피에스앤마케팅주식회사</v>
          </cell>
        </row>
        <row r="375">
          <cell r="B375" t="str">
            <v>핀브릿지서비스 주식회사</v>
          </cell>
          <cell r="C375">
            <v>7198601150</v>
          </cell>
          <cell r="D375" t="str">
            <v xml:space="preserve">	핀브릿지㈜</v>
          </cell>
        </row>
        <row r="376">
          <cell r="B376" t="str">
            <v>한국기술통신</v>
          </cell>
        </row>
        <row r="377">
          <cell r="B377" t="str">
            <v>한국마이크로소프트(유)</v>
          </cell>
          <cell r="C377">
            <v>1208105948</v>
          </cell>
          <cell r="D377" t="str">
            <v>한국마이크로소프트(유)</v>
          </cell>
        </row>
        <row r="378">
          <cell r="B378" t="str">
            <v>한국모바일인증 주식회사</v>
          </cell>
          <cell r="C378">
            <v>1138600654</v>
          </cell>
          <cell r="D378" t="str">
            <v>한국모바일인증 주식회사</v>
          </cell>
        </row>
        <row r="379">
          <cell r="B379" t="str">
            <v>한국보건산업진흥원</v>
          </cell>
        </row>
        <row r="380">
          <cell r="B380" t="str">
            <v>한국비투아 컨설팅㈜</v>
          </cell>
        </row>
        <row r="381">
          <cell r="B381" t="str">
            <v>한국소비자평가연구원</v>
          </cell>
          <cell r="C381">
            <v>2298201080</v>
          </cell>
          <cell r="D381" t="str">
            <v>한국소비자원</v>
          </cell>
        </row>
        <row r="382">
          <cell r="B382" t="str">
            <v>한국전력</v>
          </cell>
          <cell r="C382">
            <v>1208200052</v>
          </cell>
          <cell r="D382" t="str">
            <v>한국전력공사</v>
          </cell>
        </row>
        <row r="383">
          <cell r="B383" t="str">
            <v>한일네트웍스 주식회사</v>
          </cell>
          <cell r="C383" t="str">
            <v xml:space="preserve">	1398137667</v>
          </cell>
          <cell r="D383" t="str">
            <v>한일네트웍스 주식회사</v>
          </cell>
        </row>
        <row r="384">
          <cell r="B384" t="str">
            <v>한진퀵서비스</v>
          </cell>
        </row>
        <row r="385">
          <cell r="B385" t="str">
            <v>한진택배</v>
          </cell>
        </row>
        <row r="386">
          <cell r="B386" t="str">
            <v>한화손해보험㈜</v>
          </cell>
        </row>
        <row r="387">
          <cell r="B387" t="str">
            <v>핫프랜드</v>
          </cell>
        </row>
        <row r="388">
          <cell r="B388" t="str">
            <v>행복나래 주식회사</v>
          </cell>
          <cell r="C388">
            <v>1148600579</v>
          </cell>
          <cell r="D388" t="str">
            <v xml:space="preserve">	행복나래 주식회사</v>
          </cell>
        </row>
        <row r="389">
          <cell r="B389" t="str">
            <v>헬스커넥트 주식회사</v>
          </cell>
        </row>
        <row r="390">
          <cell r="B390" t="str">
            <v>헬스플러스㈜</v>
          </cell>
        </row>
        <row r="391">
          <cell r="B391" t="str">
            <v>현대자동차㈜</v>
          </cell>
        </row>
        <row r="392">
          <cell r="B392" t="str">
            <v>현대통신㈜</v>
          </cell>
        </row>
        <row r="393">
          <cell r="B393" t="str">
            <v>홈넷홈㈜</v>
          </cell>
        </row>
        <row r="394">
          <cell r="B394" t="str">
            <v>홈앤서비스 주식회사</v>
          </cell>
          <cell r="C394">
            <v>1448136734</v>
          </cell>
          <cell r="D394" t="str">
            <v>홈앤서비스 주식회사</v>
          </cell>
        </row>
        <row r="395">
          <cell r="B395" t="str">
            <v>아슈리온코리아 유한회사</v>
          </cell>
          <cell r="C395" t="str">
            <v>추가확인필요</v>
          </cell>
          <cell r="D395" t="str">
            <v>아슈리온코리아 유한회사</v>
          </cell>
        </row>
        <row r="396">
          <cell r="B396" t="str">
            <v>콘텐츠웨이브㈜</v>
          </cell>
          <cell r="C396" t="str">
            <v>추가확인필요</v>
          </cell>
          <cell r="D396" t="str">
            <v>콘텐츠웨이브㈜</v>
          </cell>
        </row>
        <row r="397">
          <cell r="B397" t="str">
            <v>스티비㈜</v>
          </cell>
          <cell r="C397" t="str">
            <v>추가확인필요</v>
          </cell>
          <cell r="D397" t="str">
            <v>스티비㈜</v>
          </cell>
        </row>
        <row r="398">
          <cell r="B398" t="str">
            <v>SK플래닛㈜</v>
          </cell>
          <cell r="D398" t="str">
            <v>에스케이플래닛주식회사</v>
          </cell>
        </row>
        <row r="399">
          <cell r="B399" t="str">
            <v>SK플래닛</v>
          </cell>
          <cell r="D399" t="str">
            <v>에스케이플래닛주식회사</v>
          </cell>
        </row>
        <row r="400">
          <cell r="B400" t="str">
            <v>피에스앤마케팅㈜</v>
          </cell>
          <cell r="D400" t="str">
            <v>피에스앤마케팅주식회사</v>
          </cell>
        </row>
        <row r="401">
          <cell r="B401" t="str">
            <v>에스케이플래닛㈜</v>
          </cell>
          <cell r="D401" t="str">
            <v>에스케이플래닛주식회사</v>
          </cell>
        </row>
        <row r="402">
          <cell r="B402" t="str">
            <v>SK엠앤서비스㈜</v>
          </cell>
          <cell r="D402" t="str">
            <v>에스케이엠앤서비스 주식회사</v>
          </cell>
        </row>
        <row r="403">
          <cell r="B403" t="str">
            <v>드림어스컴퍼니㈜</v>
          </cell>
          <cell r="D403" t="str">
            <v>㈜드림어스컴퍼니</v>
          </cell>
        </row>
        <row r="404">
          <cell r="B404" t="str">
            <v>서비스탑㈜</v>
          </cell>
        </row>
        <row r="405">
          <cell r="B405" t="str">
            <v>서비스TOP</v>
          </cell>
          <cell r="D405" t="str">
            <v>서비스탑 주식회사</v>
          </cell>
        </row>
        <row r="406">
          <cell r="B406" t="str">
            <v>SK쉴더스㈜</v>
          </cell>
          <cell r="D406" t="str">
            <v>에스케이쉴더스 주식회사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작업용_통합(안)_24년"/>
      <sheetName val="Sheet1"/>
      <sheetName val="(참고) 중복제거용 BP사명 DB"/>
      <sheetName val="(참고) 진단구분자_백업"/>
      <sheetName val="(임시)23하반기진단대상"/>
      <sheetName val="(임시)상반기인증대상"/>
      <sheetName val="진단결과_원격(2023)_하반기"/>
      <sheetName val="진단결과_수탁사(2023)_하반기"/>
      <sheetName val="진단결과_원격(2023)_상반기"/>
      <sheetName val="진단결과_수탁사(2023)_상반기"/>
    </sheetNames>
    <sheetDataSet>
      <sheetData sheetId="0"/>
      <sheetData sheetId="1">
        <row r="2">
          <cell r="B2" t="str">
            <v>수탁사명</v>
          </cell>
          <cell r="C2" t="str">
            <v>투자사/자회사 구분</v>
          </cell>
        </row>
        <row r="3">
          <cell r="B3" t="str">
            <v>서비스에이스주식회사</v>
          </cell>
          <cell r="C3" t="str">
            <v>자회사</v>
          </cell>
        </row>
        <row r="4">
          <cell r="B4" t="str">
            <v>서비스탑 주식회사</v>
          </cell>
          <cell r="C4" t="str">
            <v>자회사</v>
          </cell>
        </row>
        <row r="5">
          <cell r="B5" t="str">
            <v>에스케이오앤에스</v>
          </cell>
          <cell r="C5" t="str">
            <v>자회사</v>
          </cell>
        </row>
        <row r="6">
          <cell r="B6" t="str">
            <v>피에스앤마케팅주식회사</v>
          </cell>
          <cell r="C6" t="str">
            <v>자회사</v>
          </cell>
        </row>
        <row r="7">
          <cell r="B7" t="str">
            <v>에프앤유신용정보주식회사</v>
          </cell>
          <cell r="C7" t="str">
            <v>자회사</v>
          </cell>
        </row>
        <row r="8">
          <cell r="B8" t="str">
            <v>에스케이브로드밴드주식회사</v>
          </cell>
          <cell r="C8" t="str">
            <v>투자사</v>
          </cell>
        </row>
        <row r="9">
          <cell r="B9" t="str">
            <v>에스케이텔링크㈜</v>
          </cell>
          <cell r="C9" t="str">
            <v>투자사</v>
          </cell>
        </row>
        <row r="10">
          <cell r="B10" t="str">
            <v>SK컴즈</v>
          </cell>
          <cell r="C10" t="str">
            <v>투자사</v>
          </cell>
        </row>
        <row r="11">
          <cell r="B11" t="str">
            <v>에스케이스토아주식회사</v>
          </cell>
          <cell r="C11" t="str">
            <v>투자사</v>
          </cell>
        </row>
        <row r="12">
          <cell r="B12" t="str">
            <v>에스케이엠앤서비스 주식회사</v>
          </cell>
          <cell r="C12" t="str">
            <v>투자사</v>
          </cell>
        </row>
        <row r="13">
          <cell r="B13" t="str">
            <v>에스케이플래닛주식회사</v>
          </cell>
          <cell r="C13" t="str">
            <v>투자사</v>
          </cell>
        </row>
        <row r="14">
          <cell r="B14" t="str">
            <v>11번가</v>
          </cell>
          <cell r="C14" t="str">
            <v>투자사</v>
          </cell>
        </row>
        <row r="15">
          <cell r="B15" t="str">
            <v>원스토어</v>
          </cell>
          <cell r="C15" t="str">
            <v>투자사</v>
          </cell>
        </row>
        <row r="16">
          <cell r="B16" t="str">
            <v>㈜드림어스컴퍼니</v>
          </cell>
          <cell r="C16" t="str">
            <v>투자사</v>
          </cell>
        </row>
        <row r="17">
          <cell r="B17" t="str">
            <v>FSK L&amp;S</v>
          </cell>
          <cell r="C17" t="str">
            <v>투자사</v>
          </cell>
        </row>
        <row r="18">
          <cell r="B18" t="str">
            <v>티맵모빌리티 주식회사</v>
          </cell>
          <cell r="C18" t="str">
            <v>투자사</v>
          </cell>
        </row>
        <row r="19">
          <cell r="B19" t="str">
            <v>콘텐츠웨이브㈜</v>
          </cell>
          <cell r="C19" t="str">
            <v>투자사</v>
          </cell>
        </row>
        <row r="20">
          <cell r="B20" t="str">
            <v>인크로스 주식회사</v>
          </cell>
          <cell r="C20" t="str">
            <v>투자사</v>
          </cell>
        </row>
      </sheetData>
      <sheetData sheetId="2">
        <row r="3">
          <cell r="B3" t="str">
            <v>(사)한국정보통신진흥협회</v>
          </cell>
          <cell r="C3">
            <v>2118211990</v>
          </cell>
          <cell r="D3" t="str">
            <v>(사)한국정보통신진흥협회</v>
          </cell>
        </row>
        <row r="4">
          <cell r="B4" t="str">
            <v>(유한)삼일회계법인</v>
          </cell>
        </row>
        <row r="5">
          <cell r="B5" t="str">
            <v>(재)행복그린넷</v>
          </cell>
          <cell r="C5" t="str">
            <v>추가확인필요</v>
          </cell>
          <cell r="D5" t="str">
            <v>(재)행복그린넷</v>
          </cell>
        </row>
        <row r="6">
          <cell r="B6" t="str">
            <v>(주)다우기술</v>
          </cell>
          <cell r="C6">
            <v>2208102810</v>
          </cell>
          <cell r="D6" t="str">
            <v>(주)다우기술</v>
          </cell>
        </row>
        <row r="7">
          <cell r="B7" t="str">
            <v>(주)디링크</v>
          </cell>
          <cell r="C7">
            <v>1138646892</v>
          </cell>
          <cell r="D7" t="str">
            <v>디링크코리아(유)</v>
          </cell>
        </row>
        <row r="8">
          <cell r="B8" t="str">
            <v>(주)로보메이션</v>
          </cell>
          <cell r="C8">
            <v>2048131666</v>
          </cell>
          <cell r="D8" t="str">
            <v>(주)로보메이션</v>
          </cell>
        </row>
        <row r="9">
          <cell r="B9" t="str">
            <v>(주)로코모</v>
          </cell>
          <cell r="C9">
            <v>2208646109</v>
          </cell>
          <cell r="D9" t="str">
            <v>(주)로코모</v>
          </cell>
        </row>
        <row r="10">
          <cell r="B10" t="str">
            <v>(주)블루코어</v>
          </cell>
        </row>
        <row r="11">
          <cell r="B11" t="str">
            <v>(주)소프트웍스</v>
          </cell>
        </row>
        <row r="12">
          <cell r="B12" t="str">
            <v>(주)신한로지스</v>
          </cell>
          <cell r="C12" t="str">
            <v>추가확인필요</v>
          </cell>
          <cell r="D12" t="str">
            <v>(주)신한로지스</v>
          </cell>
        </row>
        <row r="13">
          <cell r="B13" t="str">
            <v>(주)아름넷닷컴</v>
          </cell>
          <cell r="C13">
            <v>2208646109</v>
          </cell>
          <cell r="D13" t="str">
            <v>(주)로코모</v>
          </cell>
        </row>
        <row r="14">
          <cell r="B14" t="str">
            <v>(주)아이파트너즈</v>
          </cell>
          <cell r="C14">
            <v>1018153172</v>
          </cell>
          <cell r="D14" t="str">
            <v>(주)아이파트너즈</v>
          </cell>
        </row>
        <row r="15">
          <cell r="B15" t="str">
            <v>(주)애드사운드</v>
          </cell>
          <cell r="C15">
            <v>1068187833</v>
          </cell>
          <cell r="D15" t="str">
            <v>(주)애드사운드</v>
          </cell>
        </row>
        <row r="16">
          <cell r="B16" t="str">
            <v>(주)위트콤</v>
          </cell>
          <cell r="C16">
            <v>1148672092</v>
          </cell>
          <cell r="D16" t="str">
            <v>(주)위트콤</v>
          </cell>
        </row>
        <row r="17">
          <cell r="B17" t="str">
            <v>(주)유라클</v>
          </cell>
          <cell r="C17">
            <v>2208604415</v>
          </cell>
          <cell r="D17" t="str">
            <v>(주)유라클</v>
          </cell>
        </row>
        <row r="18">
          <cell r="B18" t="str">
            <v>(주)이든앤앨리스마케팅</v>
          </cell>
          <cell r="C18">
            <v>1148161606</v>
          </cell>
          <cell r="D18" t="str">
            <v>(주)이든앤앨리스마케팅</v>
          </cell>
        </row>
        <row r="19">
          <cell r="B19" t="str">
            <v>(주)인포바인</v>
          </cell>
          <cell r="C19">
            <v>1068186362</v>
          </cell>
          <cell r="D19" t="str">
            <v>(주)인포바인</v>
          </cell>
        </row>
        <row r="20">
          <cell r="B20" t="str">
            <v>(주)일양로지스</v>
          </cell>
        </row>
        <row r="21">
          <cell r="B21" t="str">
            <v>(주)콜게이트</v>
          </cell>
          <cell r="C21">
            <v>2118711904</v>
          </cell>
          <cell r="D21" t="str">
            <v>(주)콜게이트</v>
          </cell>
        </row>
        <row r="22">
          <cell r="B22" t="str">
            <v>(주)퓨처모바일</v>
          </cell>
        </row>
        <row r="23">
          <cell r="B23" t="str">
            <v>(주)헤리트</v>
          </cell>
          <cell r="C23">
            <v>3148130305</v>
          </cell>
          <cell r="D23" t="str">
            <v>(주)헤리트</v>
          </cell>
        </row>
        <row r="24">
          <cell r="B24" t="str">
            <v>(주)후후앤컴퍼니</v>
          </cell>
          <cell r="C24" t="str">
            <v>추가확인필요</v>
          </cell>
          <cell r="D24" t="str">
            <v>(주)후후앤컴퍼니</v>
          </cell>
        </row>
        <row r="25">
          <cell r="B25" t="str">
            <v>11번가㈜</v>
          </cell>
          <cell r="C25">
            <v>5042318258</v>
          </cell>
          <cell r="D25" t="str">
            <v>11번가</v>
          </cell>
        </row>
        <row r="26">
          <cell r="B26" t="str">
            <v>Amazon Web Services Inc.</v>
          </cell>
          <cell r="C26" t="str">
            <v>추가확인필요</v>
          </cell>
          <cell r="D26" t="str">
            <v>Amazon Web Services Inc.</v>
          </cell>
        </row>
        <row r="27">
          <cell r="B27" t="str">
            <v>Amazon Web Services, Inc.</v>
          </cell>
          <cell r="C27" t="str">
            <v>추가확인필요</v>
          </cell>
          <cell r="D27" t="str">
            <v>Amazon Web Services Inc.</v>
          </cell>
        </row>
        <row r="28">
          <cell r="B28" t="str">
            <v>AWS</v>
          </cell>
          <cell r="C28" t="str">
            <v>추가확인필요</v>
          </cell>
          <cell r="D28" t="str">
            <v>Amazon Web Services Inc.</v>
          </cell>
        </row>
        <row r="29">
          <cell r="B29" t="str">
            <v>CEVA 로지스틱스</v>
          </cell>
          <cell r="C29">
            <v>1068159638</v>
          </cell>
          <cell r="D29" t="str">
            <v>(주)세바로지스틱스코리아</v>
          </cell>
        </row>
        <row r="30">
          <cell r="B30" t="str">
            <v>DataDog lnc</v>
          </cell>
          <cell r="C30" t="str">
            <v>추가확인필요</v>
          </cell>
          <cell r="D30" t="str">
            <v>DataDog lnc</v>
          </cell>
        </row>
        <row r="31">
          <cell r="B31" t="str">
            <v>Eurolandcom AB</v>
          </cell>
        </row>
        <row r="32">
          <cell r="B32" t="str">
            <v>Genesys</v>
          </cell>
          <cell r="C32" t="str">
            <v>추가확인필요</v>
          </cell>
          <cell r="D32" t="str">
            <v>Genesys</v>
          </cell>
        </row>
        <row r="33">
          <cell r="B33" t="str">
            <v>HDC아이콘트롤스 주식회사</v>
          </cell>
        </row>
        <row r="34">
          <cell r="B34" t="str">
            <v>IDEMIA</v>
          </cell>
          <cell r="C34" t="str">
            <v>추가확인필요</v>
          </cell>
          <cell r="D34" t="str">
            <v>IDEMIA</v>
          </cell>
        </row>
        <row r="35">
          <cell r="B35" t="str">
            <v>JCN정보통신</v>
          </cell>
          <cell r="C35" t="str">
            <v>추가확인필요</v>
          </cell>
          <cell r="D35" t="str">
            <v>JCN정보통신</v>
          </cell>
        </row>
        <row r="36">
          <cell r="B36" t="str">
            <v>KCP</v>
          </cell>
        </row>
        <row r="37">
          <cell r="B37" t="str">
            <v>KDN</v>
          </cell>
          <cell r="C37">
            <v>1168132242</v>
          </cell>
          <cell r="D37" t="str">
            <v>한전KDN㈜</v>
          </cell>
        </row>
        <row r="38">
          <cell r="B38" t="str">
            <v>LG유플러스㈜</v>
          </cell>
          <cell r="C38">
            <v>2208139938</v>
          </cell>
          <cell r="D38" t="str">
            <v>(주)엘지유플러스</v>
          </cell>
        </row>
        <row r="39">
          <cell r="B39" t="str">
            <v>LK베이스</v>
          </cell>
        </row>
        <row r="40">
          <cell r="B40" t="str">
            <v>MATTHIAS SOLUTION</v>
          </cell>
        </row>
        <row r="41">
          <cell r="B41" t="str">
            <v>NCIN</v>
          </cell>
        </row>
        <row r="42">
          <cell r="B42" t="str">
            <v>Nexus Studios</v>
          </cell>
        </row>
        <row r="43">
          <cell r="B43" t="str">
            <v>NICE평가정보주식회사</v>
          </cell>
          <cell r="C43">
            <v>1168115020</v>
          </cell>
          <cell r="D43" t="str">
            <v>나이스평가정보(주)</v>
          </cell>
        </row>
        <row r="44">
          <cell r="B44" t="str">
            <v xml:space="preserve">NICE평가정보㈜ </v>
          </cell>
          <cell r="C44">
            <v>1168115020</v>
          </cell>
          <cell r="D44" t="str">
            <v>나이스평가정보(주)</v>
          </cell>
        </row>
        <row r="45">
          <cell r="B45" t="str">
            <v>Panel Marketing Interactive</v>
          </cell>
          <cell r="C45" t="str">
            <v>추가확인필요</v>
          </cell>
          <cell r="D45" t="str">
            <v>Panel Marketing Interactive</v>
          </cell>
        </row>
        <row r="46">
          <cell r="B46" t="str">
            <v>SCI평가정보㈜</v>
          </cell>
          <cell r="C46">
            <v>1148147958</v>
          </cell>
          <cell r="D46" t="str">
            <v>서울신용평가정보(주)</v>
          </cell>
        </row>
        <row r="47">
          <cell r="B47" t="str">
            <v>Seerslab</v>
          </cell>
        </row>
        <row r="48">
          <cell r="B48" t="str">
            <v>SK 쉴더스</v>
          </cell>
          <cell r="C48">
            <v>1208607747</v>
          </cell>
          <cell r="D48" t="str">
            <v>에스케이쉴더스 주식회사</v>
          </cell>
        </row>
        <row r="49">
          <cell r="B49" t="str">
            <v>SK 오앤에스</v>
          </cell>
          <cell r="C49">
            <v>1078737395</v>
          </cell>
          <cell r="D49" t="str">
            <v>에스케이오앤에스</v>
          </cell>
        </row>
        <row r="50">
          <cell r="B50" t="str">
            <v>SKT 대리점</v>
          </cell>
          <cell r="C50">
            <v>2090125740</v>
          </cell>
          <cell r="D50" t="str">
            <v>SK대리점</v>
          </cell>
        </row>
        <row r="51">
          <cell r="B51" t="str">
            <v>SK네트웍스㈜</v>
          </cell>
          <cell r="C51">
            <v>1248100718</v>
          </cell>
          <cell r="D51" t="str">
            <v>SK네트웍스(주)</v>
          </cell>
        </row>
        <row r="52">
          <cell r="B52" t="str">
            <v>SK네트웍스서비스 주식회사</v>
          </cell>
          <cell r="C52">
            <v>1248100718</v>
          </cell>
          <cell r="D52" t="str">
            <v>SK네트웍스(주)</v>
          </cell>
        </row>
        <row r="53">
          <cell r="B53" t="str">
            <v>SK매직㈜</v>
          </cell>
        </row>
        <row r="54">
          <cell r="B54" t="str">
            <v>SK브로드밴드㈜</v>
          </cell>
          <cell r="C54">
            <v>2148618758</v>
          </cell>
          <cell r="D54" t="str">
            <v>에스케이브로드밴드주식회사</v>
          </cell>
        </row>
        <row r="55">
          <cell r="B55" t="str">
            <v>SK㈜</v>
          </cell>
          <cell r="C55">
            <v>1168102054</v>
          </cell>
          <cell r="D55" t="str">
            <v>SK㈜</v>
          </cell>
        </row>
        <row r="56">
          <cell r="B56" t="str">
            <v>SK주식회사(C&amp;C)</v>
          </cell>
          <cell r="C56">
            <v>1168102054</v>
          </cell>
          <cell r="D56" t="str">
            <v>SK㈜</v>
          </cell>
        </row>
        <row r="57">
          <cell r="B57" t="str">
            <v>SK텔레시스</v>
          </cell>
        </row>
        <row r="58">
          <cell r="B58" t="str">
            <v>SK텔레콤</v>
          </cell>
          <cell r="C58">
            <v>1048137225</v>
          </cell>
          <cell r="D58" t="str">
            <v>SK텔레콤(주)</v>
          </cell>
        </row>
        <row r="59">
          <cell r="B59" t="str">
            <v>SL솔루션</v>
          </cell>
        </row>
        <row r="60">
          <cell r="B60" t="str">
            <v>SP텍</v>
          </cell>
        </row>
        <row r="61">
          <cell r="B61" t="str">
            <v>TNS</v>
          </cell>
          <cell r="C61" t="str">
            <v>추가확인필요</v>
          </cell>
          <cell r="D61" t="str">
            <v>TNS</v>
          </cell>
        </row>
        <row r="62">
          <cell r="B62" t="str">
            <v>YPP㈜</v>
          </cell>
        </row>
        <row r="63">
          <cell r="B63" t="str">
            <v>Zendesk, Inc</v>
          </cell>
        </row>
        <row r="64">
          <cell r="B64" t="str">
            <v>강남Home고객센터(코이에스티) 등 1,563개</v>
          </cell>
        </row>
        <row r="65">
          <cell r="B65" t="str">
            <v>고려신용정보㈜</v>
          </cell>
          <cell r="C65">
            <v>2148172290</v>
          </cell>
          <cell r="D65" t="str">
            <v>고려신용정보(주)</v>
          </cell>
        </row>
        <row r="66">
          <cell r="B66" t="str">
            <v>그로스</v>
          </cell>
        </row>
        <row r="67">
          <cell r="B67" t="str">
            <v>기아자동차㈜</v>
          </cell>
          <cell r="C67">
            <v>1198102316</v>
          </cell>
          <cell r="D67" t="str">
            <v>기아자동차(주)</v>
          </cell>
        </row>
        <row r="68">
          <cell r="B68" t="str">
            <v>나이스알앤씨주식회사</v>
          </cell>
        </row>
        <row r="69">
          <cell r="B69" t="str">
            <v>네이버비즈니스플랫폼㈜</v>
          </cell>
        </row>
        <row r="70">
          <cell r="B70" t="str">
            <v>네이버클라우드㈜</v>
          </cell>
          <cell r="C70" t="str">
            <v>추가확인필요</v>
          </cell>
          <cell r="D70" t="str">
            <v>네이버클라우드㈜</v>
          </cell>
        </row>
        <row r="71">
          <cell r="B71" t="str">
            <v>네티브㈜</v>
          </cell>
          <cell r="C71">
            <v>2118724942</v>
          </cell>
          <cell r="D71" t="str">
            <v>네티브</v>
          </cell>
        </row>
        <row r="72">
          <cell r="B72" t="str">
            <v>넷컴솔루션</v>
          </cell>
          <cell r="C72">
            <v>1208664393</v>
          </cell>
          <cell r="D72" t="str">
            <v>넷컴솔루션</v>
          </cell>
        </row>
        <row r="73">
          <cell r="B73" t="str">
            <v>더컨버전스</v>
          </cell>
        </row>
        <row r="74">
          <cell r="B74" t="str">
            <v>도로교통공단</v>
          </cell>
          <cell r="C74">
            <v>320870121</v>
          </cell>
          <cell r="D74" t="str">
            <v>도로교통공단</v>
          </cell>
        </row>
        <row r="75">
          <cell r="B75" t="str">
            <v>도진정보통신</v>
          </cell>
          <cell r="C75" t="str">
            <v>추가확인필요</v>
          </cell>
          <cell r="D75" t="str">
            <v>도진정보통신</v>
          </cell>
        </row>
        <row r="76">
          <cell r="B76" t="str">
            <v>동량방송</v>
          </cell>
          <cell r="C76" t="str">
            <v>추가확인필요</v>
          </cell>
          <cell r="D76" t="str">
            <v>동량방송</v>
          </cell>
        </row>
        <row r="77">
          <cell r="B77" t="str">
            <v>동부대우전자서비스㈜</v>
          </cell>
        </row>
        <row r="78">
          <cell r="B78" t="str">
            <v>라온시큐어㈜</v>
          </cell>
          <cell r="C78">
            <v>1388116484</v>
          </cell>
          <cell r="D78" t="str">
            <v>라온시큐어(주)</v>
          </cell>
        </row>
        <row r="79">
          <cell r="B79" t="str">
            <v>레드벤드소프트웨어코리아 ㈜</v>
          </cell>
        </row>
        <row r="80">
          <cell r="B80" t="str">
            <v>로지스팟</v>
          </cell>
          <cell r="C80" t="str">
            <v>추가확인필요</v>
          </cell>
          <cell r="D80" t="str">
            <v>로지스팟</v>
          </cell>
        </row>
        <row r="81">
          <cell r="B81" t="str">
            <v>롯데알미늄㈜</v>
          </cell>
        </row>
        <row r="82">
          <cell r="B82" t="str">
            <v>루키스</v>
          </cell>
        </row>
        <row r="83">
          <cell r="B83" t="str">
            <v>리얼네트웍스아시아퍼시픽㈜</v>
          </cell>
          <cell r="C83">
            <v>1048154506</v>
          </cell>
          <cell r="D83" t="str">
            <v>리얼네트웍스아시아퍼시픽(주)</v>
          </cell>
        </row>
        <row r="84">
          <cell r="B84" t="str">
            <v>린나이코리아㈜</v>
          </cell>
        </row>
        <row r="85">
          <cell r="B85" t="str">
            <v>링크큐브 주식회사</v>
          </cell>
        </row>
        <row r="86">
          <cell r="B86" t="str">
            <v>메트릭스</v>
          </cell>
        </row>
        <row r="87">
          <cell r="B87" t="str">
            <v>모바일TCS㈜</v>
          </cell>
          <cell r="C87" t="str">
            <v>추가확인필요</v>
          </cell>
          <cell r="D87" t="str">
            <v>모바일TCS㈜</v>
          </cell>
        </row>
        <row r="88">
          <cell r="B88" t="str">
            <v>모바일와이드</v>
          </cell>
        </row>
        <row r="89">
          <cell r="B89" t="str">
            <v>모바일웍스코리아 주식회사</v>
          </cell>
          <cell r="C89">
            <v>1198162992</v>
          </cell>
          <cell r="D89" t="str">
            <v>모바일웍스코리아㈜</v>
          </cell>
        </row>
        <row r="90">
          <cell r="B90" t="str">
            <v>문산방송</v>
          </cell>
          <cell r="C90" t="str">
            <v>추가확인필요</v>
          </cell>
          <cell r="D90" t="str">
            <v>문산방송</v>
          </cell>
        </row>
        <row r="91">
          <cell r="B91" t="str">
            <v>문서지기㈜</v>
          </cell>
          <cell r="C91">
            <v>1268622275</v>
          </cell>
          <cell r="D91" t="str">
            <v>문서지기(주)</v>
          </cell>
        </row>
        <row r="92">
          <cell r="B92" t="str">
            <v>물류업체 및 배송업체</v>
          </cell>
        </row>
        <row r="93">
          <cell r="B93" t="str">
            <v>미래글로벌주식회사</v>
          </cell>
          <cell r="C93">
            <v>1208198904</v>
          </cell>
          <cell r="D93" t="str">
            <v>미래글로벌주식회사</v>
          </cell>
        </row>
        <row r="94">
          <cell r="B94" t="str">
            <v>민팃㈜</v>
          </cell>
          <cell r="C94">
            <v>1378149755</v>
          </cell>
          <cell r="D94" t="str">
            <v>민팃㈜</v>
          </cell>
        </row>
        <row r="95">
          <cell r="B95" t="str">
            <v>베스핀글로벌 주식회사</v>
          </cell>
          <cell r="C95">
            <v>6388700223</v>
          </cell>
          <cell r="D95" t="str">
            <v>베스핀글로벌 주식회사</v>
          </cell>
        </row>
        <row r="96">
          <cell r="B96" t="str">
            <v>보은유선방송사</v>
          </cell>
          <cell r="C96" t="str">
            <v>추가확인필요</v>
          </cell>
          <cell r="D96" t="str">
            <v>보은유선방송사</v>
          </cell>
        </row>
        <row r="97">
          <cell r="B97" t="str">
            <v>보은케이블방송㈜</v>
          </cell>
          <cell r="C97" t="str">
            <v>추가확인필요</v>
          </cell>
          <cell r="D97" t="str">
            <v>보은케이블방송㈜</v>
          </cell>
        </row>
        <row r="98">
          <cell r="B98" t="str">
            <v>본애드컴 주식회사</v>
          </cell>
        </row>
        <row r="99">
          <cell r="B99" t="str">
            <v>브로드밴드TS</v>
          </cell>
          <cell r="C99">
            <v>1288616842</v>
          </cell>
          <cell r="D99" t="str">
            <v>브로드밴드티에스(주)</v>
          </cell>
        </row>
        <row r="100">
          <cell r="B100" t="str">
            <v>브이피주식회사</v>
          </cell>
        </row>
        <row r="101">
          <cell r="B101" t="str">
            <v>블루칩씨엔에스㈜</v>
          </cell>
          <cell r="C101">
            <v>1128151679</v>
          </cell>
          <cell r="D101" t="str">
            <v>블루칩씨엔에스(주)</v>
          </cell>
        </row>
        <row r="102">
          <cell r="B102" t="str">
            <v>블루컴즈 주식회사</v>
          </cell>
        </row>
        <row r="103">
          <cell r="B103" t="str">
            <v>비제이네트웍스㈜</v>
          </cell>
        </row>
        <row r="104">
          <cell r="B104" t="str">
            <v>삼성에스디에스㈜</v>
          </cell>
        </row>
        <row r="105">
          <cell r="B105" t="str">
            <v>삼성전자㈜</v>
          </cell>
          <cell r="C105">
            <v>1248100998</v>
          </cell>
          <cell r="D105" t="str">
            <v>삼성전자(주)</v>
          </cell>
        </row>
        <row r="106">
          <cell r="B106" t="str">
            <v>삼일회계법인 등 자산실사법인</v>
          </cell>
          <cell r="C106" t="str">
            <v>추가확인필요</v>
          </cell>
          <cell r="D106" t="str">
            <v>삼일회계법인 등 자산실사법인</v>
          </cell>
        </row>
        <row r="107">
          <cell r="B107" t="str">
            <v>상운기획㈜</v>
          </cell>
          <cell r="C107">
            <v>4018124693</v>
          </cell>
          <cell r="D107" t="str">
            <v>(유한)두성상운</v>
          </cell>
        </row>
        <row r="108">
          <cell r="B108" t="str">
            <v>서비스에이스 주식회사</v>
          </cell>
          <cell r="C108">
            <v>1138639969</v>
          </cell>
          <cell r="D108" t="str">
            <v>서비스에이스주식회사</v>
          </cell>
        </row>
        <row r="109">
          <cell r="B109" t="str">
            <v>서비스에이스</v>
          </cell>
          <cell r="C109">
            <v>1138639969</v>
          </cell>
          <cell r="D109" t="str">
            <v>서비스에이스주식회사</v>
          </cell>
        </row>
        <row r="110">
          <cell r="B110" t="str">
            <v>서비스에이스㈜</v>
          </cell>
          <cell r="C110">
            <v>1138639969</v>
          </cell>
          <cell r="D110" t="str">
            <v>서비스에이스주식회사</v>
          </cell>
        </row>
        <row r="111">
          <cell r="B111" t="str">
            <v>서비스탑주식회사</v>
          </cell>
          <cell r="C111">
            <v>3148615823</v>
          </cell>
          <cell r="D111" t="str">
            <v>서비스탑 주식회사</v>
          </cell>
        </row>
        <row r="112">
          <cell r="B112" t="str">
            <v>서비스탑</v>
          </cell>
          <cell r="C112">
            <v>3148615823</v>
          </cell>
          <cell r="D112" t="str">
            <v>서비스탑 주식회사</v>
          </cell>
        </row>
        <row r="113">
          <cell r="B113" t="str">
            <v>서비스탑㈜</v>
          </cell>
          <cell r="C113">
            <v>3148615823</v>
          </cell>
          <cell r="D113" t="str">
            <v>서비스탑 주식회사</v>
          </cell>
        </row>
        <row r="114">
          <cell r="B114" t="str">
            <v>서울보증보험㈜</v>
          </cell>
        </row>
        <row r="115">
          <cell r="B115" t="str">
            <v>서울신용평가정보㈜</v>
          </cell>
        </row>
        <row r="116">
          <cell r="B116" t="str">
            <v>서원정보 주식회사</v>
          </cell>
          <cell r="C116">
            <v>1278644587</v>
          </cell>
          <cell r="D116" t="str">
            <v>주식회사 서원정보</v>
          </cell>
        </row>
        <row r="117">
          <cell r="B117" t="str">
            <v>선일금고</v>
          </cell>
        </row>
        <row r="118">
          <cell r="B118" t="str">
            <v>세종텔레콤 주식회사</v>
          </cell>
          <cell r="C118">
            <v>1238128751</v>
          </cell>
          <cell r="D118" t="str">
            <v>세종텔레콤 주식회사</v>
          </cell>
        </row>
        <row r="119">
          <cell r="B119" t="str">
            <v>세틀뱅크 주식회사</v>
          </cell>
        </row>
        <row r="120">
          <cell r="B120" t="str">
            <v>스마트케어웍스㈜</v>
          </cell>
          <cell r="C120">
            <v>2068645633</v>
          </cell>
          <cell r="D120" t="str">
            <v>스마트케어웍스 주식회사</v>
          </cell>
        </row>
        <row r="121">
          <cell r="B121" t="str">
            <v>스마트파이브</v>
          </cell>
        </row>
        <row r="122">
          <cell r="B122" t="str">
            <v>스탠다드네트웍스㈜</v>
          </cell>
          <cell r="C122">
            <v>1108142553</v>
          </cell>
          <cell r="D122" t="str">
            <v>(주)스탠다드네트웍스</v>
          </cell>
        </row>
        <row r="123">
          <cell r="B123" t="str">
            <v>스토리피</v>
          </cell>
        </row>
        <row r="124">
          <cell r="B124" t="str">
            <v>스트라토(주)</v>
          </cell>
          <cell r="C124">
            <v>4528601859</v>
          </cell>
          <cell r="D124" t="str">
            <v>스트라토 주식회사</v>
          </cell>
        </row>
        <row r="125">
          <cell r="B125" t="str">
            <v>시티엘플러스</v>
          </cell>
        </row>
        <row r="126">
          <cell r="B126" t="str">
            <v>신한로직스</v>
          </cell>
        </row>
        <row r="127">
          <cell r="B127" t="str">
            <v>씨앤토트시스템</v>
          </cell>
        </row>
        <row r="128">
          <cell r="B128" t="str">
            <v>씨앤토트㈜</v>
          </cell>
          <cell r="C128">
            <v>1148645028</v>
          </cell>
          <cell r="D128" t="str">
            <v>씨앤토트(주)</v>
          </cell>
        </row>
        <row r="129">
          <cell r="B129" t="str">
            <v>씨제이대한통운㈜</v>
          </cell>
        </row>
        <row r="130">
          <cell r="B130" t="str">
            <v>아마노코리아㈜</v>
          </cell>
        </row>
        <row r="131">
          <cell r="B131" t="str">
            <v>아사아블로이코리아 주식회사 아이레보</v>
          </cell>
        </row>
        <row r="132">
          <cell r="B132" t="str">
            <v>아이원소프트㈜</v>
          </cell>
        </row>
        <row r="133">
          <cell r="B133" t="str">
            <v>알마커뮤니케이션㈜</v>
          </cell>
        </row>
        <row r="134">
          <cell r="B134" t="str">
            <v>에스에이치소프트넷㈜</v>
          </cell>
        </row>
        <row r="135">
          <cell r="B135" t="str">
            <v>에스지아이신용정보 주식회사</v>
          </cell>
          <cell r="C135">
            <v>1018601723</v>
          </cell>
          <cell r="D135" t="str">
            <v>에스지아이신용정보 주식회사</v>
          </cell>
        </row>
        <row r="136">
          <cell r="B136" t="str">
            <v>에스케이 플래닛㈜</v>
          </cell>
          <cell r="C136">
            <v>1048636968</v>
          </cell>
          <cell r="D136" t="str">
            <v>에스케이플래닛주식회사</v>
          </cell>
        </row>
        <row r="137">
          <cell r="B137" t="str">
            <v>에스케이 플래닛㈜(테크엑스)</v>
          </cell>
        </row>
        <row r="138">
          <cell r="B138" t="str">
            <v>에스케이네트웍스서비스㈜</v>
          </cell>
        </row>
        <row r="139">
          <cell r="B139" t="str">
            <v>에스케이스토아 주식회사</v>
          </cell>
          <cell r="C139">
            <v>4928700855</v>
          </cell>
          <cell r="D139" t="str">
            <v>에스케이스토아주식회사</v>
          </cell>
        </row>
        <row r="140">
          <cell r="B140" t="str">
            <v>에스케이씨인프라서비스 주식회사</v>
          </cell>
        </row>
        <row r="141">
          <cell r="B141" t="str">
            <v>에스케이엠앤서비스㈜</v>
          </cell>
          <cell r="C141">
            <v>2208176893</v>
          </cell>
          <cell r="D141" t="str">
            <v>에스케이엠앤서비스 주식회사</v>
          </cell>
        </row>
        <row r="142">
          <cell r="B142" t="str">
            <v>에스케이엠앤서비스 주식회사</v>
          </cell>
          <cell r="C142">
            <v>2208176893</v>
          </cell>
          <cell r="D142" t="str">
            <v>에스케이엠앤서비스 주식회사</v>
          </cell>
        </row>
        <row r="143">
          <cell r="B143" t="str">
            <v>에스케이인포섹㈜</v>
          </cell>
        </row>
        <row r="144">
          <cell r="B144" t="str">
            <v>에스케이커뮤니케이션즈㈜</v>
          </cell>
        </row>
        <row r="145">
          <cell r="B145" t="str">
            <v>에스케이텔링크주식회사</v>
          </cell>
          <cell r="C145">
            <v>1048143391</v>
          </cell>
          <cell r="D145" t="str">
            <v>에스케이텔링크㈜</v>
          </cell>
        </row>
        <row r="146">
          <cell r="B146" t="str">
            <v>에스피테크놀러지 주식회사</v>
          </cell>
        </row>
        <row r="147">
          <cell r="B147" t="str">
            <v>에이텍정보통신㈜</v>
          </cell>
        </row>
        <row r="148">
          <cell r="B148" t="str">
            <v>에이티온 주식회사</v>
          </cell>
        </row>
        <row r="149">
          <cell r="B149" t="str">
            <v>에프앤유신용정보주식회사</v>
          </cell>
          <cell r="C149">
            <v>1388118371</v>
          </cell>
          <cell r="D149" t="str">
            <v>에프앤유신용정보주식회사</v>
          </cell>
        </row>
        <row r="150">
          <cell r="B150" t="str">
            <v>F&amp;U신용정보㈜</v>
          </cell>
          <cell r="C150">
            <v>1388118371</v>
          </cell>
          <cell r="D150" t="str">
            <v>에프앤유신용정보주식회사</v>
          </cell>
        </row>
        <row r="151">
          <cell r="B151" t="str">
            <v>에프투텔레콤㈜</v>
          </cell>
          <cell r="C151">
            <v>2068123425</v>
          </cell>
          <cell r="D151" t="str">
            <v>에프투텔레콤(주)</v>
          </cell>
        </row>
        <row r="152">
          <cell r="B152" t="str">
            <v>엔에이치엔㈜</v>
          </cell>
          <cell r="C152">
            <v>1058168890</v>
          </cell>
          <cell r="D152" t="str">
            <v>엔에이치엔한국사이버결제(주)</v>
          </cell>
        </row>
        <row r="153">
          <cell r="B153" t="str">
            <v>엔에이치엔커머스㈜</v>
          </cell>
          <cell r="C153" t="str">
            <v>추가확인필요</v>
          </cell>
          <cell r="D153" t="str">
            <v>엔에이치엔커머스㈜</v>
          </cell>
        </row>
        <row r="154">
          <cell r="B154" t="str">
            <v>엔에이치엔한국사이버결제 주식회사</v>
          </cell>
          <cell r="C154">
            <v>1138521083</v>
          </cell>
          <cell r="D154" t="str">
            <v>엔에이치엔한국사이버결제 주식회사</v>
          </cell>
        </row>
        <row r="155">
          <cell r="B155" t="str">
            <v>엠드림커뮤니케이션</v>
          </cell>
        </row>
        <row r="156">
          <cell r="B156" t="str">
            <v>엠지신용정보주식회사</v>
          </cell>
          <cell r="C156">
            <v>1078743257</v>
          </cell>
          <cell r="D156" t="str">
            <v>엠지신용정보 주식회사</v>
          </cell>
        </row>
        <row r="157">
          <cell r="B157" t="str">
            <v>영서정보통신㈜</v>
          </cell>
          <cell r="C157" t="str">
            <v>추가확인필요</v>
          </cell>
          <cell r="D157" t="str">
            <v>영서정보통신㈜</v>
          </cell>
        </row>
        <row r="158">
          <cell r="B158" t="str">
            <v>예스이십사 주식회사</v>
          </cell>
        </row>
        <row r="159">
          <cell r="B159" t="str">
            <v>오감미디어㈜</v>
          </cell>
          <cell r="C159">
            <v>2648110493</v>
          </cell>
          <cell r="D159" t="str">
            <v>오감미디어(주)</v>
          </cell>
        </row>
        <row r="160">
          <cell r="B160" t="str">
            <v>오버코리아</v>
          </cell>
        </row>
        <row r="161">
          <cell r="B161" t="str">
            <v>오픈소스컨설팅</v>
          </cell>
        </row>
        <row r="162">
          <cell r="B162" t="str">
            <v>오픈잇 주식회사</v>
          </cell>
        </row>
        <row r="163">
          <cell r="B163" t="str">
            <v>와이드넷엔지니어링</v>
          </cell>
        </row>
        <row r="164">
          <cell r="B164" t="str">
            <v>우리신용정보㈜</v>
          </cell>
          <cell r="C164">
            <v>2028152516</v>
          </cell>
          <cell r="D164" t="str">
            <v>우리신용정보(주)</v>
          </cell>
        </row>
        <row r="165">
          <cell r="B165" t="str">
            <v>우정사업본부</v>
          </cell>
          <cell r="C165">
            <v>1018302925</v>
          </cell>
          <cell r="D165" t="str">
            <v>우정사업본부</v>
          </cell>
        </row>
        <row r="166">
          <cell r="B166" t="str">
            <v>우정사업본부(동작우체국)</v>
          </cell>
        </row>
        <row r="167">
          <cell r="B167" t="str">
            <v>원스토어 주식회사</v>
          </cell>
        </row>
        <row r="168">
          <cell r="B168" t="str">
            <v>위니아딤채</v>
          </cell>
        </row>
        <row r="169">
          <cell r="B169" t="str">
            <v>위즈네트</v>
          </cell>
        </row>
        <row r="170">
          <cell r="B170" t="str">
            <v>유빈스 주식회사</v>
          </cell>
          <cell r="C170">
            <v>1238603513</v>
          </cell>
          <cell r="D170" t="str">
            <v>유빈스 주식회사</v>
          </cell>
        </row>
        <row r="171">
          <cell r="B171" t="str">
            <v>유엔젤㈜</v>
          </cell>
          <cell r="C171">
            <v>1298129383</v>
          </cell>
          <cell r="D171" t="str">
            <v>유엔젤(주)</v>
          </cell>
        </row>
        <row r="172">
          <cell r="B172" t="str">
            <v>유한회사 실릭스</v>
          </cell>
          <cell r="C172">
            <v>1298601323</v>
          </cell>
          <cell r="D172" t="str">
            <v>유한회사 실릭스</v>
          </cell>
        </row>
        <row r="173">
          <cell r="B173" t="str">
            <v>이모션글로벌</v>
          </cell>
          <cell r="C173">
            <v>1298191311</v>
          </cell>
          <cell r="D173" t="str">
            <v>(주)이모션글로벌</v>
          </cell>
        </row>
        <row r="174">
          <cell r="B174" t="str">
            <v>이에이치아이㈜</v>
          </cell>
        </row>
        <row r="175">
          <cell r="B175" t="str">
            <v>이지스엔터프라이즈㈜</v>
          </cell>
          <cell r="C175">
            <v>1208614122</v>
          </cell>
          <cell r="D175" t="str">
            <v>이지스엔터프라이즈㈜</v>
          </cell>
        </row>
        <row r="176">
          <cell r="B176" t="str">
            <v>인크로스 주식회사</v>
          </cell>
          <cell r="C176">
            <v>2148813475</v>
          </cell>
          <cell r="D176" t="str">
            <v>인크로스 주식회사</v>
          </cell>
        </row>
        <row r="177">
          <cell r="B177" t="str">
            <v>인포뱅크</v>
          </cell>
        </row>
        <row r="178">
          <cell r="B178" t="str">
            <v>입소스 주식회사(IPSOS)</v>
          </cell>
          <cell r="C178">
            <v>1058184639</v>
          </cell>
          <cell r="D178" t="str">
            <v>입소스 주식회사(IPSOS)</v>
          </cell>
        </row>
        <row r="179">
          <cell r="B179" t="str">
            <v xml:space="preserve">자이에스앤디㈜ </v>
          </cell>
        </row>
        <row r="180">
          <cell r="B180" t="str">
            <v>재단법인 행복아이씨티</v>
          </cell>
          <cell r="C180" t="str">
            <v>1138207678 / 1298212399</v>
          </cell>
          <cell r="D180" t="str">
            <v>재단법인 행복아이씨티</v>
          </cell>
        </row>
        <row r="181">
          <cell r="B181" t="str">
            <v>제니엘맥</v>
          </cell>
          <cell r="C181">
            <v>1018188972</v>
          </cell>
          <cell r="D181" t="str">
            <v>제니엘맥</v>
          </cell>
        </row>
        <row r="182">
          <cell r="B182" t="str">
            <v>제이앤유</v>
          </cell>
        </row>
        <row r="183">
          <cell r="B183" t="str">
            <v>조재현 법무사&amp;행정사 사무소</v>
          </cell>
          <cell r="C183" t="str">
            <v>추가확인필요</v>
          </cell>
          <cell r="D183" t="str">
            <v>조재현 법무사&amp;행정사 사무소</v>
          </cell>
        </row>
        <row r="184">
          <cell r="B184" t="str">
            <v>㈜ 프레피스코리아</v>
          </cell>
          <cell r="C184" t="str">
            <v>추가확인필요</v>
          </cell>
          <cell r="D184" t="str">
            <v>㈜ 프레피스코리아</v>
          </cell>
        </row>
        <row r="185">
          <cell r="B185" t="str">
            <v>㈜KG모빌리언스</v>
          </cell>
          <cell r="C185">
            <v>2208182546</v>
          </cell>
          <cell r="D185" t="str">
            <v>㈜KG모빌리언스</v>
          </cell>
        </row>
        <row r="186">
          <cell r="B186" t="str">
            <v>㈜SPC네트웍스</v>
          </cell>
        </row>
        <row r="187">
          <cell r="B187" t="str">
            <v>㈜경동원</v>
          </cell>
        </row>
        <row r="188">
          <cell r="B188" t="str">
            <v>㈜굿모닝철원방송</v>
          </cell>
          <cell r="C188" t="str">
            <v>추가확인필요</v>
          </cell>
          <cell r="D188" t="str">
            <v>㈜굿모닝철원방송</v>
          </cell>
        </row>
        <row r="189">
          <cell r="B189" t="str">
            <v>㈜내수케이블방송</v>
          </cell>
          <cell r="C189" t="str">
            <v>추가확인필요</v>
          </cell>
          <cell r="D189" t="str">
            <v>㈜내수케이블방송</v>
          </cell>
        </row>
        <row r="190">
          <cell r="B190" t="str">
            <v>㈜네오넥스소프트</v>
          </cell>
        </row>
        <row r="191">
          <cell r="B191" t="str">
            <v>㈜네이블커뮤니케이션즈</v>
          </cell>
          <cell r="C191">
            <v>2148728030</v>
          </cell>
          <cell r="D191" t="str">
            <v xml:space="preserve">	주식회사 네이블커뮤니케이션즈</v>
          </cell>
        </row>
        <row r="192">
          <cell r="B192" t="str">
            <v>㈜넥스모어시스템즈</v>
          </cell>
          <cell r="C192">
            <v>2208649824</v>
          </cell>
          <cell r="D192" t="str">
            <v>(주)넥스모어시스템즈</v>
          </cell>
        </row>
        <row r="193">
          <cell r="B193" t="str">
            <v>㈜넥스파시스템</v>
          </cell>
        </row>
        <row r="194">
          <cell r="B194" t="str">
            <v>㈜노프</v>
          </cell>
        </row>
        <row r="195">
          <cell r="B195" t="str">
            <v>㈜다날</v>
          </cell>
          <cell r="C195">
            <v>1138144055</v>
          </cell>
          <cell r="D195" t="str">
            <v>(주)다날</v>
          </cell>
        </row>
        <row r="196">
          <cell r="B196" t="str">
            <v>㈜대영아이오티</v>
          </cell>
        </row>
        <row r="197">
          <cell r="B197" t="str">
            <v>㈜대유위니아</v>
          </cell>
        </row>
        <row r="198">
          <cell r="B198" t="str">
            <v>㈜대진아이엔티</v>
          </cell>
        </row>
        <row r="199">
          <cell r="B199" t="str">
            <v>㈜대학내일</v>
          </cell>
        </row>
        <row r="200">
          <cell r="B200" t="str">
            <v>㈜드림시큐리티</v>
          </cell>
          <cell r="C200" t="str">
            <v xml:space="preserve">2098121464	</v>
          </cell>
          <cell r="D200" t="str">
            <v>(주)드림시큐리티</v>
          </cell>
        </row>
        <row r="201">
          <cell r="B201" t="str">
            <v>㈜드림어스컴퍼니</v>
          </cell>
          <cell r="C201">
            <v>2148629288</v>
          </cell>
          <cell r="D201" t="str">
            <v>㈜드림어스컴퍼니</v>
          </cell>
        </row>
        <row r="202">
          <cell r="B202" t="str">
            <v>㈜디케이아이테크놀로지</v>
          </cell>
        </row>
        <row r="203">
          <cell r="B203" t="str">
            <v>㈜디트라이브</v>
          </cell>
        </row>
        <row r="204">
          <cell r="B204" t="str">
            <v>㈜라이너스</v>
          </cell>
          <cell r="C204" t="str">
            <v>추가확인필요</v>
          </cell>
          <cell r="D204" t="str">
            <v>㈜라이너스</v>
          </cell>
        </row>
        <row r="205">
          <cell r="B205" t="str">
            <v>㈜로엔엔터테인먼트</v>
          </cell>
        </row>
        <row r="206">
          <cell r="B206" t="str">
            <v>㈜로켓웍스</v>
          </cell>
          <cell r="C206">
            <v>1078729935</v>
          </cell>
          <cell r="D206" t="str">
            <v>㈜로켓웍스</v>
          </cell>
        </row>
        <row r="207">
          <cell r="B207" t="str">
            <v>㈜마티아솔루션</v>
          </cell>
          <cell r="C207">
            <v>1058688509</v>
          </cell>
          <cell r="D207" t="str">
            <v>주식회사 마티아솔루션</v>
          </cell>
        </row>
        <row r="208">
          <cell r="B208" t="str">
            <v>㈜모비젠</v>
          </cell>
          <cell r="C208">
            <v>2208181227</v>
          </cell>
          <cell r="D208" t="str">
            <v>(주)모비젠</v>
          </cell>
        </row>
        <row r="209">
          <cell r="B209" t="str">
            <v>㈜모엔트</v>
          </cell>
          <cell r="C209" t="str">
            <v xml:space="preserve">2118722769	</v>
          </cell>
          <cell r="D209" t="str">
            <v>(주)모엔트</v>
          </cell>
        </row>
        <row r="210">
          <cell r="B210" t="str">
            <v>㈜모프인터렉티브</v>
          </cell>
        </row>
        <row r="211">
          <cell r="B211" t="str">
            <v>㈜미디어브레인</v>
          </cell>
          <cell r="C211">
            <v>1058678603</v>
          </cell>
          <cell r="D211" t="str">
            <v>미디어브레인</v>
          </cell>
        </row>
        <row r="212">
          <cell r="B212" t="str">
            <v>㈜바이널씨</v>
          </cell>
        </row>
        <row r="213">
          <cell r="B213" t="str">
            <v>㈜베이리스</v>
          </cell>
        </row>
        <row r="214">
          <cell r="B214" t="str">
            <v>㈜블랙스톤</v>
          </cell>
          <cell r="C214">
            <v>2118840973</v>
          </cell>
          <cell r="D214" t="str">
            <v>(주)블랙스톤</v>
          </cell>
        </row>
        <row r="215">
          <cell r="B215" t="str">
            <v>㈜블루다임</v>
          </cell>
        </row>
        <row r="216">
          <cell r="B216" t="str">
            <v>㈜블루밍코리아</v>
          </cell>
          <cell r="C216">
            <v>2068159618</v>
          </cell>
          <cell r="D216" t="str">
            <v>(주)블루밍코리아</v>
          </cell>
        </row>
        <row r="217">
          <cell r="B217" t="str">
            <v>㈜비디</v>
          </cell>
          <cell r="C217">
            <v>2148742783</v>
          </cell>
          <cell r="D217" t="str">
            <v>(주)비디</v>
          </cell>
        </row>
        <row r="218">
          <cell r="B218" t="str">
            <v>㈜서울마케팅리서치</v>
          </cell>
        </row>
        <row r="219">
          <cell r="B219" t="str">
            <v>㈜세이프텍</v>
          </cell>
        </row>
        <row r="220">
          <cell r="B220" t="str">
            <v>㈜셀리지온</v>
          </cell>
        </row>
        <row r="221">
          <cell r="B221" t="str">
            <v>㈜소프트웍스</v>
          </cell>
        </row>
        <row r="222">
          <cell r="B222" t="str">
            <v>㈜스마트코어</v>
          </cell>
        </row>
        <row r="223">
          <cell r="B223" t="str">
            <v>㈜스타픽스</v>
          </cell>
        </row>
        <row r="224">
          <cell r="B224" t="str">
            <v>㈜시너지이십일</v>
          </cell>
          <cell r="C224" t="str">
            <v xml:space="preserve">	2118703423</v>
          </cell>
          <cell r="D224" t="str">
            <v>(주)시너지이십일</v>
          </cell>
        </row>
        <row r="225">
          <cell r="B225" t="str">
            <v>㈜시드포스트크리에이티브</v>
          </cell>
        </row>
        <row r="226">
          <cell r="B226" t="str">
            <v>㈜시컴스</v>
          </cell>
          <cell r="C226">
            <v>1238623969</v>
          </cell>
          <cell r="D226" t="str">
            <v>(주)시컴스</v>
          </cell>
        </row>
        <row r="227">
          <cell r="B227" t="str">
            <v>㈜시큐리온</v>
          </cell>
        </row>
        <row r="228">
          <cell r="B228" t="str">
            <v>주식회사 경동나비엔</v>
          </cell>
        </row>
        <row r="229">
          <cell r="B229" t="str">
            <v>주식회사 고잉나우</v>
          </cell>
        </row>
        <row r="230">
          <cell r="B230" t="str">
            <v>주식회사 그린피플</v>
          </cell>
          <cell r="C230">
            <v>1208736536</v>
          </cell>
          <cell r="D230" t="str">
            <v>주식회사그린피플</v>
          </cell>
        </row>
        <row r="231">
          <cell r="B231" t="str">
            <v>주식회사 글로벌샘</v>
          </cell>
        </row>
        <row r="232">
          <cell r="B232" t="str">
            <v>주식회사 나비콜</v>
          </cell>
        </row>
        <row r="233">
          <cell r="B233" t="str">
            <v>주식회사 네스트아이엔티</v>
          </cell>
        </row>
        <row r="234">
          <cell r="B234" t="str">
            <v>주식회사 노매드커넥션</v>
          </cell>
        </row>
        <row r="235">
          <cell r="B235" t="str">
            <v>주식회사 다솜에스앤씨</v>
          </cell>
          <cell r="C235">
            <v>1198613856</v>
          </cell>
          <cell r="D235" t="str">
            <v>주식회사 다솜에스앤씨</v>
          </cell>
        </row>
        <row r="236">
          <cell r="B236" t="str">
            <v>주식회사 데이타솔루션</v>
          </cell>
        </row>
        <row r="237">
          <cell r="B237" t="str">
            <v>주식회사 데이터리셔스한국</v>
          </cell>
        </row>
        <row r="238">
          <cell r="B238" t="str">
            <v>주식회사 디에스알컴퍼니</v>
          </cell>
          <cell r="C238" t="str">
            <v xml:space="preserve">1148688110	</v>
          </cell>
          <cell r="D238" t="str">
            <v>주식회사 디에스알컴퍼니</v>
          </cell>
        </row>
        <row r="239">
          <cell r="B239" t="str">
            <v>주식회사 디트릭스</v>
          </cell>
          <cell r="C239">
            <v>2578800735</v>
          </cell>
          <cell r="D239" t="str">
            <v>주식회사 디트릭스</v>
          </cell>
        </row>
        <row r="240">
          <cell r="B240" t="str">
            <v>주식회사 로드피아</v>
          </cell>
        </row>
        <row r="241">
          <cell r="B241" t="str">
            <v>주식회사 루키스</v>
          </cell>
        </row>
        <row r="242">
          <cell r="B242" t="str">
            <v>주식회사 마이티하이브한국</v>
          </cell>
        </row>
        <row r="243">
          <cell r="B243" t="str">
            <v>주식회사 마크로밀엠브레인</v>
          </cell>
        </row>
        <row r="244">
          <cell r="B244" t="str">
            <v>주식회사 매그넘빈트</v>
          </cell>
        </row>
        <row r="245">
          <cell r="B245" t="str">
            <v>주식회사 민앤지</v>
          </cell>
        </row>
        <row r="246">
          <cell r="B246" t="str">
            <v>주식회사 비디스낵</v>
          </cell>
        </row>
        <row r="247">
          <cell r="B247" t="str">
            <v>주식회사 비젼스케이프</v>
          </cell>
        </row>
        <row r="248">
          <cell r="B248" t="str">
            <v>주식회사 수미온</v>
          </cell>
        </row>
        <row r="249">
          <cell r="B249" t="str">
            <v>주식회사 스케치랩</v>
          </cell>
          <cell r="C249">
            <v>2158751233</v>
          </cell>
          <cell r="D249" t="str">
            <v>주식회사 스케치랩</v>
          </cell>
        </row>
        <row r="250">
          <cell r="B250" t="str">
            <v>주식회사 아이디인큐</v>
          </cell>
        </row>
        <row r="251">
          <cell r="B251" t="str">
            <v>주식회사 아이오트리</v>
          </cell>
        </row>
        <row r="252">
          <cell r="B252" t="str">
            <v>주식회사 아즈넷</v>
          </cell>
        </row>
        <row r="253">
          <cell r="B253" t="str">
            <v>주식회사 에프원텔레콤</v>
          </cell>
          <cell r="C253">
            <v>4028188273</v>
          </cell>
          <cell r="D253" t="str">
            <v>주식회사 에프원텔레콤</v>
          </cell>
        </row>
        <row r="254">
          <cell r="B254" t="str">
            <v>주식회사 엔컴즈</v>
          </cell>
        </row>
        <row r="255">
          <cell r="B255" t="str">
            <v>주식회사 예스피치</v>
          </cell>
        </row>
        <row r="256">
          <cell r="B256" t="str">
            <v>주식회사 우진코리센</v>
          </cell>
        </row>
        <row r="257">
          <cell r="B257" t="str">
            <v>주식회사 원더스</v>
          </cell>
          <cell r="C257" t="str">
            <v>추가확인필요</v>
          </cell>
          <cell r="D257" t="str">
            <v>주식회사 원더스</v>
          </cell>
        </row>
        <row r="258">
          <cell r="B258" t="str">
            <v>주식회사 위자드랩</v>
          </cell>
          <cell r="C258">
            <v>1148702119</v>
          </cell>
          <cell r="D258" t="str">
            <v>주식회사 위자드랩</v>
          </cell>
        </row>
        <row r="259">
          <cell r="B259" t="str">
            <v>주식회사 위즈온텍</v>
          </cell>
        </row>
        <row r="260">
          <cell r="B260" t="str">
            <v>주식회사 유라이크</v>
          </cell>
        </row>
        <row r="261">
          <cell r="B261" t="str">
            <v>주식회사 유베이스</v>
          </cell>
        </row>
        <row r="262">
          <cell r="B262" t="str">
            <v>주식회사 조선에듀케이션</v>
          </cell>
        </row>
        <row r="263">
          <cell r="B263" t="str">
            <v>주식회사 지니웍스</v>
          </cell>
        </row>
        <row r="264">
          <cell r="B264" t="str">
            <v>주식회사 케이티</v>
          </cell>
          <cell r="C264" t="str">
            <v xml:space="preserve">	1028142945</v>
          </cell>
          <cell r="D264" t="str">
            <v xml:space="preserve">	(주)케이티</v>
          </cell>
        </row>
        <row r="265">
          <cell r="B265" t="str">
            <v>주식회사 코맥스</v>
          </cell>
        </row>
        <row r="266">
          <cell r="B266" t="str">
            <v>주식회사 하젠</v>
          </cell>
          <cell r="C266" t="str">
            <v xml:space="preserve">1358601575	</v>
          </cell>
          <cell r="D266" t="str">
            <v xml:space="preserve">	주식회사 하젠</v>
          </cell>
        </row>
        <row r="267">
          <cell r="B267" t="str">
            <v>주식회사매지스</v>
          </cell>
        </row>
        <row r="268">
          <cell r="B268" t="str">
            <v>주식회사솔루엠</v>
          </cell>
          <cell r="C268">
            <v>4908100105</v>
          </cell>
          <cell r="D268" t="str">
            <v>주식회사 솔루엠</v>
          </cell>
        </row>
        <row r="269">
          <cell r="B269" t="str">
            <v>주식회사신석</v>
          </cell>
          <cell r="C269" t="str">
            <v>추가확인필요</v>
          </cell>
          <cell r="D269" t="str">
            <v>주식회사신석</v>
          </cell>
        </row>
        <row r="270">
          <cell r="B270" t="str">
            <v>주식회사씨씨비</v>
          </cell>
          <cell r="C270" t="str">
            <v>추가확인필요</v>
          </cell>
          <cell r="D270" t="str">
            <v>주식회사씨씨비</v>
          </cell>
        </row>
        <row r="271">
          <cell r="B271" t="str">
            <v>주식회사크림솔루션</v>
          </cell>
        </row>
        <row r="272">
          <cell r="B272" t="str">
            <v>주식회사테크프러스</v>
          </cell>
        </row>
        <row r="273">
          <cell r="B273" t="str">
            <v>㈜씨너지아이앤티</v>
          </cell>
        </row>
        <row r="274">
          <cell r="B274" t="str">
            <v>㈜씨브이네트</v>
          </cell>
        </row>
        <row r="275">
          <cell r="B275" t="str">
            <v>㈜씽크풀</v>
          </cell>
        </row>
        <row r="276">
          <cell r="B276" t="str">
            <v>㈜아이그로브</v>
          </cell>
        </row>
        <row r="277">
          <cell r="B277" t="str">
            <v>㈜아이넷캅</v>
          </cell>
        </row>
        <row r="278">
          <cell r="B278" t="str">
            <v>㈜아이디엇</v>
          </cell>
        </row>
        <row r="279">
          <cell r="B279" t="str">
            <v>㈜아이알큐더스</v>
          </cell>
          <cell r="C279">
            <v>2208176613</v>
          </cell>
          <cell r="D279" t="str">
            <v>㈜IR큐더스</v>
          </cell>
        </row>
        <row r="280">
          <cell r="B280" t="str">
            <v>㈜아이오케이컴퍼니</v>
          </cell>
        </row>
        <row r="281">
          <cell r="B281" t="str">
            <v>㈜아이콘루프</v>
          </cell>
        </row>
        <row r="282">
          <cell r="B282" t="str">
            <v>㈜아이파트너즈</v>
          </cell>
          <cell r="C282">
            <v>1018153172</v>
          </cell>
          <cell r="D282" t="str">
            <v>(주)아이파트너즈</v>
          </cell>
        </row>
        <row r="283">
          <cell r="B283" t="str">
            <v>㈜아즈넷</v>
          </cell>
          <cell r="C283" t="str">
            <v xml:space="preserve">	1298170897</v>
          </cell>
          <cell r="D283" t="str">
            <v>(주)아즈넷</v>
          </cell>
        </row>
        <row r="284">
          <cell r="B284" t="str">
            <v>㈜아톤</v>
          </cell>
          <cell r="C284">
            <v>1078171649</v>
          </cell>
          <cell r="D284" t="str">
            <v>(주)아톤</v>
          </cell>
        </row>
        <row r="285">
          <cell r="B285" t="str">
            <v>㈜안텍솔루션스</v>
          </cell>
        </row>
        <row r="286">
          <cell r="B286" t="str">
            <v>㈜애드캡슐소프트</v>
          </cell>
          <cell r="C286">
            <v>2118656388</v>
          </cell>
          <cell r="D286" t="str">
            <v>(주)애드캡슐소프트</v>
          </cell>
        </row>
        <row r="287">
          <cell r="B287" t="str">
            <v>㈜에스모바일</v>
          </cell>
        </row>
        <row r="288">
          <cell r="B288" t="str">
            <v>㈜에스엠솔루션즈</v>
          </cell>
        </row>
        <row r="289">
          <cell r="B289" t="str">
            <v>㈜에스엠컬처앤콘텐츠 광고사업부문</v>
          </cell>
        </row>
        <row r="290">
          <cell r="B290" t="str">
            <v>㈜에스케이 티엔에스</v>
          </cell>
          <cell r="C290" t="str">
            <v>1268662073 / 	4118800116</v>
          </cell>
          <cell r="D290" t="str">
            <v>(주)에스케이 티엔에스 / 에스케이티엔에스</v>
          </cell>
        </row>
        <row r="291">
          <cell r="B291" t="str">
            <v>㈜에이엘</v>
          </cell>
        </row>
        <row r="292">
          <cell r="B292" t="str">
            <v>㈜에이토즈</v>
          </cell>
          <cell r="C292">
            <v>1198693786</v>
          </cell>
          <cell r="D292" t="str">
            <v>에이토즈</v>
          </cell>
        </row>
        <row r="293">
          <cell r="B293" t="str">
            <v>㈜에이티솔루션즈</v>
          </cell>
        </row>
        <row r="294">
          <cell r="B294" t="str">
            <v>㈜엔에스오케이</v>
          </cell>
        </row>
        <row r="295">
          <cell r="B295" t="str">
            <v>㈜엔텔스</v>
          </cell>
          <cell r="C295">
            <v>2208193121</v>
          </cell>
          <cell r="D295" t="str">
            <v xml:space="preserve">	(주)엔텔스</v>
          </cell>
        </row>
        <row r="296">
          <cell r="B296" t="str">
            <v>㈜엘지유플러스</v>
          </cell>
          <cell r="C296">
            <v>2208139938</v>
          </cell>
          <cell r="D296" t="str">
            <v xml:space="preserve">	(주)엘지유플러스</v>
          </cell>
        </row>
        <row r="297">
          <cell r="B297" t="str">
            <v>㈜엠브레인</v>
          </cell>
          <cell r="C297" t="str">
            <v xml:space="preserve">	1058198720</v>
          </cell>
          <cell r="D297" t="str">
            <v>(주)마크로밀엠브레인</v>
          </cell>
        </row>
        <row r="298">
          <cell r="B298" t="str">
            <v>㈜엠피씨</v>
          </cell>
        </row>
        <row r="299">
          <cell r="B299" t="str">
            <v>㈜오버테이크</v>
          </cell>
          <cell r="C299">
            <v>2328602064</v>
          </cell>
          <cell r="D299" t="str">
            <v>오버테이크 주식회사</v>
          </cell>
        </row>
        <row r="300">
          <cell r="B300" t="str">
            <v>㈜오창케이블방송</v>
          </cell>
          <cell r="C300" t="str">
            <v>추가확인필요</v>
          </cell>
          <cell r="D300" t="str">
            <v>㈜오창케이블방송</v>
          </cell>
        </row>
        <row r="301">
          <cell r="B301" t="str">
            <v>㈜오픈서베이</v>
          </cell>
          <cell r="C301">
            <v>1068677081</v>
          </cell>
          <cell r="D301" t="str">
            <v>주식회사 오픈서베이</v>
          </cell>
        </row>
        <row r="302">
          <cell r="B302" t="str">
            <v>㈜옴니피앤씨</v>
          </cell>
        </row>
        <row r="303">
          <cell r="B303" t="str">
            <v>㈜와이드티엔에스</v>
          </cell>
        </row>
        <row r="304">
          <cell r="B304" t="str">
            <v>㈜와이비엘</v>
          </cell>
          <cell r="C304">
            <v>1118131044</v>
          </cell>
          <cell r="D304" t="str">
            <v xml:space="preserve">	(주)와이비엘</v>
          </cell>
        </row>
        <row r="305">
          <cell r="B305" t="str">
            <v>㈜와이즈스톤</v>
          </cell>
        </row>
        <row r="306">
          <cell r="B306" t="str">
            <v>㈜위닉스</v>
          </cell>
        </row>
        <row r="307">
          <cell r="B307" t="str">
            <v>㈜위버시스템즈</v>
          </cell>
        </row>
        <row r="308">
          <cell r="B308" t="str">
            <v>㈜위즈네트</v>
          </cell>
        </row>
        <row r="309">
          <cell r="B309" t="str">
            <v>㈜유니온플레이스</v>
          </cell>
          <cell r="C309">
            <v>1198683798</v>
          </cell>
          <cell r="D309" t="str">
            <v xml:space="preserve">	유니온플레이스</v>
          </cell>
        </row>
        <row r="310">
          <cell r="B310" t="str">
            <v>유니온플레이스</v>
          </cell>
          <cell r="C310">
            <v>1198683798</v>
          </cell>
          <cell r="D310" t="str">
            <v xml:space="preserve">	유니온플레이스</v>
          </cell>
        </row>
        <row r="311">
          <cell r="B311" t="str">
            <v>㈜유디테크</v>
          </cell>
        </row>
        <row r="312">
          <cell r="B312" t="str">
            <v>㈜유비벨록스모바일</v>
          </cell>
        </row>
        <row r="313">
          <cell r="B313" t="str">
            <v>㈜유엔네트웍스</v>
          </cell>
        </row>
        <row r="314">
          <cell r="B314" t="str">
            <v>㈜유티월드</v>
          </cell>
          <cell r="C314">
            <v>1098618489</v>
          </cell>
          <cell r="D314" t="str">
            <v>(주)유티월드</v>
          </cell>
        </row>
        <row r="315">
          <cell r="B315" t="str">
            <v>㈜이모션</v>
          </cell>
        </row>
        <row r="316">
          <cell r="B316" t="str">
            <v>㈜이에이치아이</v>
          </cell>
        </row>
        <row r="317">
          <cell r="B317" t="str">
            <v>㈜이지컴</v>
          </cell>
          <cell r="C317">
            <v>4098175158</v>
          </cell>
          <cell r="D317" t="str">
            <v>(주)이지컴</v>
          </cell>
        </row>
        <row r="318">
          <cell r="B318" t="str">
            <v>㈜인바이츠 헬스케어</v>
          </cell>
        </row>
        <row r="319">
          <cell r="B319" t="str">
            <v>㈜인프라웨어</v>
          </cell>
        </row>
        <row r="320">
          <cell r="B320" t="str">
            <v>㈜제이투유지콤</v>
          </cell>
          <cell r="C320">
            <v>1108177993</v>
          </cell>
          <cell r="D320" t="str">
            <v>(주)제이투유지콤</v>
          </cell>
        </row>
        <row r="321">
          <cell r="B321" t="str">
            <v>㈜젤라블루코리아</v>
          </cell>
        </row>
        <row r="322">
          <cell r="B322" t="str">
            <v>㈜젬백스링크</v>
          </cell>
          <cell r="C322">
            <v>1198137606</v>
          </cell>
          <cell r="D322" t="str">
            <v>주식회사 젬백스링크</v>
          </cell>
        </row>
        <row r="323">
          <cell r="B323" t="str">
            <v>㈜진네트웍스</v>
          </cell>
        </row>
        <row r="324">
          <cell r="B324" t="str">
            <v>㈜청람커뮤니케이션즈</v>
          </cell>
          <cell r="C324">
            <v>2208712907</v>
          </cell>
          <cell r="D324" t="str">
            <v>(주)청람커뮤니케이션즈</v>
          </cell>
        </row>
        <row r="325">
          <cell r="B325" t="str">
            <v>㈜케이웍스</v>
          </cell>
        </row>
        <row r="326">
          <cell r="B326" t="str">
            <v>㈜케이지이니시스</v>
          </cell>
          <cell r="C326">
            <v>2208155597</v>
          </cell>
          <cell r="D326" t="str">
            <v>(주)케이지이니시스</v>
          </cell>
        </row>
        <row r="327">
          <cell r="B327" t="str">
            <v>㈜케이지텔레콤</v>
          </cell>
          <cell r="C327" t="str">
            <v xml:space="preserve">	2058138662</v>
          </cell>
          <cell r="D327" t="str">
            <v>(주)케이지텔레콤</v>
          </cell>
        </row>
        <row r="328">
          <cell r="B328" t="str">
            <v>㈜코나카드</v>
          </cell>
        </row>
        <row r="329">
          <cell r="B329" t="str">
            <v>㈜코마스인터렉티브</v>
          </cell>
        </row>
        <row r="330">
          <cell r="B330" t="str">
            <v xml:space="preserve">㈜코콤 </v>
          </cell>
        </row>
        <row r="331">
          <cell r="B331" t="str">
            <v>㈜쿠프마케팅</v>
          </cell>
        </row>
        <row r="332">
          <cell r="B332" t="str">
            <v>㈜큐보스</v>
          </cell>
        </row>
        <row r="333">
          <cell r="B333" t="str">
            <v>㈜타이드스퀘어 투어비스</v>
          </cell>
          <cell r="C333">
            <v>4978500706</v>
          </cell>
          <cell r="D333" t="str">
            <v>주식회사 타이드스퀘어 투어비스</v>
          </cell>
        </row>
        <row r="334">
          <cell r="B334" t="str">
            <v>㈜텔레컨스</v>
          </cell>
        </row>
        <row r="335">
          <cell r="B335" t="str">
            <v>㈜티아이스퀘어</v>
          </cell>
          <cell r="C335">
            <v>1238162915</v>
          </cell>
          <cell r="D335" t="str">
            <v>(주)티아이스퀘어</v>
          </cell>
        </row>
        <row r="336">
          <cell r="B336" t="str">
            <v>㈜파인원커뮤니케이션</v>
          </cell>
        </row>
        <row r="337">
          <cell r="B337" t="str">
            <v>㈜파인원커뮤니케이션즈</v>
          </cell>
          <cell r="C337" t="str">
            <v>1198175779 / 	1958102528</v>
          </cell>
          <cell r="D337" t="str">
            <v>(주)파인원커뮤니케이션즈 / 주식회사 파인원커뮤니케이션즈</v>
          </cell>
        </row>
        <row r="338">
          <cell r="B338" t="str">
            <v>㈜피벗크리에이티브</v>
          </cell>
          <cell r="C338">
            <v>1208808094</v>
          </cell>
          <cell r="D338" t="str">
            <v>(주)피벗크리에이티브</v>
          </cell>
        </row>
        <row r="339">
          <cell r="B339" t="str">
            <v>㈜하나투어</v>
          </cell>
        </row>
        <row r="340">
          <cell r="B340" t="str">
            <v>㈜하이디어솔루션즈</v>
          </cell>
        </row>
        <row r="341">
          <cell r="B341" t="str">
            <v>㈜하츠</v>
          </cell>
        </row>
        <row r="342">
          <cell r="B342" t="str">
            <v>㈜한국갤럽조사연구소</v>
          </cell>
          <cell r="C342">
            <v>1028141325</v>
          </cell>
          <cell r="D342" t="str">
            <v xml:space="preserve">	(주)한국갤럽조사연구소</v>
          </cell>
        </row>
        <row r="343">
          <cell r="B343" t="str">
            <v xml:space="preserve">㈜한국결제인증 </v>
          </cell>
        </row>
        <row r="344">
          <cell r="B344" t="str">
            <v>㈜한국능률협회컨설팅</v>
          </cell>
          <cell r="C344">
            <v>1168129581</v>
          </cell>
          <cell r="D344" t="str">
            <v>(주)한국능률협회컨설팅</v>
          </cell>
        </row>
        <row r="345">
          <cell r="B345" t="str">
            <v>㈜한국모바일넷</v>
          </cell>
        </row>
        <row r="346">
          <cell r="B346" t="str">
            <v>㈜한국케이블텔레콤</v>
          </cell>
          <cell r="C346">
            <v>1208704918</v>
          </cell>
          <cell r="D346" t="str">
            <v>(주)한국케이블텔레콤</v>
          </cell>
        </row>
        <row r="347">
          <cell r="B347" t="str">
            <v>㈜한빛소프트</v>
          </cell>
          <cell r="C347">
            <v>1188119570</v>
          </cell>
          <cell r="D347" t="str">
            <v>(주)한빛소프트</v>
          </cell>
        </row>
        <row r="348">
          <cell r="B348" t="str">
            <v>㈜헥토이노베이션</v>
          </cell>
          <cell r="C348">
            <v>2148839117</v>
          </cell>
          <cell r="D348" t="str">
            <v xml:space="preserve">	주식회사 헥토이노베이션</v>
          </cell>
        </row>
        <row r="349">
          <cell r="B349" t="str">
            <v>㈜헥토파이낸셜</v>
          </cell>
          <cell r="C349">
            <v>1018163383</v>
          </cell>
          <cell r="D349" t="str">
            <v>주식회사 헥토파이낸셜</v>
          </cell>
        </row>
        <row r="350">
          <cell r="B350" t="str">
            <v>㈜화천케이블넷</v>
          </cell>
          <cell r="C350" t="str">
            <v>추가확인필요</v>
          </cell>
          <cell r="D350" t="str">
            <v>㈜화천케이블넷</v>
          </cell>
        </row>
        <row r="351">
          <cell r="B351" t="str">
            <v>㈜휴먼미디어테크</v>
          </cell>
        </row>
        <row r="352">
          <cell r="B352" t="str">
            <v>중앙TNC</v>
          </cell>
        </row>
        <row r="353">
          <cell r="B353" t="str">
            <v>중앙네트워크</v>
          </cell>
          <cell r="C353" t="str">
            <v xml:space="preserve">	1010199104</v>
          </cell>
          <cell r="D353" t="str">
            <v>중앙네트</v>
          </cell>
        </row>
        <row r="354">
          <cell r="B354" t="str">
            <v>지메이트</v>
          </cell>
        </row>
        <row r="355">
          <cell r="B355" t="str">
            <v>처음소프트</v>
          </cell>
          <cell r="C355">
            <v>2208751332</v>
          </cell>
          <cell r="D355" t="str">
            <v>㈜처음소프트</v>
          </cell>
        </row>
        <row r="356">
          <cell r="B356" t="str">
            <v>청호나이스㈜</v>
          </cell>
        </row>
        <row r="357">
          <cell r="B357" t="str">
            <v>칸타코리아</v>
          </cell>
          <cell r="C357">
            <v>1168169472</v>
          </cell>
          <cell r="D357" t="str">
            <v>주식회사 칸타코리아</v>
          </cell>
        </row>
        <row r="358">
          <cell r="B358" t="str">
            <v>캐롯손해보험㈜</v>
          </cell>
          <cell r="C358">
            <v>5758101332</v>
          </cell>
          <cell r="D358" t="str">
            <v>캐롯손해보험 주식회사</v>
          </cell>
        </row>
        <row r="359">
          <cell r="B359" t="str">
            <v>커뮤니크㈜</v>
          </cell>
          <cell r="C359">
            <v>1068612981</v>
          </cell>
          <cell r="D359" t="str">
            <v xml:space="preserve">	커뮤니크㈜</v>
          </cell>
        </row>
        <row r="360">
          <cell r="B360" t="str">
            <v>코리아크레딧뷰로</v>
          </cell>
          <cell r="C360" t="str">
            <v xml:space="preserve">	1018612443</v>
          </cell>
          <cell r="D360" t="str">
            <v>코리아크레딧뷰로</v>
          </cell>
        </row>
        <row r="361">
          <cell r="B361" t="str">
            <v>콘텔라㈜</v>
          </cell>
          <cell r="C361">
            <v>1298133311</v>
          </cell>
          <cell r="D361" t="str">
            <v>콘텔라 ㈜</v>
          </cell>
        </row>
        <row r="362">
          <cell r="B362" t="str">
            <v>크림하우스주식회사</v>
          </cell>
          <cell r="C362" t="str">
            <v xml:space="preserve">	2208689511</v>
          </cell>
          <cell r="D362" t="str">
            <v>크림하우스주식회사</v>
          </cell>
        </row>
        <row r="363">
          <cell r="B363" t="str">
            <v>크림하우스㈜</v>
          </cell>
          <cell r="C363" t="str">
            <v xml:space="preserve">	2208689511</v>
          </cell>
          <cell r="D363" t="str">
            <v>크림하우스주식회사</v>
          </cell>
        </row>
        <row r="364">
          <cell r="B364" t="str">
            <v>클락소프트</v>
          </cell>
        </row>
        <row r="365">
          <cell r="B365" t="str">
            <v>텔코웨어㈜</v>
          </cell>
          <cell r="C365">
            <v>1208197865</v>
          </cell>
          <cell r="D365" t="str">
            <v xml:space="preserve">	텔코웨어 주식회사</v>
          </cell>
        </row>
        <row r="366">
          <cell r="B366" t="str">
            <v>투비원</v>
          </cell>
        </row>
        <row r="367">
          <cell r="B367" t="str">
            <v>티맵모빌리티㈜</v>
          </cell>
          <cell r="C367">
            <v>6408802105</v>
          </cell>
          <cell r="D367" t="str">
            <v>티맵모빌리티 주식회사</v>
          </cell>
        </row>
        <row r="368">
          <cell r="B368" t="str">
            <v>팅크웨어㈜</v>
          </cell>
          <cell r="C368">
            <v>2298126731</v>
          </cell>
          <cell r="D368" t="str">
            <v>팅크웨어㈜</v>
          </cell>
        </row>
        <row r="369">
          <cell r="B369" t="str">
            <v>파킹클라우드㈜</v>
          </cell>
        </row>
        <row r="370">
          <cell r="B370" t="str">
            <v>포인트아이㈜</v>
          </cell>
          <cell r="C370">
            <v>3278800994</v>
          </cell>
          <cell r="D370" t="str">
            <v>포인트아이 주식회사</v>
          </cell>
        </row>
        <row r="371">
          <cell r="B371" t="str">
            <v>포커스리서치</v>
          </cell>
        </row>
        <row r="372">
          <cell r="B372" t="str">
            <v>포켓모바일</v>
          </cell>
        </row>
        <row r="373">
          <cell r="B373" t="str">
            <v>플립커뮤니케이션즈</v>
          </cell>
        </row>
        <row r="374">
          <cell r="B374" t="str">
            <v>피에스앤마케팅주식회사</v>
          </cell>
          <cell r="C374" t="str">
            <v>1048620016 / 3011771084 / 3128170183</v>
          </cell>
          <cell r="D374" t="str">
            <v>피에스앤마케팅주식회사</v>
          </cell>
        </row>
        <row r="375">
          <cell r="B375" t="str">
            <v>핀브릿지서비스 주식회사</v>
          </cell>
          <cell r="C375">
            <v>7198601150</v>
          </cell>
          <cell r="D375" t="str">
            <v xml:space="preserve">	핀브릿지㈜</v>
          </cell>
        </row>
        <row r="376">
          <cell r="B376" t="str">
            <v>한국기술통신</v>
          </cell>
        </row>
        <row r="377">
          <cell r="B377" t="str">
            <v>한국마이크로소프트(유)</v>
          </cell>
          <cell r="C377">
            <v>1208105948</v>
          </cell>
          <cell r="D377" t="str">
            <v>한국마이크로소프트(유)</v>
          </cell>
        </row>
        <row r="378">
          <cell r="B378" t="str">
            <v>한국모바일인증 주식회사</v>
          </cell>
          <cell r="C378">
            <v>1138600654</v>
          </cell>
          <cell r="D378" t="str">
            <v>한국모바일인증 주식회사</v>
          </cell>
        </row>
        <row r="379">
          <cell r="B379" t="str">
            <v>한국보건산업진흥원</v>
          </cell>
        </row>
        <row r="380">
          <cell r="B380" t="str">
            <v>한국비투아 컨설팅㈜</v>
          </cell>
        </row>
        <row r="381">
          <cell r="B381" t="str">
            <v>한국소비자평가연구원</v>
          </cell>
          <cell r="C381">
            <v>2298201080</v>
          </cell>
          <cell r="D381" t="str">
            <v>한국소비자원</v>
          </cell>
        </row>
        <row r="382">
          <cell r="B382" t="str">
            <v>한국전력</v>
          </cell>
          <cell r="C382">
            <v>1208200052</v>
          </cell>
          <cell r="D382" t="str">
            <v>한국전력공사</v>
          </cell>
        </row>
        <row r="383">
          <cell r="B383" t="str">
            <v>한일네트웍스 주식회사</v>
          </cell>
          <cell r="C383" t="str">
            <v xml:space="preserve">	1398137667</v>
          </cell>
          <cell r="D383" t="str">
            <v>한일네트웍스 주식회사</v>
          </cell>
        </row>
        <row r="384">
          <cell r="B384" t="str">
            <v>한진퀵서비스</v>
          </cell>
        </row>
        <row r="385">
          <cell r="B385" t="str">
            <v>한진택배</v>
          </cell>
        </row>
        <row r="386">
          <cell r="B386" t="str">
            <v>한화손해보험㈜</v>
          </cell>
        </row>
        <row r="387">
          <cell r="B387" t="str">
            <v>핫프랜드</v>
          </cell>
        </row>
        <row r="388">
          <cell r="B388" t="str">
            <v>행복나래 주식회사</v>
          </cell>
          <cell r="C388">
            <v>1148600579</v>
          </cell>
          <cell r="D388" t="str">
            <v xml:space="preserve">	행복나래 주식회사</v>
          </cell>
        </row>
        <row r="389">
          <cell r="B389" t="str">
            <v>헬스커넥트 주식회사</v>
          </cell>
        </row>
        <row r="390">
          <cell r="B390" t="str">
            <v>헬스플러스㈜</v>
          </cell>
        </row>
        <row r="391">
          <cell r="B391" t="str">
            <v>현대자동차㈜</v>
          </cell>
        </row>
        <row r="392">
          <cell r="B392" t="str">
            <v>현대통신㈜</v>
          </cell>
        </row>
        <row r="393">
          <cell r="B393" t="str">
            <v>홈넷홈㈜</v>
          </cell>
        </row>
        <row r="394">
          <cell r="B394" t="str">
            <v>홈앤서비스 주식회사</v>
          </cell>
          <cell r="C394">
            <v>1448136734</v>
          </cell>
          <cell r="D394" t="str">
            <v>홈앤서비스 주식회사</v>
          </cell>
        </row>
        <row r="395">
          <cell r="B395" t="str">
            <v>아슈리온코리아 유한회사</v>
          </cell>
          <cell r="C395" t="str">
            <v>추가확인필요</v>
          </cell>
          <cell r="D395" t="str">
            <v>아슈리온코리아 유한회사</v>
          </cell>
        </row>
        <row r="396">
          <cell r="B396" t="str">
            <v>콘텐츠웨이브㈜</v>
          </cell>
          <cell r="C396" t="str">
            <v>추가확인필요</v>
          </cell>
          <cell r="D396" t="str">
            <v>콘텐츠웨이브㈜</v>
          </cell>
        </row>
        <row r="397">
          <cell r="B397" t="str">
            <v>스티비㈜</v>
          </cell>
          <cell r="C397" t="str">
            <v>추가확인필요</v>
          </cell>
          <cell r="D397" t="str">
            <v>스티비㈜</v>
          </cell>
        </row>
        <row r="398">
          <cell r="B398" t="str">
            <v>SK플래닛㈜</v>
          </cell>
          <cell r="D398" t="str">
            <v>에스케이플래닛주식회사</v>
          </cell>
        </row>
        <row r="399">
          <cell r="B399" t="str">
            <v>SK플래닛</v>
          </cell>
          <cell r="D399" t="str">
            <v>에스케이플래닛주식회사</v>
          </cell>
        </row>
        <row r="400">
          <cell r="B400" t="str">
            <v>피에스앤마케팅㈜</v>
          </cell>
          <cell r="D400" t="str">
            <v>피에스앤마케팅주식회사</v>
          </cell>
        </row>
        <row r="401">
          <cell r="B401" t="str">
            <v>에스케이플래닛㈜</v>
          </cell>
          <cell r="D401" t="str">
            <v>에스케이플래닛주식회사</v>
          </cell>
        </row>
        <row r="402">
          <cell r="B402" t="str">
            <v>SK엠앤서비스㈜</v>
          </cell>
          <cell r="D402" t="str">
            <v>에스케이엠앤서비스 주식회사</v>
          </cell>
        </row>
        <row r="403">
          <cell r="B403" t="str">
            <v>드림어스컴퍼니㈜</v>
          </cell>
          <cell r="D403" t="str">
            <v>㈜드림어스컴퍼니</v>
          </cell>
        </row>
        <row r="404">
          <cell r="B404" t="str">
            <v>서비스탑㈜</v>
          </cell>
        </row>
        <row r="405">
          <cell r="B405" t="str">
            <v>서비스TOP</v>
          </cell>
          <cell r="D405" t="str">
            <v>서비스탑 주식회사</v>
          </cell>
        </row>
        <row r="406">
          <cell r="B406" t="str">
            <v>SK쉴더스㈜</v>
          </cell>
          <cell r="D406" t="str">
            <v>에스케이쉴더스 주식회사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보기1" id="{EC0B14EC-840F-48C8-97AA-DC8FD841CCD4}"/>
  <namedSheetView name="보기2" id="{703C1CB8-7867-41F7-BE6F-F3F2DEA4300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보기1" id="{0384787B-3ADE-46F8-8FEE-263AA97D475D}"/>
  <namedSheetView name="보기2" id="{3E6C65D6-C6E8-4C5D-A411-17F7C4C7C6B8}"/>
</namedSheetViews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보기1" id="{CA0B821A-5CDA-448F-8706-CB9A0ECBAADD}"/>
  <namedSheetView name="보기2" id="{ECD684EF-8DDE-47A3-98F8-18D152612636}"/>
</namedSheetViews>
</file>

<file path=xl/namedSheetViews/namedSheetView4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보기1" id="{ADEB732D-6D76-42B1-BDD0-0DA032A3039F}"/>
  <namedSheetView name="보기2" id="{B790B870-FB27-41C4-B9E0-2394F130E43D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임재정님/고객정보 관리실태 진단" id="{F1780C4F-6AEA-42DA-BF32-2A90E6CC297A}" userId="S::P182172@sktelecom.com::7bb7cb8a-4121-49a5-9332-cb6d68a5fed8" providerId="AD"/>
  <person displayName="최지원님/고객정보 관리실태 진단" id="{2CBF7771-30B2-4860-839B-1E665F14C3DC}" userId="S::P186731@sktelecom.com::1d8f07a4-4350-4216-88f0-b05d172fe983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184" dT="2024-01-26T04:45:23.80" personId="{F1780C4F-6AEA-42DA-BF32-2A90E6CC297A}" id="{17D0D4D1-1E6A-4147-96CB-D8F577887D42}">
    <text>중복 아닌지?</text>
  </threadedComment>
  <threadedComment ref="AR184" dT="2024-01-26T05:24:16.95" personId="{2CBF7771-30B2-4860-839B-1E665F14C3DC}" id="{CBE4E209-D689-4307-8C55-2A116C4ABD7A}" parentId="{17D0D4D1-1E6A-4147-96CB-D8F577887D42}">
    <text>t멤버십 무비 원격 진단입니다.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onseong.park@asurion.com" TargetMode="External"/><Relationship Id="rId3" Type="http://schemas.openxmlformats.org/officeDocument/2006/relationships/hyperlink" Target="mailto:010-4598-4416/lipter@mginfo.co.kr%0a010-3485-6654%20/%20ybkang@mginfo.co.kr" TargetMode="External"/><Relationship Id="rId7" Type="http://schemas.openxmlformats.org/officeDocument/2006/relationships/hyperlink" Target="mailto:hj.yoo@sketchlab.co.kr" TargetMode="External"/><Relationship Id="rId12" Type="http://schemas.microsoft.com/office/2019/04/relationships/namedSheetView" Target="../namedSheetViews/namedSheetView1.xml"/><Relationship Id="rId2" Type="http://schemas.openxmlformats.org/officeDocument/2006/relationships/hyperlink" Target="mailto:ms.kim@ipartners.co.kr" TargetMode="External"/><Relationship Id="rId1" Type="http://schemas.openxmlformats.org/officeDocument/2006/relationships/hyperlink" Target="mailto:010-5417-9886/ojd010@ubins.co.kr" TargetMode="External"/><Relationship Id="rId6" Type="http://schemas.openxmlformats.org/officeDocument/2006/relationships/hyperlink" Target="mailto:yoonseong.park@asurion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oonseong.park@asurion.com" TargetMode="External"/><Relationship Id="rId10" Type="http://schemas.openxmlformats.org/officeDocument/2006/relationships/hyperlink" Target="mailto:010-9915-0616/sj.lee@bluechipcns.com" TargetMode="External"/><Relationship Id="rId4" Type="http://schemas.openxmlformats.org/officeDocument/2006/relationships/hyperlink" Target="mailto:sky.hwang@asurion.com" TargetMode="External"/><Relationship Id="rId9" Type="http://schemas.openxmlformats.org/officeDocument/2006/relationships/hyperlink" Target="mailto:judast@s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j.yoo@sketchlab.co.k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010-4598-4416/lipter@mginfo.co.kr%0a010-3485-6654%20/%20ybkang@mginfo.co.kr" TargetMode="External"/><Relationship Id="rId7" Type="http://schemas.openxmlformats.org/officeDocument/2006/relationships/hyperlink" Target="mailto:yoonseong.park@asurion.com" TargetMode="External"/><Relationship Id="rId12" Type="http://schemas.openxmlformats.org/officeDocument/2006/relationships/hyperlink" Target="mailto:010-9915-0616/sj.lee@bluechipcns.com" TargetMode="External"/><Relationship Id="rId17" Type="http://schemas.microsoft.com/office/2019/04/relationships/namedSheetView" Target="../namedSheetViews/namedSheetView2.xml"/><Relationship Id="rId2" Type="http://schemas.openxmlformats.org/officeDocument/2006/relationships/hyperlink" Target="mailto:ms.kim@ipartners.co.kr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mailto:010-5417-9886/ojd010@ubins.co.kr" TargetMode="External"/><Relationship Id="rId6" Type="http://schemas.openxmlformats.org/officeDocument/2006/relationships/hyperlink" Target="mailto:yoonseong.park@asurion.com" TargetMode="External"/><Relationship Id="rId11" Type="http://schemas.openxmlformats.org/officeDocument/2006/relationships/hyperlink" Target="mailto:vjavm7986@irkudos.co.kr" TargetMode="External"/><Relationship Id="rId5" Type="http://schemas.openxmlformats.org/officeDocument/2006/relationships/hyperlink" Target="mailto:sky.hwang@asurion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judast@sk.com" TargetMode="External"/><Relationship Id="rId4" Type="http://schemas.openxmlformats.org/officeDocument/2006/relationships/hyperlink" Target="mailto:skt.p021314@partner.sk.com" TargetMode="External"/><Relationship Id="rId9" Type="http://schemas.openxmlformats.org/officeDocument/2006/relationships/hyperlink" Target="mailto:yoonseong.park@asurion.com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yoonseong.park@asurion.com" TargetMode="External"/><Relationship Id="rId13" Type="http://schemas.openxmlformats.org/officeDocument/2006/relationships/comments" Target="../comments2.xml"/><Relationship Id="rId3" Type="http://schemas.openxmlformats.org/officeDocument/2006/relationships/hyperlink" Target="mailto:010-4598-4416/lipter@mginfo.co.kr%0a010-3485-6654%20/%20ybkang@mginfo.co.kr" TargetMode="External"/><Relationship Id="rId7" Type="http://schemas.openxmlformats.org/officeDocument/2006/relationships/hyperlink" Target="mailto:hj.yoo@sketchlab.co.kr" TargetMode="External"/><Relationship Id="rId12" Type="http://schemas.openxmlformats.org/officeDocument/2006/relationships/vmlDrawing" Target="../drawings/vmlDrawing2.vml"/><Relationship Id="rId2" Type="http://schemas.openxmlformats.org/officeDocument/2006/relationships/hyperlink" Target="mailto:ms.kim@ipartners.co.kr" TargetMode="External"/><Relationship Id="rId1" Type="http://schemas.openxmlformats.org/officeDocument/2006/relationships/hyperlink" Target="mailto:010-5417-9886/ojd010@ubins.co.kr" TargetMode="External"/><Relationship Id="rId6" Type="http://schemas.openxmlformats.org/officeDocument/2006/relationships/hyperlink" Target="mailto:yoonseong.park@asurion.com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yoonseong.park@asurion.com" TargetMode="External"/><Relationship Id="rId10" Type="http://schemas.openxmlformats.org/officeDocument/2006/relationships/hyperlink" Target="mailto:010-9915-0616/sj.lee@bluechipcns.com" TargetMode="External"/><Relationship Id="rId4" Type="http://schemas.openxmlformats.org/officeDocument/2006/relationships/hyperlink" Target="mailto:sky.hwang@asurion.com" TargetMode="External"/><Relationship Id="rId9" Type="http://schemas.openxmlformats.org/officeDocument/2006/relationships/hyperlink" Target="mailto:judast@sk.com" TargetMode="External"/><Relationship Id="rId14" Type="http://schemas.microsoft.com/office/2019/04/relationships/namedSheetView" Target="../namedSheetViews/namedSheetView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pany.nett.kr/%EC%9D%B4%EC%A7%80%EC%8A%A4%EC%97%94%ED%84%B0%ED%94%84%EB%9D%BC%EC%9D%B4%EC%A6%88%EC%A3%BC-%EC%99%B8%EA%B0%90/" TargetMode="External"/><Relationship Id="rId3" Type="http://schemas.openxmlformats.org/officeDocument/2006/relationships/hyperlink" Target="https://www.incruit.com/company/21494006/" TargetMode="External"/><Relationship Id="rId7" Type="http://schemas.openxmlformats.org/officeDocument/2006/relationships/hyperlink" Target="https://www.bizno.net/article/1238603513" TargetMode="External"/><Relationship Id="rId2" Type="http://schemas.openxmlformats.org/officeDocument/2006/relationships/hyperlink" Target="https://www.findcompany.kr/pages/info.php?encBizNo=Qgx3xAU4S5EGrzKPm84cvA%3D%3D&amp;idx=3683665" TargetMode="External"/><Relationship Id="rId1" Type="http://schemas.openxmlformats.org/officeDocument/2006/relationships/hyperlink" Target="https://www.saramin.co.kr/zf_user/company-info/view/csn/VXFQMHpFVUVVZmF1b2NKdERKcTR3Zz09/company_nm/%EB%94%94%EB%A7%81%ED%81%AC%EC%BD%94%EB%A6%AC%EC%95%84(%EC%9C%A0)" TargetMode="External"/><Relationship Id="rId6" Type="http://schemas.openxmlformats.org/officeDocument/2006/relationships/hyperlink" Target="http://www.koreapost.go.kr/" TargetMode="External"/><Relationship Id="rId5" Type="http://schemas.openxmlformats.org/officeDocument/2006/relationships/hyperlink" Target="http://company.nett.kr/%EC%97%94%EC%97%90%EC%9D%B4%EC%B9%98%EC%97%94%ED%95%9C%EA%B5%AD%EC%82%AC%EC%9D%B4%EB%B2%84%EA%B2%B0%EC%A0%9C%EC%A3%BC-%EC%BD%94%EC%8A%A4%EB%8B%A5/" TargetMode="External"/><Relationship Id="rId4" Type="http://schemas.openxmlformats.org/officeDocument/2006/relationships/hyperlink" Target="https://www.bizno.net/article/2068645633" TargetMode="External"/><Relationship Id="rId9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hkim@robomation.co.kr" TargetMode="External"/><Relationship Id="rId13" Type="http://schemas.openxmlformats.org/officeDocument/2006/relationships/hyperlink" Target="mailto:realkoul@prephis.co.kr" TargetMode="External"/><Relationship Id="rId18" Type="http://schemas.openxmlformats.org/officeDocument/2006/relationships/hyperlink" Target="mailto:soobiniii@sk.com" TargetMode="External"/><Relationship Id="rId26" Type="http://schemas.openxmlformats.org/officeDocument/2006/relationships/hyperlink" Target="mailto:horislee@naver.com" TargetMode="External"/><Relationship Id="rId3" Type="http://schemas.openxmlformats.org/officeDocument/2006/relationships/hyperlink" Target="mailto:buena80@infovine.co.kr" TargetMode="External"/><Relationship Id="rId21" Type="http://schemas.openxmlformats.org/officeDocument/2006/relationships/hyperlink" Target="mailto:duck79@sk.com" TargetMode="External"/><Relationship Id="rId7" Type="http://schemas.openxmlformats.org/officeDocument/2006/relationships/hyperlink" Target="mailto:artlim@sk.com-" TargetMode="External"/><Relationship Id="rId12" Type="http://schemas.openxmlformats.org/officeDocument/2006/relationships/hyperlink" Target="mailto:watch@dtryx.com" TargetMode="External"/><Relationship Id="rId17" Type="http://schemas.openxmlformats.org/officeDocument/2006/relationships/hyperlink" Target="mailto:lhw@wacky.kr" TargetMode="External"/><Relationship Id="rId25" Type="http://schemas.openxmlformats.org/officeDocument/2006/relationships/hyperlink" Target="mailto:Sdj7072@sk.com" TargetMode="External"/><Relationship Id="rId2" Type="http://schemas.openxmlformats.org/officeDocument/2006/relationships/hyperlink" Target="mailto:betty5554@partner.sk.com" TargetMode="External"/><Relationship Id="rId16" Type="http://schemas.openxmlformats.org/officeDocument/2006/relationships/hyperlink" Target="mailto:kimtk@pointi.com" TargetMode="External"/><Relationship Id="rId20" Type="http://schemas.openxmlformats.org/officeDocument/2006/relationships/hyperlink" Target="mailto:judast@sk.com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mailto:ryan@netivered.com" TargetMode="External"/><Relationship Id="rId6" Type="http://schemas.openxmlformats.org/officeDocument/2006/relationships/hyperlink" Target="mailto:jujy@sk.com" TargetMode="External"/><Relationship Id="rId11" Type="http://schemas.openxmlformats.org/officeDocument/2006/relationships/hyperlink" Target="mailto:imj@strato.co.kr" TargetMode="External"/><Relationship Id="rId24" Type="http://schemas.openxmlformats.org/officeDocument/2006/relationships/hyperlink" Target="mailto:sre777@sk.com" TargetMode="External"/><Relationship Id="rId5" Type="http://schemas.openxmlformats.org/officeDocument/2006/relationships/hyperlink" Target="mailto:mrson092@hecto.co.kr&#160;" TargetMode="External"/><Relationship Id="rId15" Type="http://schemas.openxmlformats.org/officeDocument/2006/relationships/hyperlink" Target="mailto:lsll3426@naver.com" TargetMode="External"/><Relationship Id="rId23" Type="http://schemas.openxmlformats.org/officeDocument/2006/relationships/hyperlink" Target="mailto:jeonil.lee@sk.com" TargetMode="External"/><Relationship Id="rId28" Type="http://schemas.openxmlformats.org/officeDocument/2006/relationships/hyperlink" Target="mailto:jsj1115@sk.com" TargetMode="External"/><Relationship Id="rId10" Type="http://schemas.openxmlformats.org/officeDocument/2006/relationships/hyperlink" Target="mailto:doohus@hecto.co.kr" TargetMode="External"/><Relationship Id="rId19" Type="http://schemas.openxmlformats.org/officeDocument/2006/relationships/hyperlink" Target="mailto:hwawoopark@sk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mailto:anna.rhie@synergyx.kr" TargetMode="External"/><Relationship Id="rId9" Type="http://schemas.openxmlformats.org/officeDocument/2006/relationships/hyperlink" Target="mailto:gusoya@sk.com" TargetMode="External"/><Relationship Id="rId14" Type="http://schemas.openxmlformats.org/officeDocument/2006/relationships/hyperlink" Target="mailto:pej@sk.com" TargetMode="External"/><Relationship Id="rId22" Type="http://schemas.openxmlformats.org/officeDocument/2006/relationships/hyperlink" Target="mailto:insun.jeong@sk.com" TargetMode="External"/><Relationship Id="rId27" Type="http://schemas.openxmlformats.org/officeDocument/2006/relationships/hyperlink" Target="mailto:jjinwoo@creamhouse.net" TargetMode="External"/><Relationship Id="rId30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3AC6-6BA9-42A2-A248-1381DBEE174E}">
  <sheetPr filterMode="1">
    <tabColor rgb="FFFFC000"/>
    <pageSetUpPr fitToPage="1"/>
  </sheetPr>
  <dimension ref="A1:BF572"/>
  <sheetViews>
    <sheetView zoomScale="70" zoomScaleNormal="70" workbookViewId="0"/>
  </sheetViews>
  <sheetFormatPr defaultRowHeight="16.5"/>
  <cols>
    <col min="1" max="1" width="3.125" style="14" customWidth="1"/>
    <col min="2" max="2" width="23" style="48" customWidth="1"/>
    <col min="3" max="3" width="26" style="48" customWidth="1"/>
    <col min="4" max="4" width="27" style="48" customWidth="1"/>
    <col min="5" max="5" width="0" style="48" hidden="1" customWidth="1"/>
    <col min="6" max="6" width="55.625" style="14" customWidth="1"/>
    <col min="7" max="7" width="67.375" style="14" customWidth="1"/>
    <col min="8" max="15" width="0" style="48" hidden="1" customWidth="1"/>
    <col min="16" max="16" width="2.375" style="17" customWidth="1"/>
    <col min="17" max="20" width="0" style="14" hidden="1" customWidth="1"/>
    <col min="21" max="22" width="0" style="122" hidden="1" customWidth="1"/>
    <col min="23" max="25" width="8.375" style="122" customWidth="1"/>
    <col min="26" max="26" width="0" style="122" hidden="1" customWidth="1"/>
    <col min="27" max="27" width="8.375" style="122" customWidth="1"/>
    <col min="28" max="28" width="0" hidden="1" customWidth="1"/>
    <col min="29" max="30" width="11.125" customWidth="1"/>
    <col min="31" max="31" width="31.5" customWidth="1"/>
    <col min="32" max="33" width="8.375" style="62" customWidth="1"/>
    <col min="34" max="34" width="11" style="62" customWidth="1"/>
    <col min="35" max="35" width="0" style="2" hidden="1" customWidth="1"/>
    <col min="36" max="36" width="0" style="485" hidden="1" customWidth="1"/>
    <col min="40" max="40" width="9" style="93"/>
    <col min="41" max="41" width="8.875" customWidth="1"/>
    <col min="42" max="42" width="9" style="93"/>
    <col min="43" max="43" width="9" style="211"/>
    <col min="44" max="44" width="9" style="2"/>
    <col min="45" max="45" width="9" style="29"/>
    <col min="47" max="48" width="9" style="93"/>
    <col min="50" max="50" width="13.625" style="62" customWidth="1"/>
    <col min="51" max="51" width="12" style="62" customWidth="1"/>
    <col min="52" max="52" width="13.625" style="62" customWidth="1"/>
    <col min="53" max="53" width="12" style="62" customWidth="1"/>
    <col min="54" max="54" width="13.625" style="62" customWidth="1"/>
    <col min="55" max="56" width="10.625" style="62" customWidth="1"/>
    <col min="57" max="57" width="23.5" style="29" customWidth="1"/>
    <col min="58" max="58" width="25.625" style="122" customWidth="1"/>
  </cols>
  <sheetData>
    <row r="1" spans="1:58">
      <c r="B1" s="407" t="s">
        <v>4307</v>
      </c>
      <c r="C1" s="44"/>
      <c r="E1" s="2"/>
      <c r="F1"/>
      <c r="G1" s="493"/>
      <c r="H1" s="2"/>
      <c r="I1" s="2"/>
      <c r="J1" s="2"/>
      <c r="K1" s="2"/>
      <c r="L1" s="2"/>
      <c r="M1" s="2"/>
      <c r="N1" s="2"/>
      <c r="O1" s="2"/>
      <c r="Q1" s="196"/>
      <c r="R1" s="62"/>
      <c r="S1" s="29"/>
      <c r="T1" s="29"/>
      <c r="U1" s="190"/>
      <c r="V1" s="29"/>
      <c r="W1" s="2">
        <f>COUNTA(W6:W549)</f>
        <v>112</v>
      </c>
      <c r="X1" s="2">
        <f>COUNTA(X6:X549)</f>
        <v>71</v>
      </c>
      <c r="Y1" s="2">
        <f>COUNTA(Y6:Y549)</f>
        <v>25</v>
      </c>
      <c r="Z1" s="29"/>
      <c r="AA1" s="2">
        <f>COUNTA(C6:C549)-COUNTA(AA6:AA549)</f>
        <v>197</v>
      </c>
      <c r="AE1" s="494"/>
      <c r="AF1" s="495"/>
      <c r="AG1" s="496"/>
      <c r="AH1" s="495"/>
      <c r="AI1"/>
      <c r="AJ1" s="467"/>
      <c r="AK1" s="2">
        <f>COUNTA(AK6:AK549)</f>
        <v>165</v>
      </c>
      <c r="AL1" s="2"/>
      <c r="AM1" s="93"/>
      <c r="AO1" s="93"/>
      <c r="AP1" s="497"/>
      <c r="AQ1" s="497"/>
      <c r="AR1" s="93"/>
      <c r="AS1" s="62">
        <f>COUNTA(AS6:AS549)</f>
        <v>68</v>
      </c>
      <c r="AU1" s="494"/>
      <c r="AV1" s="494"/>
      <c r="AX1" s="496"/>
      <c r="AY1" s="496"/>
      <c r="AZ1" s="496"/>
      <c r="BA1" s="496"/>
      <c r="BB1" s="496"/>
      <c r="BC1" s="496"/>
      <c r="BD1" s="498"/>
      <c r="BE1" s="498"/>
    </row>
    <row r="2" spans="1:58">
      <c r="B2" s="499" t="s">
        <v>4002</v>
      </c>
      <c r="C2" s="499" t="s">
        <v>4002</v>
      </c>
      <c r="D2" s="499" t="s">
        <v>4002</v>
      </c>
      <c r="E2" s="2"/>
      <c r="F2" s="499" t="s">
        <v>4003</v>
      </c>
      <c r="G2" s="500" t="s">
        <v>3</v>
      </c>
      <c r="H2" s="155"/>
      <c r="I2" s="155"/>
      <c r="J2" s="155"/>
      <c r="K2" s="155"/>
      <c r="L2" s="2"/>
      <c r="M2" s="2"/>
      <c r="N2" s="155"/>
      <c r="O2" s="426"/>
      <c r="Q2" s="196"/>
      <c r="R2" s="62"/>
      <c r="S2" s="29"/>
      <c r="T2" s="29"/>
      <c r="U2" s="190"/>
      <c r="V2" s="29"/>
      <c r="W2" s="451"/>
      <c r="X2" s="451"/>
      <c r="Y2" s="451"/>
      <c r="Z2" s="29"/>
      <c r="AA2" s="452"/>
      <c r="AC2" s="500" t="s">
        <v>3</v>
      </c>
      <c r="AD2" s="500" t="s">
        <v>3</v>
      </c>
      <c r="AE2" s="500" t="s">
        <v>3</v>
      </c>
      <c r="AF2" s="500" t="s">
        <v>3</v>
      </c>
      <c r="AG2" s="500" t="s">
        <v>3</v>
      </c>
      <c r="AH2" s="500" t="s">
        <v>3</v>
      </c>
      <c r="AI2" s="435"/>
      <c r="AJ2" s="500" t="s">
        <v>3</v>
      </c>
      <c r="AK2" s="499" t="s">
        <v>4002</v>
      </c>
      <c r="AL2" s="499" t="s">
        <v>4002</v>
      </c>
      <c r="AM2" s="499" t="s">
        <v>4002</v>
      </c>
      <c r="AN2" s="500" t="s">
        <v>3</v>
      </c>
      <c r="AO2" s="500" t="s">
        <v>3</v>
      </c>
      <c r="AP2" s="500" t="s">
        <v>3</v>
      </c>
      <c r="AQ2" s="500" t="s">
        <v>3</v>
      </c>
      <c r="AR2" s="93"/>
      <c r="AS2" s="499" t="s">
        <v>4003</v>
      </c>
      <c r="AT2" s="500" t="s">
        <v>3</v>
      </c>
      <c r="AU2" s="500" t="s">
        <v>3</v>
      </c>
      <c r="AV2" s="500" t="s">
        <v>3</v>
      </c>
      <c r="AX2" s="500" t="s">
        <v>3</v>
      </c>
      <c r="AY2" s="500" t="s">
        <v>3</v>
      </c>
      <c r="AZ2" s="500" t="s">
        <v>3</v>
      </c>
      <c r="BA2" s="500" t="s">
        <v>3</v>
      </c>
      <c r="BB2" s="500" t="s">
        <v>3</v>
      </c>
      <c r="BC2" s="500" t="s">
        <v>3</v>
      </c>
      <c r="BD2" s="500" t="s">
        <v>3</v>
      </c>
      <c r="BE2" s="500" t="s">
        <v>3</v>
      </c>
    </row>
    <row r="3" spans="1:58">
      <c r="B3" s="729" t="s">
        <v>4</v>
      </c>
      <c r="C3" s="729"/>
      <c r="D3" s="729"/>
      <c r="E3" s="729"/>
      <c r="F3" s="729"/>
      <c r="G3" s="729"/>
      <c r="H3" s="730" t="s">
        <v>5</v>
      </c>
      <c r="I3" s="730"/>
      <c r="J3" s="730"/>
      <c r="K3" s="730"/>
      <c r="L3" s="730"/>
      <c r="M3" s="730"/>
      <c r="N3" s="730"/>
      <c r="O3" s="730"/>
      <c r="P3"/>
      <c r="Q3" s="731" t="s">
        <v>6</v>
      </c>
      <c r="R3" s="731"/>
      <c r="S3" s="731"/>
      <c r="T3" s="731"/>
      <c r="U3" s="732"/>
      <c r="V3" s="732"/>
      <c r="W3" s="733" t="s">
        <v>7</v>
      </c>
      <c r="X3" s="733"/>
      <c r="Y3" s="733"/>
      <c r="Z3" s="733"/>
      <c r="AA3" s="733"/>
      <c r="AB3" s="719" t="s">
        <v>8</v>
      </c>
      <c r="AC3" s="719"/>
      <c r="AD3" s="719"/>
      <c r="AE3" s="719"/>
      <c r="AF3" s="719"/>
      <c r="AG3" s="719"/>
      <c r="AH3" s="719"/>
      <c r="AI3" s="719"/>
      <c r="AJ3" s="719"/>
      <c r="AK3" s="727" t="s">
        <v>9</v>
      </c>
      <c r="AL3" s="727"/>
      <c r="AM3" s="727"/>
      <c r="AN3" s="727"/>
      <c r="AO3" s="727"/>
      <c r="AP3" s="727"/>
      <c r="AQ3" s="727"/>
      <c r="AR3" s="727"/>
      <c r="AS3" s="723"/>
      <c r="AT3" s="727"/>
      <c r="AU3" s="728"/>
      <c r="AV3" s="728"/>
      <c r="AW3" s="727"/>
      <c r="AX3" s="719" t="s">
        <v>10</v>
      </c>
      <c r="AY3" s="719"/>
      <c r="AZ3" s="719"/>
      <c r="BA3" s="719"/>
      <c r="BB3" s="719"/>
      <c r="BC3" s="719"/>
      <c r="BD3" s="719"/>
      <c r="BE3" s="719"/>
    </row>
    <row r="4" spans="1:58" ht="16.5" customHeight="1">
      <c r="B4" s="729"/>
      <c r="C4" s="729"/>
      <c r="D4" s="729"/>
      <c r="E4" s="729"/>
      <c r="F4" s="729"/>
      <c r="G4" s="729"/>
      <c r="H4" s="413"/>
      <c r="I4" s="720" t="s">
        <v>11</v>
      </c>
      <c r="J4" s="721"/>
      <c r="K4" s="721"/>
      <c r="L4" s="721"/>
      <c r="M4" s="722"/>
      <c r="N4" s="413" t="s">
        <v>12</v>
      </c>
      <c r="O4" s="413" t="s">
        <v>13</v>
      </c>
      <c r="P4"/>
      <c r="Q4" s="731"/>
      <c r="R4" s="731"/>
      <c r="S4" s="731"/>
      <c r="T4" s="731"/>
      <c r="U4" s="732"/>
      <c r="V4" s="732"/>
      <c r="W4" s="733"/>
      <c r="X4" s="733"/>
      <c r="Y4" s="733"/>
      <c r="Z4" s="733"/>
      <c r="AA4" s="733"/>
      <c r="AB4" s="719"/>
      <c r="AC4" s="719"/>
      <c r="AD4" s="719"/>
      <c r="AE4" s="719"/>
      <c r="AF4" s="719"/>
      <c r="AG4" s="719"/>
      <c r="AH4" s="719"/>
      <c r="AI4" s="719"/>
      <c r="AJ4" s="719"/>
      <c r="AK4" s="723" t="s">
        <v>14</v>
      </c>
      <c r="AL4" s="723"/>
      <c r="AM4" s="723"/>
      <c r="AN4" s="724"/>
      <c r="AO4" s="723"/>
      <c r="AP4" s="724"/>
      <c r="AQ4" s="724"/>
      <c r="AR4" s="723"/>
      <c r="AS4" s="725" t="s">
        <v>15</v>
      </c>
      <c r="AT4" s="725"/>
      <c r="AU4" s="726"/>
      <c r="AV4" s="726"/>
      <c r="AW4" s="725"/>
      <c r="AX4" s="719" t="s">
        <v>16</v>
      </c>
      <c r="AY4" s="719"/>
      <c r="AZ4" s="719" t="s">
        <v>17</v>
      </c>
      <c r="BA4" s="719"/>
      <c r="BB4" s="719" t="s">
        <v>18</v>
      </c>
      <c r="BC4" s="719"/>
      <c r="BD4" s="719" t="s">
        <v>19</v>
      </c>
      <c r="BE4" s="719"/>
    </row>
    <row r="5" spans="1:58" ht="54">
      <c r="A5" s="421"/>
      <c r="B5" s="453" t="s">
        <v>20</v>
      </c>
      <c r="C5" s="453" t="s">
        <v>21</v>
      </c>
      <c r="D5" s="114" t="s">
        <v>22</v>
      </c>
      <c r="E5" s="420" t="s">
        <v>23</v>
      </c>
      <c r="F5" s="1" t="s">
        <v>24</v>
      </c>
      <c r="G5" s="1" t="s">
        <v>25</v>
      </c>
      <c r="H5" s="431" t="s">
        <v>26</v>
      </c>
      <c r="I5" s="413" t="s">
        <v>27</v>
      </c>
      <c r="J5" s="413" t="s">
        <v>28</v>
      </c>
      <c r="K5" s="413" t="s">
        <v>29</v>
      </c>
      <c r="L5" s="413" t="s">
        <v>30</v>
      </c>
      <c r="M5" s="413" t="s">
        <v>31</v>
      </c>
      <c r="N5" s="413" t="s">
        <v>32</v>
      </c>
      <c r="O5" s="413" t="s">
        <v>33</v>
      </c>
      <c r="P5" s="421"/>
      <c r="Q5" s="415" t="s">
        <v>34</v>
      </c>
      <c r="R5" s="416" t="s">
        <v>35</v>
      </c>
      <c r="S5" s="416" t="s">
        <v>36</v>
      </c>
      <c r="T5" s="415" t="s">
        <v>37</v>
      </c>
      <c r="U5" s="417" t="s">
        <v>38</v>
      </c>
      <c r="V5" s="417" t="s">
        <v>39</v>
      </c>
      <c r="W5" s="352" t="s">
        <v>33</v>
      </c>
      <c r="X5" s="352" t="s">
        <v>40</v>
      </c>
      <c r="Y5" s="352" t="s">
        <v>36</v>
      </c>
      <c r="Z5" s="415" t="s">
        <v>41</v>
      </c>
      <c r="AA5" s="352" t="s">
        <v>42</v>
      </c>
      <c r="AB5" s="415" t="s">
        <v>43</v>
      </c>
      <c r="AC5" s="363" t="s">
        <v>44</v>
      </c>
      <c r="AD5" s="363" t="s">
        <v>45</v>
      </c>
      <c r="AE5" s="363" t="s">
        <v>46</v>
      </c>
      <c r="AF5" s="363" t="s">
        <v>47</v>
      </c>
      <c r="AG5" s="363" t="s">
        <v>48</v>
      </c>
      <c r="AH5" s="363" t="s">
        <v>49</v>
      </c>
      <c r="AI5" s="415" t="s">
        <v>50</v>
      </c>
      <c r="AJ5" s="501" t="s">
        <v>51</v>
      </c>
      <c r="AK5" s="19" t="s">
        <v>52</v>
      </c>
      <c r="AL5" s="19" t="s">
        <v>4004</v>
      </c>
      <c r="AM5" s="19" t="s">
        <v>53</v>
      </c>
      <c r="AN5" s="127" t="s">
        <v>54</v>
      </c>
      <c r="AO5" s="19" t="s">
        <v>55</v>
      </c>
      <c r="AP5" s="92" t="s">
        <v>56</v>
      </c>
      <c r="AQ5" s="92" t="s">
        <v>57</v>
      </c>
      <c r="AR5" s="19" t="s">
        <v>58</v>
      </c>
      <c r="AS5" s="123" t="s">
        <v>4004</v>
      </c>
      <c r="AT5" s="123" t="s">
        <v>55</v>
      </c>
      <c r="AU5" s="124" t="s">
        <v>56</v>
      </c>
      <c r="AV5" s="124" t="s">
        <v>57</v>
      </c>
      <c r="AW5" s="123" t="s">
        <v>58</v>
      </c>
      <c r="AX5" s="352" t="s">
        <v>59</v>
      </c>
      <c r="AY5" s="352" t="s">
        <v>60</v>
      </c>
      <c r="AZ5" s="352" t="s">
        <v>59</v>
      </c>
      <c r="BA5" s="352" t="s">
        <v>60</v>
      </c>
      <c r="BB5" s="352" t="s">
        <v>59</v>
      </c>
      <c r="BC5" s="352" t="s">
        <v>60</v>
      </c>
      <c r="BD5" s="352" t="s">
        <v>60</v>
      </c>
      <c r="BE5" s="352" t="s">
        <v>61</v>
      </c>
    </row>
    <row r="6" spans="1:58" hidden="1">
      <c r="A6" s="17"/>
      <c r="B6" s="718" t="s">
        <v>62</v>
      </c>
      <c r="C6" s="408" t="s">
        <v>63</v>
      </c>
      <c r="D6" s="105" t="s">
        <v>64</v>
      </c>
      <c r="E6" s="105" t="str">
        <f>VLOOKUP(D6, '[2](참고) 중복제거용 BP사명 DB'!$B$3:$D394, 3, FALSE)</f>
        <v>SK㈜</v>
      </c>
      <c r="F6" s="3" t="s">
        <v>65</v>
      </c>
      <c r="G6" s="3"/>
      <c r="H6" s="117" t="s">
        <v>66</v>
      </c>
      <c r="I6" s="117" t="s">
        <v>67</v>
      </c>
      <c r="J6" s="117"/>
      <c r="K6" s="117" t="s">
        <v>67</v>
      </c>
      <c r="L6" s="117" t="s">
        <v>67</v>
      </c>
      <c r="M6" s="117"/>
      <c r="N6" s="117"/>
      <c r="O6" s="117"/>
      <c r="P6" s="122"/>
      <c r="Q6" s="318"/>
      <c r="R6" s="318"/>
      <c r="S6" s="318"/>
      <c r="T6" s="318"/>
      <c r="U6" s="461" t="s">
        <v>68</v>
      </c>
      <c r="V6" s="461" t="s">
        <v>69</v>
      </c>
      <c r="W6" s="318"/>
      <c r="X6" s="318"/>
      <c r="Y6" s="318"/>
      <c r="Z6" s="573" t="s">
        <v>68</v>
      </c>
      <c r="AA6" s="461" t="s">
        <v>69</v>
      </c>
      <c r="AB6" s="203" t="s">
        <v>70</v>
      </c>
      <c r="AC6" s="203"/>
      <c r="AD6" s="203"/>
      <c r="AE6" s="8"/>
      <c r="AF6" s="104"/>
      <c r="AG6" s="104"/>
      <c r="AH6" s="104"/>
      <c r="AI6" s="132"/>
      <c r="AJ6" s="470"/>
      <c r="AK6" s="20"/>
      <c r="AL6" s="503"/>
      <c r="AM6" s="20"/>
      <c r="AN6" s="30"/>
      <c r="AO6" s="20"/>
      <c r="AP6" s="30"/>
      <c r="AQ6" s="30"/>
      <c r="AR6" s="20" t="str">
        <f t="shared" ref="AR6:AR48" si="0">IF(ISBLANK(AQ6), "", "O")</f>
        <v/>
      </c>
      <c r="AS6" s="70"/>
      <c r="AT6" s="70"/>
      <c r="AU6" s="94"/>
      <c r="AV6" s="94"/>
      <c r="AW6" s="71" t="str">
        <f t="shared" ref="AW6:AW37" si="1">IF(ISBLANK(AV6), "", "O")</f>
        <v/>
      </c>
      <c r="AX6" s="104"/>
      <c r="AY6" s="104"/>
      <c r="AZ6" s="104"/>
      <c r="BA6" s="104"/>
      <c r="BB6" s="104"/>
      <c r="BC6" s="104"/>
      <c r="BD6" s="104"/>
      <c r="BE6" s="104"/>
      <c r="BF6"/>
    </row>
    <row r="7" spans="1:58" ht="27" hidden="1">
      <c r="A7" s="17"/>
      <c r="B7" s="718"/>
      <c r="C7" s="408" t="s">
        <v>71</v>
      </c>
      <c r="D7" s="105" t="s">
        <v>72</v>
      </c>
      <c r="E7" s="105" t="e">
        <f>VLOOKUP(D7, '[2](참고) 중복제거용 BP사명 DB'!$B$3:$D395, 3, FALSE)</f>
        <v>#N/A</v>
      </c>
      <c r="F7" s="3" t="s">
        <v>73</v>
      </c>
      <c r="G7" s="3"/>
      <c r="H7" s="117" t="s">
        <v>66</v>
      </c>
      <c r="I7" s="117" t="s">
        <v>67</v>
      </c>
      <c r="J7" s="117"/>
      <c r="K7" s="117" t="s">
        <v>67</v>
      </c>
      <c r="L7" s="117" t="s">
        <v>67</v>
      </c>
      <c r="M7" s="117"/>
      <c r="N7" s="117"/>
      <c r="O7" s="117"/>
      <c r="P7" s="122"/>
      <c r="Q7" s="318"/>
      <c r="R7" s="318"/>
      <c r="S7" s="318"/>
      <c r="T7" s="318"/>
      <c r="U7" s="461" t="s">
        <v>74</v>
      </c>
      <c r="V7" s="461" t="s">
        <v>75</v>
      </c>
      <c r="W7" s="318"/>
      <c r="X7" s="318"/>
      <c r="Y7" s="318"/>
      <c r="Z7" s="573" t="s">
        <v>74</v>
      </c>
      <c r="AA7" s="461" t="s">
        <v>69</v>
      </c>
      <c r="AB7" s="203" t="s">
        <v>70</v>
      </c>
      <c r="AC7" s="429"/>
      <c r="AD7" s="429"/>
      <c r="AE7" s="8"/>
      <c r="AF7" s="104"/>
      <c r="AG7" s="104"/>
      <c r="AH7" s="104"/>
      <c r="AI7" s="132"/>
      <c r="AJ7" s="470"/>
      <c r="AK7" s="20"/>
      <c r="AL7" s="503"/>
      <c r="AM7" s="20"/>
      <c r="AN7" s="42"/>
      <c r="AO7" s="21"/>
      <c r="AP7" s="128"/>
      <c r="AQ7" s="128"/>
      <c r="AR7" s="20" t="str">
        <f t="shared" si="0"/>
        <v/>
      </c>
      <c r="AS7" s="70"/>
      <c r="AT7" s="70"/>
      <c r="AU7" s="94"/>
      <c r="AV7" s="94"/>
      <c r="AW7" s="71" t="str">
        <f t="shared" si="1"/>
        <v/>
      </c>
      <c r="AX7" s="104" t="s">
        <v>70</v>
      </c>
      <c r="AY7" s="104" t="s">
        <v>70</v>
      </c>
      <c r="AZ7" s="104" t="s">
        <v>70</v>
      </c>
      <c r="BA7" s="104" t="s">
        <v>70</v>
      </c>
      <c r="BB7" s="104"/>
      <c r="BC7" s="104"/>
      <c r="BD7" s="104"/>
      <c r="BE7" s="104"/>
      <c r="BF7"/>
    </row>
    <row r="8" spans="1:58" ht="54" hidden="1">
      <c r="A8" s="17"/>
      <c r="B8" s="718"/>
      <c r="C8" s="408" t="s">
        <v>63</v>
      </c>
      <c r="D8" s="105" t="s">
        <v>76</v>
      </c>
      <c r="E8" s="105" t="e">
        <f>VLOOKUP(D8, '[2](참고) 중복제거용 BP사명 DB'!$B$3:$D396, 3, FALSE)</f>
        <v>#N/A</v>
      </c>
      <c r="F8" s="3" t="s">
        <v>77</v>
      </c>
      <c r="G8" s="3"/>
      <c r="H8" s="117" t="s">
        <v>66</v>
      </c>
      <c r="I8" s="117" t="s">
        <v>67</v>
      </c>
      <c r="J8" s="117"/>
      <c r="K8" s="117" t="s">
        <v>67</v>
      </c>
      <c r="L8" s="117" t="s">
        <v>67</v>
      </c>
      <c r="M8" s="117"/>
      <c r="N8" s="117"/>
      <c r="O8" s="117"/>
      <c r="P8" s="122"/>
      <c r="Q8" s="318"/>
      <c r="R8" s="318"/>
      <c r="S8" s="318"/>
      <c r="T8" s="318"/>
      <c r="U8" s="461" t="s">
        <v>74</v>
      </c>
      <c r="V8" s="461" t="s">
        <v>78</v>
      </c>
      <c r="W8" s="318"/>
      <c r="X8" s="318"/>
      <c r="Y8" s="318"/>
      <c r="Z8" s="573" t="s">
        <v>74</v>
      </c>
      <c r="AA8" s="504" t="str">
        <f>VLOOKUP(D8,[2]Sheet1!B:C,2,FALSE)</f>
        <v>자회사</v>
      </c>
      <c r="AB8" s="203" t="s">
        <v>70</v>
      </c>
      <c r="AC8" s="429"/>
      <c r="AD8" s="429"/>
      <c r="AE8" s="8"/>
      <c r="AF8" s="104"/>
      <c r="AG8" s="104"/>
      <c r="AH8" s="104"/>
      <c r="AI8" s="132"/>
      <c r="AJ8" s="470"/>
      <c r="AK8" s="20"/>
      <c r="AL8" s="503"/>
      <c r="AM8" s="20"/>
      <c r="AN8" s="42"/>
      <c r="AO8" s="22"/>
      <c r="AP8" s="41"/>
      <c r="AQ8" s="41"/>
      <c r="AR8" s="20" t="str">
        <f t="shared" si="0"/>
        <v/>
      </c>
      <c r="AS8" s="70"/>
      <c r="AT8" s="70"/>
      <c r="AU8" s="94"/>
      <c r="AV8" s="94"/>
      <c r="AW8" s="71" t="str">
        <f t="shared" si="1"/>
        <v/>
      </c>
      <c r="AX8" s="104" t="s">
        <v>70</v>
      </c>
      <c r="AY8" s="104" t="s">
        <v>70</v>
      </c>
      <c r="AZ8" s="104" t="s">
        <v>70</v>
      </c>
      <c r="BA8" s="104" t="s">
        <v>70</v>
      </c>
      <c r="BB8" s="104"/>
      <c r="BC8" s="104"/>
      <c r="BD8" s="104"/>
      <c r="BE8" s="104"/>
      <c r="BF8"/>
    </row>
    <row r="9" spans="1:58" ht="54" hidden="1">
      <c r="A9" s="17"/>
      <c r="B9" s="718"/>
      <c r="C9" s="408" t="s">
        <v>63</v>
      </c>
      <c r="D9" s="105" t="s">
        <v>79</v>
      </c>
      <c r="E9" s="105" t="str">
        <f>VLOOKUP(D9, '[2](참고) 중복제거용 BP사명 DB'!$B$3:$D397, 3, FALSE)</f>
        <v>서비스탑 주식회사</v>
      </c>
      <c r="F9" s="3" t="s">
        <v>77</v>
      </c>
      <c r="G9" s="3"/>
      <c r="H9" s="117" t="s">
        <v>66</v>
      </c>
      <c r="I9" s="117" t="s">
        <v>67</v>
      </c>
      <c r="J9" s="117"/>
      <c r="K9" s="117" t="s">
        <v>67</v>
      </c>
      <c r="L9" s="117" t="s">
        <v>67</v>
      </c>
      <c r="M9" s="117"/>
      <c r="N9" s="117"/>
      <c r="O9" s="117"/>
      <c r="P9" s="122"/>
      <c r="Q9" s="318"/>
      <c r="R9" s="318"/>
      <c r="S9" s="318"/>
      <c r="T9" s="318"/>
      <c r="U9" s="461" t="s">
        <v>74</v>
      </c>
      <c r="V9" s="461" t="s">
        <v>78</v>
      </c>
      <c r="W9" s="318"/>
      <c r="X9" s="318"/>
      <c r="Y9" s="318"/>
      <c r="Z9" s="573" t="s">
        <v>74</v>
      </c>
      <c r="AA9" s="504" t="str">
        <f>VLOOKUP(E9,[2]Sheet1!B:C,2,FALSE)</f>
        <v>자회사</v>
      </c>
      <c r="AB9" s="203" t="s">
        <v>70</v>
      </c>
      <c r="AC9" s="429"/>
      <c r="AD9" s="429"/>
      <c r="AE9" s="8"/>
      <c r="AF9" s="104"/>
      <c r="AG9" s="104"/>
      <c r="AH9" s="104"/>
      <c r="AI9" s="132"/>
      <c r="AJ9" s="470"/>
      <c r="AK9" s="20"/>
      <c r="AL9" s="503"/>
      <c r="AM9" s="20"/>
      <c r="AN9" s="42"/>
      <c r="AO9" s="22"/>
      <c r="AP9" s="41"/>
      <c r="AQ9" s="41"/>
      <c r="AR9" s="20" t="str">
        <f t="shared" si="0"/>
        <v/>
      </c>
      <c r="AS9" s="70"/>
      <c r="AT9" s="70"/>
      <c r="AU9" s="94"/>
      <c r="AV9" s="94"/>
      <c r="AW9" s="71" t="str">
        <f t="shared" si="1"/>
        <v/>
      </c>
      <c r="AX9" s="104" t="s">
        <v>70</v>
      </c>
      <c r="AY9" s="104" t="s">
        <v>70</v>
      </c>
      <c r="AZ9" s="104" t="s">
        <v>70</v>
      </c>
      <c r="BA9" s="104" t="s">
        <v>70</v>
      </c>
      <c r="BB9" s="104"/>
      <c r="BC9" s="104"/>
      <c r="BD9" s="104"/>
      <c r="BE9" s="104"/>
      <c r="BF9"/>
    </row>
    <row r="10" spans="1:58" ht="40.5" hidden="1">
      <c r="A10" s="17"/>
      <c r="B10" s="718"/>
      <c r="C10" s="408" t="s">
        <v>80</v>
      </c>
      <c r="D10" s="105" t="s">
        <v>81</v>
      </c>
      <c r="E10" s="105" t="str">
        <f>VLOOKUP(D10, '[2](참고) 중복제거용 BP사명 DB'!$B$3:$D398, 3, FALSE)</f>
        <v>에스케이플래닛주식회사</v>
      </c>
      <c r="F10" s="3" t="s">
        <v>82</v>
      </c>
      <c r="G10" s="3"/>
      <c r="H10" s="117" t="s">
        <v>66</v>
      </c>
      <c r="I10" s="117" t="s">
        <v>67</v>
      </c>
      <c r="J10" s="117"/>
      <c r="K10" s="117" t="s">
        <v>67</v>
      </c>
      <c r="L10" s="117" t="s">
        <v>67</v>
      </c>
      <c r="M10" s="117"/>
      <c r="N10" s="117"/>
      <c r="O10" s="117"/>
      <c r="P10" s="122"/>
      <c r="Q10" s="318"/>
      <c r="R10" s="318"/>
      <c r="S10" s="318"/>
      <c r="T10" s="318"/>
      <c r="U10" s="461" t="s">
        <v>74</v>
      </c>
      <c r="V10" s="461" t="s">
        <v>78</v>
      </c>
      <c r="W10" s="318"/>
      <c r="X10" s="318"/>
      <c r="Y10" s="318"/>
      <c r="Z10" s="573" t="s">
        <v>74</v>
      </c>
      <c r="AA10" s="504" t="str">
        <f>VLOOKUP(E10,[2]Sheet1!B:C,2,FALSE)</f>
        <v>투자사(SQ)</v>
      </c>
      <c r="AB10" s="203" t="s">
        <v>70</v>
      </c>
      <c r="AC10" s="429"/>
      <c r="AD10" s="429"/>
      <c r="AE10" s="8"/>
      <c r="AF10" s="104"/>
      <c r="AG10" s="104"/>
      <c r="AH10" s="104"/>
      <c r="AI10" s="132"/>
      <c r="AJ10" s="470"/>
      <c r="AK10" s="20"/>
      <c r="AL10" s="503"/>
      <c r="AM10" s="20"/>
      <c r="AN10" s="42"/>
      <c r="AO10" s="21"/>
      <c r="AP10" s="128"/>
      <c r="AQ10" s="128"/>
      <c r="AR10" s="20" t="str">
        <f t="shared" si="0"/>
        <v/>
      </c>
      <c r="AS10" s="70"/>
      <c r="AT10" s="70"/>
      <c r="AU10" s="94"/>
      <c r="AV10" s="94"/>
      <c r="AW10" s="71" t="str">
        <f t="shared" si="1"/>
        <v/>
      </c>
      <c r="AX10" s="104" t="s">
        <v>70</v>
      </c>
      <c r="AY10" s="104" t="s">
        <v>70</v>
      </c>
      <c r="AZ10" s="104" t="s">
        <v>70</v>
      </c>
      <c r="BA10" s="104" t="s">
        <v>70</v>
      </c>
      <c r="BB10" s="104"/>
      <c r="BC10" s="104"/>
      <c r="BD10" s="104"/>
      <c r="BE10" s="104"/>
      <c r="BF10"/>
    </row>
    <row r="11" spans="1:58" ht="40.5" hidden="1">
      <c r="A11" s="17"/>
      <c r="B11" s="718"/>
      <c r="C11" s="408" t="s">
        <v>80</v>
      </c>
      <c r="D11" s="105" t="s">
        <v>83</v>
      </c>
      <c r="E11" s="105" t="str">
        <f>VLOOKUP(D11, '[2](참고) 중복제거용 BP사명 DB'!$B$3:$D399, 3, FALSE)</f>
        <v>서비스에이스주식회사</v>
      </c>
      <c r="F11" s="3" t="s">
        <v>82</v>
      </c>
      <c r="G11" s="3"/>
      <c r="H11" s="117" t="s">
        <v>66</v>
      </c>
      <c r="I11" s="117" t="s">
        <v>67</v>
      </c>
      <c r="J11" s="117"/>
      <c r="K11" s="117" t="s">
        <v>67</v>
      </c>
      <c r="L11" s="117" t="s">
        <v>67</v>
      </c>
      <c r="M11" s="117"/>
      <c r="N11" s="117"/>
      <c r="O11" s="117"/>
      <c r="P11" s="122"/>
      <c r="Q11" s="318"/>
      <c r="R11" s="318"/>
      <c r="S11" s="318"/>
      <c r="T11" s="318"/>
      <c r="U11" s="461" t="s">
        <v>74</v>
      </c>
      <c r="V11" s="461" t="s">
        <v>78</v>
      </c>
      <c r="W11" s="318"/>
      <c r="X11" s="318"/>
      <c r="Y11" s="318"/>
      <c r="Z11" s="573" t="s">
        <v>74</v>
      </c>
      <c r="AA11" s="504" t="str">
        <f>VLOOKUP(E11,[2]Sheet1!B:C,2,FALSE)</f>
        <v>자회사</v>
      </c>
      <c r="AB11" s="203" t="s">
        <v>70</v>
      </c>
      <c r="AC11" s="429"/>
      <c r="AD11" s="429"/>
      <c r="AE11" s="8"/>
      <c r="AF11" s="104"/>
      <c r="AG11" s="104"/>
      <c r="AH11" s="104"/>
      <c r="AI11" s="132"/>
      <c r="AJ11" s="470"/>
      <c r="AK11" s="20"/>
      <c r="AL11" s="503"/>
      <c r="AM11" s="20"/>
      <c r="AN11" s="42"/>
      <c r="AO11" s="22"/>
      <c r="AP11" s="41"/>
      <c r="AQ11" s="41"/>
      <c r="AR11" s="20" t="str">
        <f t="shared" si="0"/>
        <v/>
      </c>
      <c r="AS11" s="70"/>
      <c r="AT11" s="70"/>
      <c r="AU11" s="94"/>
      <c r="AV11" s="94"/>
      <c r="AW11" s="71" t="str">
        <f t="shared" si="1"/>
        <v/>
      </c>
      <c r="AX11" s="104" t="s">
        <v>70</v>
      </c>
      <c r="AY11" s="104" t="s">
        <v>70</v>
      </c>
      <c r="AZ11" s="104" t="s">
        <v>70</v>
      </c>
      <c r="BA11" s="104" t="s">
        <v>70</v>
      </c>
      <c r="BB11" s="104"/>
      <c r="BC11" s="104"/>
      <c r="BD11" s="104"/>
      <c r="BE11" s="104"/>
      <c r="BF11"/>
    </row>
    <row r="12" spans="1:58" ht="40.5" hidden="1">
      <c r="A12" s="17"/>
      <c r="B12" s="718"/>
      <c r="C12" s="408" t="s">
        <v>80</v>
      </c>
      <c r="D12" s="105" t="s">
        <v>84</v>
      </c>
      <c r="E12" s="105" t="str">
        <f>VLOOKUP(D12, '[2](참고) 중복제거용 BP사명 DB'!$B$3:$D400, 3, FALSE)</f>
        <v>서비스탑 주식회사</v>
      </c>
      <c r="F12" s="3" t="s">
        <v>82</v>
      </c>
      <c r="G12" s="3"/>
      <c r="H12" s="117" t="s">
        <v>66</v>
      </c>
      <c r="I12" s="117" t="s">
        <v>67</v>
      </c>
      <c r="J12" s="117"/>
      <c r="K12" s="117" t="s">
        <v>67</v>
      </c>
      <c r="L12" s="117" t="s">
        <v>67</v>
      </c>
      <c r="M12" s="117"/>
      <c r="N12" s="117"/>
      <c r="O12" s="117"/>
      <c r="P12" s="122"/>
      <c r="Q12" s="318"/>
      <c r="R12" s="318"/>
      <c r="S12" s="318"/>
      <c r="T12" s="318"/>
      <c r="U12" s="461" t="s">
        <v>74</v>
      </c>
      <c r="V12" s="461" t="s">
        <v>78</v>
      </c>
      <c r="W12" s="318"/>
      <c r="X12" s="318"/>
      <c r="Y12" s="318"/>
      <c r="Z12" s="573" t="s">
        <v>74</v>
      </c>
      <c r="AA12" s="504" t="str">
        <f>VLOOKUP(E12,[2]Sheet1!B:C,2,FALSE)</f>
        <v>자회사</v>
      </c>
      <c r="AB12" s="203" t="s">
        <v>70</v>
      </c>
      <c r="AC12" s="429"/>
      <c r="AD12" s="429"/>
      <c r="AE12" s="8"/>
      <c r="AF12" s="104"/>
      <c r="AG12" s="104"/>
      <c r="AH12" s="104"/>
      <c r="AI12" s="132"/>
      <c r="AJ12" s="470"/>
      <c r="AK12" s="20"/>
      <c r="AL12" s="503"/>
      <c r="AM12" s="20"/>
      <c r="AN12" s="42"/>
      <c r="AO12" s="22"/>
      <c r="AP12" s="41"/>
      <c r="AQ12" s="41"/>
      <c r="AR12" s="20" t="str">
        <f t="shared" si="0"/>
        <v/>
      </c>
      <c r="AS12" s="70"/>
      <c r="AT12" s="70"/>
      <c r="AU12" s="94"/>
      <c r="AV12" s="94"/>
      <c r="AW12" s="71" t="str">
        <f t="shared" si="1"/>
        <v/>
      </c>
      <c r="AX12" s="104" t="s">
        <v>70</v>
      </c>
      <c r="AY12" s="104" t="s">
        <v>70</v>
      </c>
      <c r="AZ12" s="104" t="s">
        <v>70</v>
      </c>
      <c r="BA12" s="104" t="s">
        <v>70</v>
      </c>
      <c r="BB12" s="104"/>
      <c r="BC12" s="104"/>
      <c r="BD12" s="104"/>
      <c r="BE12" s="104"/>
      <c r="BF12"/>
    </row>
    <row r="13" spans="1:58" ht="40.5" hidden="1">
      <c r="A13" s="17"/>
      <c r="B13" s="718"/>
      <c r="C13" s="408" t="s">
        <v>80</v>
      </c>
      <c r="D13" s="105" t="s">
        <v>85</v>
      </c>
      <c r="E13" s="105" t="str">
        <f>VLOOKUP(D13, '[2](참고) 중복제거용 BP사명 DB'!$B$3:$D401, 3, FALSE)</f>
        <v>피에스앤마케팅주식회사</v>
      </c>
      <c r="F13" s="3" t="s">
        <v>82</v>
      </c>
      <c r="G13" s="3"/>
      <c r="H13" s="117" t="s">
        <v>66</v>
      </c>
      <c r="I13" s="117" t="s">
        <v>67</v>
      </c>
      <c r="J13" s="117"/>
      <c r="K13" s="117" t="s">
        <v>67</v>
      </c>
      <c r="L13" s="117" t="s">
        <v>67</v>
      </c>
      <c r="M13" s="117"/>
      <c r="N13" s="117"/>
      <c r="O13" s="117"/>
      <c r="P13" s="122"/>
      <c r="Q13" s="318"/>
      <c r="R13" s="318"/>
      <c r="S13" s="318"/>
      <c r="T13" s="318"/>
      <c r="U13" s="461" t="s">
        <v>74</v>
      </c>
      <c r="V13" s="461" t="s">
        <v>78</v>
      </c>
      <c r="W13" s="318"/>
      <c r="X13" s="318"/>
      <c r="Y13" s="318"/>
      <c r="Z13" s="573" t="s">
        <v>74</v>
      </c>
      <c r="AA13" s="504" t="str">
        <f>VLOOKUP(E13,[2]Sheet1!B:C,2,FALSE)</f>
        <v>자회사</v>
      </c>
      <c r="AB13" s="203" t="s">
        <v>70</v>
      </c>
      <c r="AC13" s="429"/>
      <c r="AD13" s="429"/>
      <c r="AE13" s="8"/>
      <c r="AF13" s="104"/>
      <c r="AG13" s="104"/>
      <c r="AH13" s="104"/>
      <c r="AI13" s="132"/>
      <c r="AJ13" s="470"/>
      <c r="AK13" s="20"/>
      <c r="AL13" s="503"/>
      <c r="AM13" s="20"/>
      <c r="AN13" s="42"/>
      <c r="AO13" s="22"/>
      <c r="AP13" s="41"/>
      <c r="AQ13" s="41"/>
      <c r="AR13" s="20" t="str">
        <f t="shared" si="0"/>
        <v/>
      </c>
      <c r="AS13" s="70"/>
      <c r="AT13" s="70"/>
      <c r="AU13" s="94"/>
      <c r="AV13" s="94"/>
      <c r="AW13" s="71" t="str">
        <f t="shared" si="1"/>
        <v/>
      </c>
      <c r="AX13" s="104" t="s">
        <v>70</v>
      </c>
      <c r="AY13" s="104" t="s">
        <v>70</v>
      </c>
      <c r="AZ13" s="104" t="s">
        <v>70</v>
      </c>
      <c r="BA13" s="104" t="s">
        <v>70</v>
      </c>
      <c r="BB13" s="104"/>
      <c r="BC13" s="104"/>
      <c r="BD13" s="104"/>
      <c r="BE13" s="104"/>
      <c r="BF13"/>
    </row>
    <row r="14" spans="1:58" ht="40.5" hidden="1">
      <c r="A14" s="17"/>
      <c r="B14" s="718"/>
      <c r="C14" s="408" t="s">
        <v>80</v>
      </c>
      <c r="D14" s="105" t="s">
        <v>86</v>
      </c>
      <c r="E14" s="105" t="str">
        <f>VLOOKUP(D14, '[2](참고) 중복제거용 BP사명 DB'!$B$3:$D402, 3, FALSE)</f>
        <v>에스케이엠앤서비스 주식회사</v>
      </c>
      <c r="F14" s="3" t="s">
        <v>82</v>
      </c>
      <c r="G14" s="3"/>
      <c r="H14" s="117" t="s">
        <v>66</v>
      </c>
      <c r="I14" s="117" t="s">
        <v>67</v>
      </c>
      <c r="J14" s="117"/>
      <c r="K14" s="117" t="s">
        <v>67</v>
      </c>
      <c r="L14" s="117" t="s">
        <v>67</v>
      </c>
      <c r="M14" s="117"/>
      <c r="N14" s="117"/>
      <c r="O14" s="117"/>
      <c r="P14" s="122"/>
      <c r="Q14" s="318"/>
      <c r="R14" s="318"/>
      <c r="S14" s="318"/>
      <c r="T14" s="318"/>
      <c r="U14" s="461" t="s">
        <v>68</v>
      </c>
      <c r="V14" s="461" t="s">
        <v>69</v>
      </c>
      <c r="W14" s="318"/>
      <c r="X14" s="318"/>
      <c r="Y14" s="318"/>
      <c r="Z14" s="573" t="s">
        <v>68</v>
      </c>
      <c r="AA14" s="461" t="s">
        <v>69</v>
      </c>
      <c r="AB14" s="203" t="s">
        <v>70</v>
      </c>
      <c r="AC14" s="203"/>
      <c r="AD14" s="203"/>
      <c r="AE14" s="8"/>
      <c r="AF14" s="104"/>
      <c r="AG14" s="104"/>
      <c r="AH14" s="104"/>
      <c r="AI14" s="132"/>
      <c r="AJ14" s="470"/>
      <c r="AK14" s="20"/>
      <c r="AL14" s="503"/>
      <c r="AM14" s="20"/>
      <c r="AN14" s="30"/>
      <c r="AO14" s="20"/>
      <c r="AP14" s="30"/>
      <c r="AQ14" s="30"/>
      <c r="AR14" s="20" t="str">
        <f t="shared" si="0"/>
        <v/>
      </c>
      <c r="AS14" s="70"/>
      <c r="AT14" s="70"/>
      <c r="AU14" s="94"/>
      <c r="AV14" s="94"/>
      <c r="AW14" s="71" t="str">
        <f t="shared" si="1"/>
        <v/>
      </c>
      <c r="AX14" s="104"/>
      <c r="AY14" s="104"/>
      <c r="AZ14" s="104"/>
      <c r="BA14" s="104"/>
      <c r="BB14" s="104"/>
      <c r="BC14" s="104"/>
      <c r="BD14" s="104"/>
      <c r="BE14" s="104"/>
      <c r="BF14"/>
    </row>
    <row r="15" spans="1:58" ht="54" hidden="1">
      <c r="A15" s="17"/>
      <c r="B15" s="718"/>
      <c r="C15" s="408" t="s">
        <v>87</v>
      </c>
      <c r="D15" s="105" t="s">
        <v>88</v>
      </c>
      <c r="E15" s="105" t="str">
        <f>VLOOKUP(D15, '[2](참고) 중복제거용 BP사명 DB'!$B$3:$D403, 3, FALSE)</f>
        <v>SK네트웍스(주)</v>
      </c>
      <c r="F15" s="3" t="s">
        <v>89</v>
      </c>
      <c r="G15" s="418" t="s">
        <v>90</v>
      </c>
      <c r="H15" s="117" t="s">
        <v>66</v>
      </c>
      <c r="I15" s="117" t="s">
        <v>67</v>
      </c>
      <c r="J15" s="117"/>
      <c r="K15" s="117" t="s">
        <v>67</v>
      </c>
      <c r="L15" s="117" t="s">
        <v>67</v>
      </c>
      <c r="M15" s="117"/>
      <c r="N15" s="117"/>
      <c r="O15" s="117"/>
      <c r="P15" s="122"/>
      <c r="Q15" s="318"/>
      <c r="R15" s="318"/>
      <c r="S15" s="318"/>
      <c r="T15" s="318"/>
      <c r="U15" s="461" t="s">
        <v>68</v>
      </c>
      <c r="V15" s="461" t="s">
        <v>75</v>
      </c>
      <c r="W15" s="318"/>
      <c r="X15" s="318"/>
      <c r="Y15" s="318"/>
      <c r="Z15" s="573" t="s">
        <v>68</v>
      </c>
      <c r="AA15" s="461" t="s">
        <v>69</v>
      </c>
      <c r="AB15" s="203" t="s">
        <v>70</v>
      </c>
      <c r="AC15" s="203"/>
      <c r="AD15" s="203"/>
      <c r="AE15" s="3" t="s">
        <v>91</v>
      </c>
      <c r="AF15" s="104" t="s">
        <v>92</v>
      </c>
      <c r="AG15" s="104" t="s">
        <v>93</v>
      </c>
      <c r="AH15" s="104" t="s">
        <v>94</v>
      </c>
      <c r="AI15" s="132"/>
      <c r="AJ15" s="471"/>
      <c r="AK15" s="23"/>
      <c r="AL15" s="505"/>
      <c r="AM15" s="20"/>
      <c r="AN15" s="30"/>
      <c r="AO15" s="52"/>
      <c r="AP15" s="30"/>
      <c r="AQ15" s="30"/>
      <c r="AR15" s="20" t="str">
        <f t="shared" si="0"/>
        <v/>
      </c>
      <c r="AS15" s="70"/>
      <c r="AT15" s="70"/>
      <c r="AU15" s="94"/>
      <c r="AV15" s="94"/>
      <c r="AW15" s="71" t="str">
        <f t="shared" si="1"/>
        <v/>
      </c>
      <c r="AX15" s="104" t="s">
        <v>95</v>
      </c>
      <c r="AY15" s="104" t="s">
        <v>96</v>
      </c>
      <c r="AZ15" s="104" t="s">
        <v>70</v>
      </c>
      <c r="BA15" s="104" t="s">
        <v>70</v>
      </c>
      <c r="BB15" s="104"/>
      <c r="BC15" s="104"/>
      <c r="BD15" s="241" t="s">
        <v>97</v>
      </c>
      <c r="BE15" s="104" t="s">
        <v>98</v>
      </c>
      <c r="BF15"/>
    </row>
    <row r="16" spans="1:58" ht="40.5" hidden="1">
      <c r="A16" s="17"/>
      <c r="B16" s="718"/>
      <c r="C16" s="408" t="s">
        <v>99</v>
      </c>
      <c r="D16" s="105" t="s">
        <v>100</v>
      </c>
      <c r="E16" s="105" t="str">
        <f>VLOOKUP(D16, '[2](참고) 중복제거용 BP사명 DB'!$B$3:$D404, 3, FALSE)</f>
        <v>에프앤유신용정보주식회사</v>
      </c>
      <c r="F16" s="3" t="s">
        <v>101</v>
      </c>
      <c r="G16" s="3"/>
      <c r="H16" s="117" t="s">
        <v>66</v>
      </c>
      <c r="I16" s="117" t="s">
        <v>67</v>
      </c>
      <c r="J16" s="117"/>
      <c r="K16" s="117" t="s">
        <v>67</v>
      </c>
      <c r="L16" s="117" t="s">
        <v>67</v>
      </c>
      <c r="M16" s="117"/>
      <c r="N16" s="117"/>
      <c r="O16" s="117"/>
      <c r="P16" s="122"/>
      <c r="Q16" s="318"/>
      <c r="R16" s="318"/>
      <c r="S16" s="318"/>
      <c r="T16" s="318"/>
      <c r="U16" s="461" t="s">
        <v>68</v>
      </c>
      <c r="V16" s="461" t="s">
        <v>69</v>
      </c>
      <c r="W16" s="318"/>
      <c r="X16" s="318"/>
      <c r="Y16" s="318"/>
      <c r="Z16" s="573" t="s">
        <v>68</v>
      </c>
      <c r="AA16" s="461" t="s">
        <v>69</v>
      </c>
      <c r="AB16" s="203" t="s">
        <v>70</v>
      </c>
      <c r="AC16" s="429"/>
      <c r="AD16" s="429"/>
      <c r="AE16" s="3" t="s">
        <v>102</v>
      </c>
      <c r="AF16" s="104" t="s">
        <v>103</v>
      </c>
      <c r="AG16" s="104" t="s">
        <v>104</v>
      </c>
      <c r="AH16" s="104" t="s">
        <v>105</v>
      </c>
      <c r="AI16" s="104"/>
      <c r="AJ16" s="471"/>
      <c r="AK16" s="20"/>
      <c r="AL16" s="503"/>
      <c r="AM16" s="20"/>
      <c r="AN16" s="43"/>
      <c r="AO16" s="23"/>
      <c r="AP16" s="33"/>
      <c r="AQ16" s="42"/>
      <c r="AR16" s="20" t="str">
        <f t="shared" si="0"/>
        <v/>
      </c>
      <c r="AS16" s="70"/>
      <c r="AT16" s="70"/>
      <c r="AU16" s="94"/>
      <c r="AV16" s="94"/>
      <c r="AW16" s="71" t="str">
        <f t="shared" si="1"/>
        <v/>
      </c>
      <c r="AX16" s="104" t="s">
        <v>106</v>
      </c>
      <c r="AY16" s="104" t="s">
        <v>107</v>
      </c>
      <c r="AZ16" s="104" t="s">
        <v>70</v>
      </c>
      <c r="BA16" s="104" t="s">
        <v>70</v>
      </c>
      <c r="BB16" s="104"/>
      <c r="BC16" s="104"/>
      <c r="BD16" s="104" t="s">
        <v>108</v>
      </c>
      <c r="BE16" s="104" t="s">
        <v>109</v>
      </c>
      <c r="BF16"/>
    </row>
    <row r="17" spans="1:58" ht="40.5" hidden="1">
      <c r="A17" s="17"/>
      <c r="B17" s="718"/>
      <c r="C17" s="408" t="s">
        <v>99</v>
      </c>
      <c r="D17" s="105" t="s">
        <v>110</v>
      </c>
      <c r="E17" s="105" t="str">
        <f>VLOOKUP(D17, '[2](참고) 중복제거용 BP사명 DB'!$B$3:$D405, 3, FALSE)</f>
        <v>에스지아이신용정보 주식회사</v>
      </c>
      <c r="F17" s="3" t="s">
        <v>111</v>
      </c>
      <c r="G17" s="3"/>
      <c r="H17" s="117" t="s">
        <v>66</v>
      </c>
      <c r="I17" s="117" t="s">
        <v>67</v>
      </c>
      <c r="J17" s="117"/>
      <c r="K17" s="117" t="s">
        <v>67</v>
      </c>
      <c r="L17" s="117" t="s">
        <v>67</v>
      </c>
      <c r="M17" s="117"/>
      <c r="N17" s="117"/>
      <c r="O17" s="117"/>
      <c r="P17" s="122"/>
      <c r="Q17" s="318"/>
      <c r="R17" s="318"/>
      <c r="S17" s="318"/>
      <c r="T17" s="318"/>
      <c r="U17" s="461" t="s">
        <v>68</v>
      </c>
      <c r="V17" s="461" t="s">
        <v>69</v>
      </c>
      <c r="W17" s="318"/>
      <c r="X17" s="318"/>
      <c r="Y17" s="318"/>
      <c r="Z17" s="573" t="s">
        <v>68</v>
      </c>
      <c r="AA17" s="461" t="s">
        <v>69</v>
      </c>
      <c r="AB17" s="203" t="s">
        <v>70</v>
      </c>
      <c r="AC17" s="203" t="s">
        <v>112</v>
      </c>
      <c r="AD17" s="203"/>
      <c r="AE17" s="3" t="s">
        <v>113</v>
      </c>
      <c r="AF17" s="104" t="s">
        <v>114</v>
      </c>
      <c r="AG17" s="104" t="s">
        <v>115</v>
      </c>
      <c r="AH17" s="104" t="s">
        <v>105</v>
      </c>
      <c r="AI17" s="104"/>
      <c r="AJ17" s="471"/>
      <c r="AK17" s="20"/>
      <c r="AL17" s="503"/>
      <c r="AM17" s="20"/>
      <c r="AN17" s="43"/>
      <c r="AO17" s="23"/>
      <c r="AP17" s="33"/>
      <c r="AQ17" s="33"/>
      <c r="AR17" s="20" t="str">
        <f t="shared" si="0"/>
        <v/>
      </c>
      <c r="AS17" s="70"/>
      <c r="AT17" s="70"/>
      <c r="AU17" s="94"/>
      <c r="AV17" s="94"/>
      <c r="AW17" s="71" t="str">
        <f t="shared" si="1"/>
        <v/>
      </c>
      <c r="AX17" s="104" t="s">
        <v>106</v>
      </c>
      <c r="AY17" s="104" t="s">
        <v>107</v>
      </c>
      <c r="AZ17" s="6" t="s">
        <v>70</v>
      </c>
      <c r="BA17" s="6" t="s">
        <v>70</v>
      </c>
      <c r="BB17" s="104"/>
      <c r="BC17" s="104"/>
      <c r="BD17" s="6" t="s">
        <v>116</v>
      </c>
      <c r="BE17" s="6" t="s">
        <v>117</v>
      </c>
      <c r="BF17"/>
    </row>
    <row r="18" spans="1:58" ht="40.5" hidden="1">
      <c r="A18" s="17"/>
      <c r="B18" s="718"/>
      <c r="C18" s="408" t="s">
        <v>99</v>
      </c>
      <c r="D18" s="105" t="s">
        <v>118</v>
      </c>
      <c r="E18" s="105" t="str">
        <f>VLOOKUP(D18, '[2](참고) 중복제거용 BP사명 DB'!$B$3:$D406, 3, FALSE)</f>
        <v>우리신용정보(주)</v>
      </c>
      <c r="F18" s="3" t="s">
        <v>101</v>
      </c>
      <c r="G18" s="3"/>
      <c r="H18" s="117" t="s">
        <v>66</v>
      </c>
      <c r="I18" s="117" t="s">
        <v>67</v>
      </c>
      <c r="J18" s="117"/>
      <c r="K18" s="117" t="s">
        <v>67</v>
      </c>
      <c r="L18" s="117" t="s">
        <v>67</v>
      </c>
      <c r="M18" s="117"/>
      <c r="N18" s="117"/>
      <c r="O18" s="117"/>
      <c r="P18" s="122"/>
      <c r="Q18" s="318"/>
      <c r="R18" s="318"/>
      <c r="S18" s="318"/>
      <c r="T18" s="318"/>
      <c r="U18" s="461" t="s">
        <v>68</v>
      </c>
      <c r="V18" s="461" t="s">
        <v>69</v>
      </c>
      <c r="W18" s="318"/>
      <c r="X18" s="318"/>
      <c r="Y18" s="318"/>
      <c r="Z18" s="573" t="s">
        <v>68</v>
      </c>
      <c r="AA18" s="461" t="s">
        <v>69</v>
      </c>
      <c r="AB18" s="203" t="s">
        <v>70</v>
      </c>
      <c r="AC18" s="203" t="s">
        <v>112</v>
      </c>
      <c r="AD18" s="203"/>
      <c r="AE18" s="3" t="s">
        <v>119</v>
      </c>
      <c r="AF18" s="104" t="s">
        <v>114</v>
      </c>
      <c r="AG18" s="104" t="s">
        <v>120</v>
      </c>
      <c r="AH18" s="104" t="s">
        <v>121</v>
      </c>
      <c r="AI18" s="104"/>
      <c r="AJ18" s="470"/>
      <c r="AK18" s="20"/>
      <c r="AL18" s="503"/>
      <c r="AM18" s="20"/>
      <c r="AN18" s="43"/>
      <c r="AO18" s="23"/>
      <c r="AP18" s="33"/>
      <c r="AQ18" s="33"/>
      <c r="AR18" s="20" t="str">
        <f t="shared" si="0"/>
        <v/>
      </c>
      <c r="AS18" s="70"/>
      <c r="AT18" s="70"/>
      <c r="AU18" s="94"/>
      <c r="AV18" s="94"/>
      <c r="AW18" s="71" t="str">
        <f t="shared" si="1"/>
        <v/>
      </c>
      <c r="AX18" s="104" t="s">
        <v>106</v>
      </c>
      <c r="AY18" s="104" t="s">
        <v>107</v>
      </c>
      <c r="AZ18" s="6" t="s">
        <v>70</v>
      </c>
      <c r="BA18" s="6" t="s">
        <v>70</v>
      </c>
      <c r="BB18" s="104"/>
      <c r="BC18" s="104"/>
      <c r="BD18" s="6" t="s">
        <v>122</v>
      </c>
      <c r="BE18" s="6" t="s">
        <v>123</v>
      </c>
      <c r="BF18"/>
    </row>
    <row r="19" spans="1:58" ht="27" hidden="1">
      <c r="A19" s="17"/>
      <c r="B19" s="718"/>
      <c r="C19" s="408" t="s">
        <v>124</v>
      </c>
      <c r="D19" s="105" t="s">
        <v>125</v>
      </c>
      <c r="E19" s="105" t="str">
        <f>VLOOKUP(D19, '[2](참고) 중복제거용 BP사명 DB'!$B$3:$D407, 3, FALSE)</f>
        <v>고려신용정보(주)</v>
      </c>
      <c r="F19" s="3" t="s">
        <v>111</v>
      </c>
      <c r="G19" s="3"/>
      <c r="H19" s="117" t="s">
        <v>66</v>
      </c>
      <c r="I19" s="117" t="s">
        <v>67</v>
      </c>
      <c r="J19" s="117"/>
      <c r="K19" s="117" t="s">
        <v>67</v>
      </c>
      <c r="L19" s="117" t="s">
        <v>67</v>
      </c>
      <c r="M19" s="117"/>
      <c r="N19" s="117"/>
      <c r="O19" s="117"/>
      <c r="P19" s="122"/>
      <c r="Q19" s="318"/>
      <c r="R19" s="318"/>
      <c r="S19" s="318"/>
      <c r="T19" s="318"/>
      <c r="U19" s="461" t="s">
        <v>68</v>
      </c>
      <c r="V19" s="461" t="s">
        <v>69</v>
      </c>
      <c r="W19" s="318"/>
      <c r="X19" s="318"/>
      <c r="Y19" s="318"/>
      <c r="Z19" s="573" t="s">
        <v>68</v>
      </c>
      <c r="AA19" s="461" t="s">
        <v>69</v>
      </c>
      <c r="AB19" s="204" t="s">
        <v>70</v>
      </c>
      <c r="AC19" s="203" t="s">
        <v>112</v>
      </c>
      <c r="AD19" s="203"/>
      <c r="AE19" s="3" t="s">
        <v>126</v>
      </c>
      <c r="AF19" s="104" t="s">
        <v>114</v>
      </c>
      <c r="AG19" s="104" t="s">
        <v>127</v>
      </c>
      <c r="AH19" s="104" t="s">
        <v>121</v>
      </c>
      <c r="AI19" s="104"/>
      <c r="AJ19" s="470"/>
      <c r="AK19" s="20"/>
      <c r="AL19" s="503"/>
      <c r="AM19" s="20"/>
      <c r="AN19" s="43"/>
      <c r="AO19" s="23"/>
      <c r="AP19" s="33"/>
      <c r="AQ19" s="33"/>
      <c r="AR19" s="20" t="str">
        <f t="shared" si="0"/>
        <v/>
      </c>
      <c r="AS19" s="70"/>
      <c r="AT19" s="70"/>
      <c r="AU19" s="94"/>
      <c r="AV19" s="94"/>
      <c r="AW19" s="71" t="str">
        <f t="shared" si="1"/>
        <v/>
      </c>
      <c r="AX19" s="104" t="s">
        <v>106</v>
      </c>
      <c r="AY19" s="104" t="s">
        <v>107</v>
      </c>
      <c r="AZ19" s="6" t="s">
        <v>70</v>
      </c>
      <c r="BA19" s="6" t="s">
        <v>70</v>
      </c>
      <c r="BB19" s="104"/>
      <c r="BC19" s="104"/>
      <c r="BD19" s="6" t="s">
        <v>128</v>
      </c>
      <c r="BE19" s="6" t="s">
        <v>129</v>
      </c>
      <c r="BF19"/>
    </row>
    <row r="20" spans="1:58" ht="54" hidden="1">
      <c r="A20" s="17"/>
      <c r="B20" s="718"/>
      <c r="C20" s="408" t="s">
        <v>99</v>
      </c>
      <c r="D20" s="105" t="s">
        <v>130</v>
      </c>
      <c r="E20" s="105" t="str">
        <f>VLOOKUP(D20, '[2](참고) 중복제거용 BP사명 DB'!$B$3:$D408, 3, FALSE)</f>
        <v>엠지신용정보 주식회사</v>
      </c>
      <c r="F20" s="3" t="s">
        <v>111</v>
      </c>
      <c r="G20" s="3"/>
      <c r="H20" s="117" t="s">
        <v>66</v>
      </c>
      <c r="I20" s="117" t="s">
        <v>67</v>
      </c>
      <c r="J20" s="117"/>
      <c r="K20" s="117" t="s">
        <v>67</v>
      </c>
      <c r="L20" s="117" t="s">
        <v>67</v>
      </c>
      <c r="M20" s="117"/>
      <c r="N20" s="117"/>
      <c r="O20" s="117"/>
      <c r="P20" s="122"/>
      <c r="Q20" s="318"/>
      <c r="R20" s="318"/>
      <c r="S20" s="318"/>
      <c r="T20" s="318"/>
      <c r="U20" s="461" t="s">
        <v>68</v>
      </c>
      <c r="V20" s="461" t="s">
        <v>69</v>
      </c>
      <c r="W20" s="318"/>
      <c r="X20" s="318"/>
      <c r="Y20" s="318"/>
      <c r="Z20" s="573" t="s">
        <v>68</v>
      </c>
      <c r="AA20" s="461" t="s">
        <v>69</v>
      </c>
      <c r="AB20" s="203" t="s">
        <v>70</v>
      </c>
      <c r="AC20" s="203" t="s">
        <v>131</v>
      </c>
      <c r="AD20" s="203"/>
      <c r="AE20" s="3" t="s">
        <v>132</v>
      </c>
      <c r="AF20" s="104" t="s">
        <v>114</v>
      </c>
      <c r="AG20" s="104" t="s">
        <v>133</v>
      </c>
      <c r="AH20" s="104" t="s">
        <v>121</v>
      </c>
      <c r="AI20" s="104"/>
      <c r="AJ20" s="470"/>
      <c r="AK20" s="20"/>
      <c r="AL20" s="503"/>
      <c r="AM20" s="20"/>
      <c r="AN20" s="43"/>
      <c r="AO20" s="23"/>
      <c r="AP20" s="33"/>
      <c r="AQ20" s="33"/>
      <c r="AR20" s="20" t="str">
        <f t="shared" si="0"/>
        <v/>
      </c>
      <c r="AS20" s="70"/>
      <c r="AT20" s="70"/>
      <c r="AU20" s="94"/>
      <c r="AV20" s="94"/>
      <c r="AW20" s="71" t="str">
        <f t="shared" si="1"/>
        <v/>
      </c>
      <c r="AX20" s="104" t="s">
        <v>106</v>
      </c>
      <c r="AY20" s="104" t="s">
        <v>134</v>
      </c>
      <c r="AZ20" s="6" t="s">
        <v>70</v>
      </c>
      <c r="BA20" s="6" t="s">
        <v>70</v>
      </c>
      <c r="BB20" s="104"/>
      <c r="BC20" s="104"/>
      <c r="BD20" s="104" t="s">
        <v>135</v>
      </c>
      <c r="BE20" s="6" t="s">
        <v>136</v>
      </c>
      <c r="BF20"/>
    </row>
    <row r="21" spans="1:58" ht="54" hidden="1">
      <c r="A21" s="17"/>
      <c r="B21" s="718"/>
      <c r="C21" s="408" t="s">
        <v>137</v>
      </c>
      <c r="D21" s="105" t="s">
        <v>138</v>
      </c>
      <c r="E21" s="105" t="str">
        <f>VLOOKUP(D21, '[2](참고) 중복제거용 BP사명 DB'!$B$3:$D409, 3, FALSE)</f>
        <v>에프앤유신용정보주식회사</v>
      </c>
      <c r="F21" s="3" t="s">
        <v>139</v>
      </c>
      <c r="G21" s="3"/>
      <c r="H21" s="117" t="s">
        <v>66</v>
      </c>
      <c r="I21" s="117" t="s">
        <v>67</v>
      </c>
      <c r="J21" s="117"/>
      <c r="K21" s="117" t="s">
        <v>67</v>
      </c>
      <c r="L21" s="117" t="s">
        <v>67</v>
      </c>
      <c r="M21" s="117"/>
      <c r="N21" s="117"/>
      <c r="O21" s="117"/>
      <c r="P21" s="122"/>
      <c r="Q21" s="318"/>
      <c r="R21" s="318"/>
      <c r="S21" s="318"/>
      <c r="T21" s="318"/>
      <c r="U21" s="461" t="s">
        <v>74</v>
      </c>
      <c r="V21" s="461" t="s">
        <v>78</v>
      </c>
      <c r="W21" s="318"/>
      <c r="X21" s="318"/>
      <c r="Y21" s="318"/>
      <c r="Z21" s="573" t="s">
        <v>74</v>
      </c>
      <c r="AA21" s="504" t="str">
        <f>VLOOKUP(E21,[2]Sheet1!B:C,2,FALSE)</f>
        <v>자회사</v>
      </c>
      <c r="AB21" s="203" t="s">
        <v>70</v>
      </c>
      <c r="AC21" s="429"/>
      <c r="AD21" s="429"/>
      <c r="AE21" s="8"/>
      <c r="AF21" s="104"/>
      <c r="AG21" s="104"/>
      <c r="AH21" s="104"/>
      <c r="AI21" s="132"/>
      <c r="AJ21" s="470"/>
      <c r="AK21" s="20"/>
      <c r="AL21" s="503"/>
      <c r="AM21" s="20"/>
      <c r="AN21" s="43"/>
      <c r="AO21" s="23"/>
      <c r="AP21" s="41"/>
      <c r="AQ21" s="41"/>
      <c r="AR21" s="20" t="str">
        <f t="shared" si="0"/>
        <v/>
      </c>
      <c r="AS21" s="70"/>
      <c r="AT21" s="70"/>
      <c r="AU21" s="94"/>
      <c r="AV21" s="94"/>
      <c r="AW21" s="71" t="str">
        <f t="shared" si="1"/>
        <v/>
      </c>
      <c r="AX21" s="104" t="s">
        <v>106</v>
      </c>
      <c r="AY21" s="104" t="s">
        <v>140</v>
      </c>
      <c r="AZ21" s="104" t="s">
        <v>70</v>
      </c>
      <c r="BA21" s="104" t="s">
        <v>70</v>
      </c>
      <c r="BB21" s="104"/>
      <c r="BC21" s="104"/>
      <c r="BD21" s="104" t="s">
        <v>141</v>
      </c>
      <c r="BE21" s="104" t="s">
        <v>142</v>
      </c>
      <c r="BF21"/>
    </row>
    <row r="22" spans="1:58" ht="40.5" hidden="1">
      <c r="A22" s="17"/>
      <c r="B22" s="718"/>
      <c r="C22" s="408" t="s">
        <v>143</v>
      </c>
      <c r="D22" s="105" t="s">
        <v>130</v>
      </c>
      <c r="E22" s="105" t="str">
        <f>VLOOKUP(D22, '[2](참고) 중복제거용 BP사명 DB'!$B$3:$D410, 3, FALSE)</f>
        <v>엠지신용정보 주식회사</v>
      </c>
      <c r="F22" s="3" t="s">
        <v>144</v>
      </c>
      <c r="G22" s="3"/>
      <c r="H22" s="117" t="s">
        <v>66</v>
      </c>
      <c r="I22" s="117" t="s">
        <v>67</v>
      </c>
      <c r="J22" s="117"/>
      <c r="K22" s="117" t="s">
        <v>67</v>
      </c>
      <c r="L22" s="117" t="s">
        <v>67</v>
      </c>
      <c r="M22" s="117"/>
      <c r="N22" s="117"/>
      <c r="O22" s="117"/>
      <c r="P22" s="122"/>
      <c r="Q22" s="318"/>
      <c r="R22" s="318"/>
      <c r="S22" s="318"/>
      <c r="T22" s="318"/>
      <c r="U22" s="461" t="s">
        <v>68</v>
      </c>
      <c r="V22" s="461" t="s">
        <v>69</v>
      </c>
      <c r="W22" s="318"/>
      <c r="X22" s="318"/>
      <c r="Y22" s="318"/>
      <c r="Z22" s="573" t="s">
        <v>68</v>
      </c>
      <c r="AA22" s="461" t="s">
        <v>69</v>
      </c>
      <c r="AB22" s="203" t="s">
        <v>70</v>
      </c>
      <c r="AC22" s="203"/>
      <c r="AD22" s="203"/>
      <c r="AE22" s="3" t="s">
        <v>132</v>
      </c>
      <c r="AF22" s="104" t="s">
        <v>145</v>
      </c>
      <c r="AG22" s="104" t="s">
        <v>146</v>
      </c>
      <c r="AH22" s="104" t="s">
        <v>121</v>
      </c>
      <c r="AI22" s="132"/>
      <c r="AJ22" s="470"/>
      <c r="AK22" s="20"/>
      <c r="AL22" s="503"/>
      <c r="AM22" s="20"/>
      <c r="AN22" s="43"/>
      <c r="AO22" s="23"/>
      <c r="AP22" s="33"/>
      <c r="AQ22" s="42"/>
      <c r="AR22" s="20" t="str">
        <f t="shared" si="0"/>
        <v/>
      </c>
      <c r="AS22" s="70"/>
      <c r="AT22" s="70"/>
      <c r="AU22" s="94"/>
      <c r="AV22" s="94"/>
      <c r="AW22" s="71" t="str">
        <f t="shared" si="1"/>
        <v/>
      </c>
      <c r="AX22" s="104" t="s">
        <v>147</v>
      </c>
      <c r="AY22" s="104" t="s">
        <v>148</v>
      </c>
      <c r="AZ22" s="104" t="s">
        <v>70</v>
      </c>
      <c r="BA22" s="104" t="s">
        <v>70</v>
      </c>
      <c r="BB22" s="104"/>
      <c r="BC22" s="104"/>
      <c r="BD22" s="104" t="s">
        <v>149</v>
      </c>
      <c r="BE22" s="104" t="s">
        <v>150</v>
      </c>
      <c r="BF22"/>
    </row>
    <row r="23" spans="1:58" ht="27" hidden="1">
      <c r="A23" s="17"/>
      <c r="B23" s="718"/>
      <c r="C23" s="408" t="s">
        <v>151</v>
      </c>
      <c r="D23" s="105" t="s">
        <v>152</v>
      </c>
      <c r="E23" s="105" t="str">
        <f>VLOOKUP(D23, '[2](참고) 중복제거용 BP사명 DB'!$B$3:$D411, 3, FALSE)</f>
        <v>에스케이오앤에스</v>
      </c>
      <c r="F23" s="3" t="s">
        <v>153</v>
      </c>
      <c r="G23" s="3"/>
      <c r="H23" s="117" t="s">
        <v>66</v>
      </c>
      <c r="I23" s="117" t="s">
        <v>67</v>
      </c>
      <c r="J23" s="117"/>
      <c r="K23" s="117" t="s">
        <v>67</v>
      </c>
      <c r="L23" s="117" t="s">
        <v>67</v>
      </c>
      <c r="M23" s="117"/>
      <c r="N23" s="117"/>
      <c r="O23" s="117"/>
      <c r="P23" s="122"/>
      <c r="Q23" s="318"/>
      <c r="R23" s="318"/>
      <c r="S23" s="318"/>
      <c r="T23" s="318"/>
      <c r="U23" s="461" t="s">
        <v>74</v>
      </c>
      <c r="V23" s="461" t="s">
        <v>78</v>
      </c>
      <c r="W23" s="318"/>
      <c r="X23" s="318"/>
      <c r="Y23" s="318"/>
      <c r="Z23" s="573" t="s">
        <v>74</v>
      </c>
      <c r="AA23" s="504" t="str">
        <f>VLOOKUP(E23,[2]Sheet1!B:C,2,FALSE)</f>
        <v>자회사</v>
      </c>
      <c r="AB23" s="203" t="s">
        <v>70</v>
      </c>
      <c r="AC23" s="429"/>
      <c r="AD23" s="429"/>
      <c r="AE23" s="8"/>
      <c r="AF23" s="104"/>
      <c r="AG23" s="104"/>
      <c r="AH23" s="104"/>
      <c r="AI23" s="132"/>
      <c r="AJ23" s="470"/>
      <c r="AK23" s="20"/>
      <c r="AL23" s="503"/>
      <c r="AM23" s="20"/>
      <c r="AN23" s="42"/>
      <c r="AO23" s="52"/>
      <c r="AP23" s="41"/>
      <c r="AQ23" s="41"/>
      <c r="AR23" s="20" t="str">
        <f t="shared" si="0"/>
        <v/>
      </c>
      <c r="AS23" s="70"/>
      <c r="AT23" s="70"/>
      <c r="AU23" s="94"/>
      <c r="AV23" s="94"/>
      <c r="AW23" s="71" t="str">
        <f t="shared" si="1"/>
        <v/>
      </c>
      <c r="AX23" s="104" t="s">
        <v>70</v>
      </c>
      <c r="AY23" s="104" t="s">
        <v>70</v>
      </c>
      <c r="AZ23" s="104" t="s">
        <v>70</v>
      </c>
      <c r="BA23" s="104" t="s">
        <v>70</v>
      </c>
      <c r="BB23" s="104"/>
      <c r="BC23" s="104"/>
      <c r="BD23" s="104"/>
      <c r="BE23" s="104"/>
      <c r="BF23"/>
    </row>
    <row r="24" spans="1:58" ht="54" hidden="1">
      <c r="A24" s="17"/>
      <c r="B24" s="718"/>
      <c r="C24" s="408" t="s">
        <v>154</v>
      </c>
      <c r="D24" s="105" t="s">
        <v>155</v>
      </c>
      <c r="E24" s="105" t="str">
        <f>VLOOKUP(D24, '[2](참고) 중복제거용 BP사명 DB'!$B$3:$D412, 3, FALSE)</f>
        <v>(주)에스케이 티엔에스 / 에스케이티엔에스</v>
      </c>
      <c r="F24" s="7" t="s">
        <v>156</v>
      </c>
      <c r="G24" s="3"/>
      <c r="H24" s="117" t="s">
        <v>66</v>
      </c>
      <c r="I24" s="117" t="s">
        <v>67</v>
      </c>
      <c r="J24" s="117"/>
      <c r="K24" s="117" t="s">
        <v>67</v>
      </c>
      <c r="L24" s="117" t="s">
        <v>67</v>
      </c>
      <c r="M24" s="117"/>
      <c r="N24" s="117"/>
      <c r="O24" s="117"/>
      <c r="P24" s="122"/>
      <c r="Q24" s="318"/>
      <c r="R24" s="318"/>
      <c r="S24" s="318"/>
      <c r="T24" s="318"/>
      <c r="U24" s="461" t="s">
        <v>68</v>
      </c>
      <c r="V24" s="461" t="s">
        <v>75</v>
      </c>
      <c r="W24" s="318"/>
      <c r="X24" s="318"/>
      <c r="Y24" s="318"/>
      <c r="Z24" s="573" t="s">
        <v>68</v>
      </c>
      <c r="AA24" s="461" t="s">
        <v>69</v>
      </c>
      <c r="AB24" s="203" t="s">
        <v>70</v>
      </c>
      <c r="AC24" s="203"/>
      <c r="AD24" s="203"/>
      <c r="AE24" s="3" t="s">
        <v>157</v>
      </c>
      <c r="AF24" s="104" t="s">
        <v>114</v>
      </c>
      <c r="AG24" s="104" t="s">
        <v>158</v>
      </c>
      <c r="AH24" s="104" t="s">
        <v>159</v>
      </c>
      <c r="AI24" s="132"/>
      <c r="AJ24" s="471"/>
      <c r="AK24" s="20"/>
      <c r="AL24" s="503"/>
      <c r="AM24" s="20"/>
      <c r="AN24" s="30"/>
      <c r="AO24" s="52"/>
      <c r="AP24" s="30"/>
      <c r="AQ24" s="30"/>
      <c r="AR24" s="20" t="str">
        <f t="shared" si="0"/>
        <v/>
      </c>
      <c r="AS24" s="70"/>
      <c r="AT24" s="70"/>
      <c r="AU24" s="94"/>
      <c r="AV24" s="94"/>
      <c r="AW24" s="71" t="str">
        <f t="shared" si="1"/>
        <v/>
      </c>
      <c r="AX24" s="104" t="s">
        <v>160</v>
      </c>
      <c r="AY24" s="104" t="s">
        <v>161</v>
      </c>
      <c r="AZ24" s="104" t="s">
        <v>70</v>
      </c>
      <c r="BA24" s="104" t="s">
        <v>70</v>
      </c>
      <c r="BB24" s="104"/>
      <c r="BC24" s="104"/>
      <c r="BD24" s="104" t="s">
        <v>162</v>
      </c>
      <c r="BE24" s="104" t="s">
        <v>163</v>
      </c>
      <c r="BF24"/>
    </row>
    <row r="25" spans="1:58" ht="27" hidden="1">
      <c r="A25" s="17"/>
      <c r="B25" s="718"/>
      <c r="C25" s="408" t="s">
        <v>154</v>
      </c>
      <c r="D25" s="105" t="s">
        <v>164</v>
      </c>
      <c r="E25" s="105" t="str">
        <f>VLOOKUP(D25, '[2](참고) 중복제거용 BP사명 DB'!$B$3:$D413, 3, FALSE)</f>
        <v>유한회사 실릭스</v>
      </c>
      <c r="F25" s="7" t="s">
        <v>165</v>
      </c>
      <c r="G25" s="3"/>
      <c r="H25" s="117" t="s">
        <v>66</v>
      </c>
      <c r="I25" s="117" t="s">
        <v>67</v>
      </c>
      <c r="J25" s="117"/>
      <c r="K25" s="117" t="s">
        <v>67</v>
      </c>
      <c r="L25" s="117" t="s">
        <v>67</v>
      </c>
      <c r="M25" s="117"/>
      <c r="N25" s="117"/>
      <c r="O25" s="117"/>
      <c r="P25" s="122"/>
      <c r="Q25" s="318"/>
      <c r="R25" s="318"/>
      <c r="S25" s="318"/>
      <c r="T25" s="318"/>
      <c r="U25" s="461" t="s">
        <v>68</v>
      </c>
      <c r="V25" s="461" t="s">
        <v>75</v>
      </c>
      <c r="W25" s="318"/>
      <c r="X25" s="318"/>
      <c r="Y25" s="318"/>
      <c r="Z25" s="573" t="s">
        <v>68</v>
      </c>
      <c r="AA25" s="461" t="s">
        <v>69</v>
      </c>
      <c r="AB25" s="203" t="s">
        <v>70</v>
      </c>
      <c r="AC25" s="203"/>
      <c r="AD25" s="203"/>
      <c r="AE25" s="3" t="s">
        <v>166</v>
      </c>
      <c r="AF25" s="104" t="s">
        <v>114</v>
      </c>
      <c r="AG25" s="104" t="s">
        <v>158</v>
      </c>
      <c r="AH25" s="104" t="s">
        <v>159</v>
      </c>
      <c r="AI25" s="132"/>
      <c r="AJ25" s="471"/>
      <c r="AK25" s="23"/>
      <c r="AL25" s="505"/>
      <c r="AM25" s="20"/>
      <c r="AN25" s="30"/>
      <c r="AO25" s="52"/>
      <c r="AP25" s="30"/>
      <c r="AQ25" s="30"/>
      <c r="AR25" s="20" t="str">
        <f t="shared" si="0"/>
        <v/>
      </c>
      <c r="AS25" s="70"/>
      <c r="AT25" s="70"/>
      <c r="AU25" s="94"/>
      <c r="AV25" s="94"/>
      <c r="AW25" s="71" t="str">
        <f t="shared" si="1"/>
        <v/>
      </c>
      <c r="AX25" s="104" t="s">
        <v>160</v>
      </c>
      <c r="AY25" s="104" t="s">
        <v>161</v>
      </c>
      <c r="AZ25" s="104" t="s">
        <v>70</v>
      </c>
      <c r="BA25" s="104" t="s">
        <v>70</v>
      </c>
      <c r="BB25" s="104"/>
      <c r="BC25" s="104"/>
      <c r="BD25" s="104" t="s">
        <v>167</v>
      </c>
      <c r="BE25" s="104" t="s">
        <v>168</v>
      </c>
      <c r="BF25"/>
    </row>
    <row r="26" spans="1:58" ht="27" hidden="1">
      <c r="A26" s="17"/>
      <c r="B26" s="718"/>
      <c r="C26" s="408" t="s">
        <v>154</v>
      </c>
      <c r="D26" s="105" t="s">
        <v>169</v>
      </c>
      <c r="E26" s="105" t="str">
        <f>VLOOKUP(D26, '[2](참고) 중복제거용 BP사명 DB'!$B$3:$D414, 3, FALSE)</f>
        <v>에프투텔레콤(주)</v>
      </c>
      <c r="F26" s="7" t="s">
        <v>165</v>
      </c>
      <c r="G26" s="3"/>
      <c r="H26" s="117" t="s">
        <v>66</v>
      </c>
      <c r="I26" s="117" t="s">
        <v>67</v>
      </c>
      <c r="J26" s="117"/>
      <c r="K26" s="117" t="s">
        <v>67</v>
      </c>
      <c r="L26" s="117" t="s">
        <v>67</v>
      </c>
      <c r="M26" s="117"/>
      <c r="N26" s="117"/>
      <c r="O26" s="117"/>
      <c r="P26" s="122"/>
      <c r="Q26" s="318"/>
      <c r="R26" s="318"/>
      <c r="S26" s="318"/>
      <c r="T26" s="318"/>
      <c r="U26" s="461" t="s">
        <v>68</v>
      </c>
      <c r="V26" s="461" t="s">
        <v>75</v>
      </c>
      <c r="W26" s="318"/>
      <c r="X26" s="318"/>
      <c r="Y26" s="318"/>
      <c r="Z26" s="573" t="s">
        <v>68</v>
      </c>
      <c r="AA26" s="461" t="s">
        <v>69</v>
      </c>
      <c r="AB26" s="203" t="s">
        <v>70</v>
      </c>
      <c r="AC26" s="203"/>
      <c r="AD26" s="203"/>
      <c r="AE26" s="3" t="s">
        <v>170</v>
      </c>
      <c r="AF26" s="104" t="s">
        <v>114</v>
      </c>
      <c r="AG26" s="104" t="s">
        <v>158</v>
      </c>
      <c r="AH26" s="104" t="s">
        <v>159</v>
      </c>
      <c r="AI26" s="132"/>
      <c r="AJ26" s="471"/>
      <c r="AK26" s="23"/>
      <c r="AL26" s="505"/>
      <c r="AM26" s="20"/>
      <c r="AN26" s="30"/>
      <c r="AO26" s="52"/>
      <c r="AP26" s="30"/>
      <c r="AQ26" s="30"/>
      <c r="AR26" s="20" t="str">
        <f t="shared" si="0"/>
        <v/>
      </c>
      <c r="AS26" s="70"/>
      <c r="AT26" s="70"/>
      <c r="AU26" s="94"/>
      <c r="AV26" s="94"/>
      <c r="AW26" s="71" t="str">
        <f t="shared" si="1"/>
        <v/>
      </c>
      <c r="AX26" s="104" t="s">
        <v>160</v>
      </c>
      <c r="AY26" s="104" t="s">
        <v>161</v>
      </c>
      <c r="AZ26" s="104" t="s">
        <v>70</v>
      </c>
      <c r="BA26" s="104" t="s">
        <v>70</v>
      </c>
      <c r="BB26" s="104"/>
      <c r="BC26" s="104"/>
      <c r="BD26" s="104" t="s">
        <v>171</v>
      </c>
      <c r="BE26" s="104" t="s">
        <v>172</v>
      </c>
      <c r="BF26"/>
    </row>
    <row r="27" spans="1:58" ht="40.5" hidden="1">
      <c r="A27" s="17"/>
      <c r="B27" s="718"/>
      <c r="C27" s="408" t="s">
        <v>173</v>
      </c>
      <c r="D27" s="105" t="s">
        <v>174</v>
      </c>
      <c r="E27" s="105" t="str">
        <f>VLOOKUP(D27, '[2](참고) 중복제거용 BP사명 DB'!$B$3:$D415, 3, FALSE)</f>
        <v xml:space="preserve">	(주)한국갤럽조사연구소</v>
      </c>
      <c r="F27" s="3" t="s">
        <v>175</v>
      </c>
      <c r="G27" s="3"/>
      <c r="H27" s="117" t="s">
        <v>66</v>
      </c>
      <c r="I27" s="117" t="s">
        <v>67</v>
      </c>
      <c r="J27" s="117"/>
      <c r="K27" s="117" t="s">
        <v>67</v>
      </c>
      <c r="L27" s="117" t="s">
        <v>67</v>
      </c>
      <c r="M27" s="117"/>
      <c r="N27" s="117"/>
      <c r="O27" s="117"/>
      <c r="P27" s="122"/>
      <c r="Q27" s="318"/>
      <c r="R27" s="318"/>
      <c r="S27" s="318"/>
      <c r="T27" s="318"/>
      <c r="U27" s="461" t="s">
        <v>68</v>
      </c>
      <c r="V27" s="461" t="s">
        <v>75</v>
      </c>
      <c r="W27" s="318"/>
      <c r="X27" s="318"/>
      <c r="Y27" s="318"/>
      <c r="Z27" s="573" t="s">
        <v>68</v>
      </c>
      <c r="AA27" s="461" t="s">
        <v>69</v>
      </c>
      <c r="AB27" s="203" t="s">
        <v>70</v>
      </c>
      <c r="AC27" s="203"/>
      <c r="AD27" s="203"/>
      <c r="AE27" s="8"/>
      <c r="AF27" s="104"/>
      <c r="AG27" s="104"/>
      <c r="AH27" s="104"/>
      <c r="AI27" s="132"/>
      <c r="AJ27" s="470"/>
      <c r="AK27" s="20"/>
      <c r="AL27" s="503"/>
      <c r="AM27" s="20"/>
      <c r="AN27" s="30"/>
      <c r="AO27" s="52"/>
      <c r="AP27" s="30"/>
      <c r="AQ27" s="30"/>
      <c r="AR27" s="20" t="str">
        <f t="shared" si="0"/>
        <v/>
      </c>
      <c r="AS27" s="70"/>
      <c r="AT27" s="70"/>
      <c r="AU27" s="94"/>
      <c r="AV27" s="94"/>
      <c r="AW27" s="71" t="str">
        <f t="shared" si="1"/>
        <v/>
      </c>
      <c r="AX27" s="104"/>
      <c r="AY27" s="104"/>
      <c r="AZ27" s="104"/>
      <c r="BA27" s="104"/>
      <c r="BB27" s="104"/>
      <c r="BC27" s="104"/>
      <c r="BD27" s="104"/>
      <c r="BE27" s="104"/>
      <c r="BF27"/>
    </row>
    <row r="28" spans="1:58" ht="40.5" hidden="1">
      <c r="A28" s="17"/>
      <c r="B28" s="718"/>
      <c r="C28" s="408" t="s">
        <v>173</v>
      </c>
      <c r="D28" s="105" t="s">
        <v>176</v>
      </c>
      <c r="E28" s="105" t="str">
        <f>VLOOKUP(D28, '[2](참고) 중복제거용 BP사명 DB'!$B$3:$D416, 3, FALSE)</f>
        <v>(주)한국능률협회컨설팅</v>
      </c>
      <c r="F28" s="3" t="s">
        <v>177</v>
      </c>
      <c r="G28" s="3"/>
      <c r="H28" s="117" t="s">
        <v>66</v>
      </c>
      <c r="I28" s="117" t="s">
        <v>67</v>
      </c>
      <c r="J28" s="117"/>
      <c r="K28" s="117" t="s">
        <v>67</v>
      </c>
      <c r="L28" s="117" t="s">
        <v>67</v>
      </c>
      <c r="M28" s="117"/>
      <c r="N28" s="117"/>
      <c r="O28" s="117"/>
      <c r="P28" s="122"/>
      <c r="Q28" s="318"/>
      <c r="R28" s="318"/>
      <c r="S28" s="318"/>
      <c r="T28" s="318"/>
      <c r="U28" s="461" t="s">
        <v>68</v>
      </c>
      <c r="V28" s="461" t="s">
        <v>75</v>
      </c>
      <c r="W28" s="318"/>
      <c r="X28" s="318"/>
      <c r="Y28" s="318"/>
      <c r="Z28" s="573" t="s">
        <v>68</v>
      </c>
      <c r="AA28" s="461" t="s">
        <v>69</v>
      </c>
      <c r="AB28" s="203" t="s">
        <v>70</v>
      </c>
      <c r="AC28" s="203"/>
      <c r="AD28" s="203"/>
      <c r="AE28" s="132"/>
      <c r="AF28" s="104"/>
      <c r="AG28" s="104"/>
      <c r="AH28" s="104"/>
      <c r="AI28" s="132"/>
      <c r="AJ28" s="470"/>
      <c r="AK28" s="20"/>
      <c r="AL28" s="503"/>
      <c r="AM28" s="20"/>
      <c r="AN28" s="30"/>
      <c r="AO28" s="52"/>
      <c r="AP28" s="30"/>
      <c r="AQ28" s="30"/>
      <c r="AR28" s="20" t="str">
        <f t="shared" si="0"/>
        <v/>
      </c>
      <c r="AS28" s="70"/>
      <c r="AT28" s="70"/>
      <c r="AU28" s="94"/>
      <c r="AV28" s="94"/>
      <c r="AW28" s="71" t="str">
        <f t="shared" si="1"/>
        <v/>
      </c>
      <c r="AX28" s="104" t="s">
        <v>70</v>
      </c>
      <c r="AY28" s="104" t="s">
        <v>70</v>
      </c>
      <c r="AZ28" s="104" t="s">
        <v>70</v>
      </c>
      <c r="BA28" s="104" t="s">
        <v>70</v>
      </c>
      <c r="BB28" s="104"/>
      <c r="BC28" s="104"/>
      <c r="BD28" s="104" t="s">
        <v>178</v>
      </c>
      <c r="BE28" s="104" t="s">
        <v>179</v>
      </c>
      <c r="BF28"/>
    </row>
    <row r="29" spans="1:58" ht="40.5" hidden="1">
      <c r="A29" s="17"/>
      <c r="B29" s="718"/>
      <c r="C29" s="408" t="s">
        <v>173</v>
      </c>
      <c r="D29" s="105" t="s">
        <v>180</v>
      </c>
      <c r="E29" s="105" t="str">
        <f>VLOOKUP(D29, '[2](참고) 중복제거용 BP사명 DB'!$B$3:$D417, 3, FALSE)</f>
        <v>입소스 주식회사(IPSOS)</v>
      </c>
      <c r="F29" s="3" t="s">
        <v>177</v>
      </c>
      <c r="G29" s="3"/>
      <c r="H29" s="117" t="s">
        <v>66</v>
      </c>
      <c r="I29" s="117" t="s">
        <v>67</v>
      </c>
      <c r="J29" s="117"/>
      <c r="K29" s="117" t="s">
        <v>67</v>
      </c>
      <c r="L29" s="117" t="s">
        <v>67</v>
      </c>
      <c r="M29" s="117"/>
      <c r="N29" s="117"/>
      <c r="O29" s="117"/>
      <c r="P29" s="122"/>
      <c r="Q29" s="318"/>
      <c r="R29" s="318"/>
      <c r="S29" s="318"/>
      <c r="T29" s="318"/>
      <c r="U29" s="461" t="s">
        <v>68</v>
      </c>
      <c r="V29" s="461" t="s">
        <v>75</v>
      </c>
      <c r="W29" s="318"/>
      <c r="X29" s="318"/>
      <c r="Y29" s="318"/>
      <c r="Z29" s="573" t="s">
        <v>68</v>
      </c>
      <c r="AA29" s="461" t="s">
        <v>69</v>
      </c>
      <c r="AB29" s="203" t="s">
        <v>70</v>
      </c>
      <c r="AC29" s="203" t="s">
        <v>181</v>
      </c>
      <c r="AD29" s="203"/>
      <c r="AE29" s="8"/>
      <c r="AF29" s="104"/>
      <c r="AG29" s="104"/>
      <c r="AH29" s="104"/>
      <c r="AI29" s="132"/>
      <c r="AJ29" s="470"/>
      <c r="AK29" s="20"/>
      <c r="AL29" s="503"/>
      <c r="AM29" s="20"/>
      <c r="AN29" s="30"/>
      <c r="AO29" s="52"/>
      <c r="AP29" s="30"/>
      <c r="AQ29" s="30"/>
      <c r="AR29" s="20" t="str">
        <f t="shared" si="0"/>
        <v/>
      </c>
      <c r="AS29" s="70"/>
      <c r="AT29" s="70"/>
      <c r="AU29" s="94"/>
      <c r="AV29" s="94"/>
      <c r="AW29" s="71" t="str">
        <f t="shared" si="1"/>
        <v/>
      </c>
      <c r="AX29" s="104" t="s">
        <v>182</v>
      </c>
      <c r="AY29" s="104" t="s">
        <v>183</v>
      </c>
      <c r="AZ29" s="104"/>
      <c r="BA29" s="104"/>
      <c r="BB29" s="104"/>
      <c r="BC29" s="104"/>
      <c r="BD29" s="104" t="s">
        <v>184</v>
      </c>
      <c r="BE29" s="104" t="s">
        <v>185</v>
      </c>
      <c r="BF29"/>
    </row>
    <row r="30" spans="1:58" ht="27" hidden="1">
      <c r="A30" s="17"/>
      <c r="B30" s="718"/>
      <c r="C30" s="408" t="s">
        <v>173</v>
      </c>
      <c r="D30" s="105" t="s">
        <v>186</v>
      </c>
      <c r="E30" s="105" t="str">
        <f>VLOOKUP(D30, '[2](참고) 중복제거용 BP사명 DB'!$B$3:$D418, 3, FALSE)</f>
        <v>주식회사 오픈서베이</v>
      </c>
      <c r="F30" s="7" t="s">
        <v>175</v>
      </c>
      <c r="G30" s="3"/>
      <c r="H30" s="117" t="s">
        <v>66</v>
      </c>
      <c r="I30" s="117" t="s">
        <v>67</v>
      </c>
      <c r="J30" s="117"/>
      <c r="K30" s="117" t="s">
        <v>67</v>
      </c>
      <c r="L30" s="117" t="s">
        <v>67</v>
      </c>
      <c r="M30" s="117"/>
      <c r="N30" s="117"/>
      <c r="O30" s="117"/>
      <c r="P30" s="122"/>
      <c r="Q30" s="318"/>
      <c r="R30" s="318"/>
      <c r="S30" s="318"/>
      <c r="T30" s="318"/>
      <c r="U30" s="461" t="s">
        <v>68</v>
      </c>
      <c r="V30" s="461" t="s">
        <v>75</v>
      </c>
      <c r="W30" s="318"/>
      <c r="X30" s="318"/>
      <c r="Y30" s="318"/>
      <c r="Z30" s="573" t="s">
        <v>68</v>
      </c>
      <c r="AA30" s="461" t="s">
        <v>69</v>
      </c>
      <c r="AB30" s="203" t="s">
        <v>70</v>
      </c>
      <c r="AC30" s="203"/>
      <c r="AD30" s="203"/>
      <c r="AE30" s="3" t="s">
        <v>187</v>
      </c>
      <c r="AF30" s="104" t="s">
        <v>114</v>
      </c>
      <c r="AG30" s="104" t="s">
        <v>188</v>
      </c>
      <c r="AH30" s="104" t="s">
        <v>189</v>
      </c>
      <c r="AI30" s="104"/>
      <c r="AJ30" s="471"/>
      <c r="AK30" s="23"/>
      <c r="AL30" s="505"/>
      <c r="AM30" s="20"/>
      <c r="AN30" s="30"/>
      <c r="AO30" s="52"/>
      <c r="AP30" s="30"/>
      <c r="AQ30" s="30"/>
      <c r="AR30" s="20" t="str">
        <f t="shared" si="0"/>
        <v/>
      </c>
      <c r="AS30" s="70"/>
      <c r="AT30" s="70"/>
      <c r="AU30" s="94"/>
      <c r="AV30" s="94"/>
      <c r="AW30" s="71" t="str">
        <f t="shared" si="1"/>
        <v/>
      </c>
      <c r="AX30" s="104" t="s">
        <v>190</v>
      </c>
      <c r="AY30" s="104" t="s">
        <v>191</v>
      </c>
      <c r="AZ30" s="104" t="s">
        <v>70</v>
      </c>
      <c r="BA30" s="104" t="s">
        <v>70</v>
      </c>
      <c r="BB30" s="104"/>
      <c r="BC30" s="104"/>
      <c r="BD30" s="6" t="s">
        <v>192</v>
      </c>
      <c r="BE30" s="104" t="s">
        <v>193</v>
      </c>
      <c r="BF30"/>
    </row>
    <row r="31" spans="1:58" ht="27" hidden="1">
      <c r="A31" s="17"/>
      <c r="B31" s="718"/>
      <c r="C31" s="408" t="s">
        <v>173</v>
      </c>
      <c r="D31" s="105" t="s">
        <v>194</v>
      </c>
      <c r="E31" s="105" t="str">
        <f>VLOOKUP(D31, '[2](참고) 중복제거용 BP사명 DB'!$B$3:$D419, 3, FALSE)</f>
        <v>주식회사 칸타코리아</v>
      </c>
      <c r="F31" s="3" t="s">
        <v>177</v>
      </c>
      <c r="G31" s="3"/>
      <c r="H31" s="117" t="s">
        <v>66</v>
      </c>
      <c r="I31" s="117" t="s">
        <v>67</v>
      </c>
      <c r="J31" s="117"/>
      <c r="K31" s="117" t="s">
        <v>67</v>
      </c>
      <c r="L31" s="117" t="s">
        <v>67</v>
      </c>
      <c r="M31" s="117"/>
      <c r="N31" s="117"/>
      <c r="O31" s="117"/>
      <c r="P31" s="122"/>
      <c r="Q31" s="318"/>
      <c r="R31" s="318"/>
      <c r="S31" s="318"/>
      <c r="T31" s="318"/>
      <c r="U31" s="461" t="s">
        <v>68</v>
      </c>
      <c r="V31" s="461" t="s">
        <v>75</v>
      </c>
      <c r="W31" s="318"/>
      <c r="X31" s="318"/>
      <c r="Y31" s="318"/>
      <c r="Z31" s="573" t="s">
        <v>68</v>
      </c>
      <c r="AA31" s="461" t="s">
        <v>69</v>
      </c>
      <c r="AB31" s="203" t="s">
        <v>70</v>
      </c>
      <c r="AC31" s="203"/>
      <c r="AD31" s="203"/>
      <c r="AE31" s="8"/>
      <c r="AF31" s="104"/>
      <c r="AG31" s="104"/>
      <c r="AH31" s="104"/>
      <c r="AI31" s="132"/>
      <c r="AJ31" s="470"/>
      <c r="AK31" s="20"/>
      <c r="AL31" s="503"/>
      <c r="AM31" s="20"/>
      <c r="AN31" s="30"/>
      <c r="AO31" s="52"/>
      <c r="AP31" s="30"/>
      <c r="AQ31" s="30"/>
      <c r="AR31" s="20" t="str">
        <f t="shared" si="0"/>
        <v/>
      </c>
      <c r="AS31" s="70"/>
      <c r="AT31" s="70"/>
      <c r="AU31" s="94"/>
      <c r="AV31" s="94"/>
      <c r="AW31" s="71" t="str">
        <f t="shared" si="1"/>
        <v/>
      </c>
      <c r="AX31" s="104" t="s">
        <v>182</v>
      </c>
      <c r="AY31" s="104" t="s">
        <v>183</v>
      </c>
      <c r="AZ31" s="104"/>
      <c r="BA31" s="104"/>
      <c r="BB31" s="104"/>
      <c r="BC31" s="104"/>
      <c r="BD31" s="104"/>
      <c r="BE31" s="104"/>
      <c r="BF31"/>
    </row>
    <row r="32" spans="1:58" ht="54" hidden="1">
      <c r="A32" s="17"/>
      <c r="B32" s="718"/>
      <c r="C32" s="408" t="s">
        <v>173</v>
      </c>
      <c r="D32" s="105" t="s">
        <v>195</v>
      </c>
      <c r="E32" s="105" t="str">
        <f>VLOOKUP(D32, '[2](참고) 중복제거용 BP사명 DB'!$B$3:$D420, 3, FALSE)</f>
        <v>(주)마크로밀엠브레인</v>
      </c>
      <c r="F32" s="7" t="s">
        <v>177</v>
      </c>
      <c r="G32" s="418" t="s">
        <v>196</v>
      </c>
      <c r="H32" s="117" t="s">
        <v>66</v>
      </c>
      <c r="I32" s="117" t="s">
        <v>67</v>
      </c>
      <c r="J32" s="117"/>
      <c r="K32" s="117" t="s">
        <v>67</v>
      </c>
      <c r="L32" s="117" t="s">
        <v>67</v>
      </c>
      <c r="M32" s="117"/>
      <c r="N32" s="117"/>
      <c r="O32" s="117"/>
      <c r="P32" s="122"/>
      <c r="Q32" s="318"/>
      <c r="R32" s="318"/>
      <c r="S32" s="318"/>
      <c r="T32" s="318"/>
      <c r="U32" s="461" t="s">
        <v>68</v>
      </c>
      <c r="V32" s="461" t="s">
        <v>75</v>
      </c>
      <c r="W32" s="318"/>
      <c r="X32" s="318"/>
      <c r="Y32" s="318"/>
      <c r="Z32" s="573" t="s">
        <v>68</v>
      </c>
      <c r="AA32" s="461" t="s">
        <v>69</v>
      </c>
      <c r="AB32" s="203" t="s">
        <v>70</v>
      </c>
      <c r="AC32" s="120"/>
      <c r="AD32" s="120"/>
      <c r="AE32" s="50" t="s">
        <v>197</v>
      </c>
      <c r="AF32" s="104" t="s">
        <v>114</v>
      </c>
      <c r="AG32" s="104" t="s">
        <v>198</v>
      </c>
      <c r="AH32" s="104" t="s">
        <v>189</v>
      </c>
      <c r="AI32" s="104"/>
      <c r="AJ32" s="471"/>
      <c r="AK32" s="23"/>
      <c r="AL32" s="505"/>
      <c r="AM32" s="20"/>
      <c r="AN32" s="30"/>
      <c r="AO32" s="53"/>
      <c r="AP32" s="30"/>
      <c r="AQ32" s="30"/>
      <c r="AR32" s="20" t="str">
        <f t="shared" si="0"/>
        <v/>
      </c>
      <c r="AS32" s="70"/>
      <c r="AT32" s="70"/>
      <c r="AU32" s="94"/>
      <c r="AV32" s="94"/>
      <c r="AW32" s="71" t="str">
        <f t="shared" si="1"/>
        <v/>
      </c>
      <c r="AX32" s="104" t="s">
        <v>190</v>
      </c>
      <c r="AY32" s="104" t="s">
        <v>191</v>
      </c>
      <c r="AZ32" s="6" t="s">
        <v>199</v>
      </c>
      <c r="BA32" s="6" t="s">
        <v>199</v>
      </c>
      <c r="BB32" s="104"/>
      <c r="BC32" s="104"/>
      <c r="BD32" s="6" t="s">
        <v>200</v>
      </c>
      <c r="BE32" s="104" t="s">
        <v>201</v>
      </c>
      <c r="BF32"/>
    </row>
    <row r="33" spans="1:58" ht="40.5" hidden="1">
      <c r="A33" s="17"/>
      <c r="B33" s="718"/>
      <c r="C33" s="408" t="s">
        <v>63</v>
      </c>
      <c r="D33" s="105" t="s">
        <v>202</v>
      </c>
      <c r="E33" s="105" t="str">
        <f>VLOOKUP(D33, '[2](참고) 중복제거용 BP사명 DB'!$B$3:$D421, 3, FALSE)</f>
        <v>에스케이플래닛주식회사</v>
      </c>
      <c r="F33" s="7" t="s">
        <v>203</v>
      </c>
      <c r="G33" s="3"/>
      <c r="H33" s="117" t="s">
        <v>66</v>
      </c>
      <c r="I33" s="117" t="s">
        <v>67</v>
      </c>
      <c r="J33" s="117"/>
      <c r="K33" s="117" t="s">
        <v>67</v>
      </c>
      <c r="L33" s="117" t="s">
        <v>67</v>
      </c>
      <c r="M33" s="117"/>
      <c r="N33" s="117"/>
      <c r="O33" s="117"/>
      <c r="P33" s="122"/>
      <c r="Q33" s="318"/>
      <c r="R33" s="318"/>
      <c r="S33" s="318"/>
      <c r="T33" s="318"/>
      <c r="U33" s="461" t="s">
        <v>74</v>
      </c>
      <c r="V33" s="461" t="s">
        <v>78</v>
      </c>
      <c r="W33" s="318"/>
      <c r="X33" s="318"/>
      <c r="Y33" s="318"/>
      <c r="Z33" s="573" t="s">
        <v>74</v>
      </c>
      <c r="AA33" s="504" t="str">
        <f>VLOOKUP(E33,[2]Sheet1!B:C,2,FALSE)</f>
        <v>투자사(SQ)</v>
      </c>
      <c r="AB33" s="203" t="s">
        <v>204</v>
      </c>
      <c r="AC33" s="203"/>
      <c r="AD33" s="203"/>
      <c r="AE33" s="8"/>
      <c r="AF33" s="104"/>
      <c r="AG33" s="104"/>
      <c r="AH33" s="104"/>
      <c r="AI33" s="26"/>
      <c r="AJ33" s="470"/>
      <c r="AK33" s="20"/>
      <c r="AL33" s="503"/>
      <c r="AM33" s="20"/>
      <c r="AN33" s="33"/>
      <c r="AO33" s="52"/>
      <c r="AP33" s="30"/>
      <c r="AQ33" s="30"/>
      <c r="AR33" s="20" t="str">
        <f t="shared" si="0"/>
        <v/>
      </c>
      <c r="AS33" s="70"/>
      <c r="AT33" s="70"/>
      <c r="AU33" s="94"/>
      <c r="AV33" s="94"/>
      <c r="AW33" s="71" t="str">
        <f t="shared" si="1"/>
        <v/>
      </c>
      <c r="AX33" s="104" t="s">
        <v>205</v>
      </c>
      <c r="AY33" s="104" t="s">
        <v>206</v>
      </c>
      <c r="AZ33" s="104" t="s">
        <v>70</v>
      </c>
      <c r="BA33" s="104" t="s">
        <v>70</v>
      </c>
      <c r="BB33" s="104"/>
      <c r="BC33" s="104"/>
      <c r="BD33" s="104"/>
      <c r="BE33" s="104"/>
      <c r="BF33"/>
    </row>
    <row r="34" spans="1:58" ht="54" hidden="1">
      <c r="A34" s="17"/>
      <c r="B34" s="718"/>
      <c r="C34" s="408" t="s">
        <v>207</v>
      </c>
      <c r="D34" s="105" t="s">
        <v>208</v>
      </c>
      <c r="E34" s="105" t="str">
        <f>VLOOKUP(D34, '[2](참고) 중복제거용 BP사명 DB'!$B$3:$D422, 3, FALSE)</f>
        <v>나이스평가정보(주)</v>
      </c>
      <c r="F34" s="37" t="s">
        <v>209</v>
      </c>
      <c r="G34" s="3"/>
      <c r="H34" s="117" t="s">
        <v>66</v>
      </c>
      <c r="I34" s="117" t="s">
        <v>67</v>
      </c>
      <c r="J34" s="117"/>
      <c r="K34" s="117" t="s">
        <v>67</v>
      </c>
      <c r="L34" s="117" t="s">
        <v>67</v>
      </c>
      <c r="M34" s="117"/>
      <c r="N34" s="117"/>
      <c r="O34" s="117"/>
      <c r="P34" s="122"/>
      <c r="Q34" s="318"/>
      <c r="R34" s="318"/>
      <c r="S34" s="318"/>
      <c r="T34" s="318"/>
      <c r="U34" s="461" t="s">
        <v>68</v>
      </c>
      <c r="V34" s="461" t="s">
        <v>210</v>
      </c>
      <c r="W34" s="318"/>
      <c r="X34" s="318"/>
      <c r="Y34" s="318"/>
      <c r="Z34" s="573" t="s">
        <v>68</v>
      </c>
      <c r="AA34" s="461" t="s">
        <v>210</v>
      </c>
      <c r="AB34" s="203" t="s">
        <v>70</v>
      </c>
      <c r="AC34" s="203"/>
      <c r="AD34" s="203"/>
      <c r="AE34" s="50" t="s">
        <v>211</v>
      </c>
      <c r="AF34" s="104" t="s">
        <v>212</v>
      </c>
      <c r="AG34" s="104" t="s">
        <v>213</v>
      </c>
      <c r="AH34" s="104" t="s">
        <v>214</v>
      </c>
      <c r="AI34" s="104"/>
      <c r="AJ34" s="471"/>
      <c r="AK34" s="20"/>
      <c r="AL34" s="503"/>
      <c r="AM34" s="20"/>
      <c r="AN34" s="30"/>
      <c r="AO34" s="52"/>
      <c r="AP34" s="30"/>
      <c r="AQ34" s="33"/>
      <c r="AR34" s="20" t="str">
        <f t="shared" si="0"/>
        <v/>
      </c>
      <c r="AS34" s="70"/>
      <c r="AT34" s="70"/>
      <c r="AU34" s="94"/>
      <c r="AV34" s="94"/>
      <c r="AW34" s="71" t="str">
        <f t="shared" si="1"/>
        <v/>
      </c>
      <c r="AX34" s="104" t="s">
        <v>215</v>
      </c>
      <c r="AY34" s="104" t="s">
        <v>216</v>
      </c>
      <c r="AZ34" s="104" t="s">
        <v>70</v>
      </c>
      <c r="BA34" s="104" t="s">
        <v>70</v>
      </c>
      <c r="BB34" s="104"/>
      <c r="BC34" s="104"/>
      <c r="BD34" s="104" t="s">
        <v>217</v>
      </c>
      <c r="BE34" s="104" t="s">
        <v>218</v>
      </c>
      <c r="BF34"/>
    </row>
    <row r="35" spans="1:58" ht="54" hidden="1">
      <c r="A35" s="17"/>
      <c r="B35" s="718"/>
      <c r="C35" s="408" t="s">
        <v>207</v>
      </c>
      <c r="D35" s="105" t="s">
        <v>219</v>
      </c>
      <c r="E35" s="105" t="str">
        <f>VLOOKUP(D35, '[2](참고) 중복제거용 BP사명 DB'!$B$3:$D423, 3, FALSE)</f>
        <v>서울신용평가정보(주)</v>
      </c>
      <c r="F35" s="37" t="s">
        <v>209</v>
      </c>
      <c r="G35" s="3"/>
      <c r="H35" s="117" t="s">
        <v>66</v>
      </c>
      <c r="I35" s="117" t="s">
        <v>67</v>
      </c>
      <c r="J35" s="117"/>
      <c r="K35" s="117" t="s">
        <v>67</v>
      </c>
      <c r="L35" s="117" t="s">
        <v>67</v>
      </c>
      <c r="M35" s="117"/>
      <c r="N35" s="117"/>
      <c r="O35" s="117"/>
      <c r="P35" s="122"/>
      <c r="Q35" s="318"/>
      <c r="R35" s="318"/>
      <c r="S35" s="318"/>
      <c r="T35" s="318"/>
      <c r="U35" s="461" t="s">
        <v>68</v>
      </c>
      <c r="V35" s="461" t="s">
        <v>75</v>
      </c>
      <c r="W35" s="318"/>
      <c r="X35" s="318"/>
      <c r="Y35" s="318"/>
      <c r="Z35" s="573" t="s">
        <v>68</v>
      </c>
      <c r="AA35" s="461" t="s">
        <v>69</v>
      </c>
      <c r="AB35" s="203" t="s">
        <v>70</v>
      </c>
      <c r="AC35" s="429"/>
      <c r="AD35" s="429"/>
      <c r="AE35" s="8"/>
      <c r="AF35" s="104"/>
      <c r="AG35" s="104"/>
      <c r="AH35" s="104"/>
      <c r="AI35" s="132"/>
      <c r="AJ35" s="470"/>
      <c r="AK35" s="20"/>
      <c r="AL35" s="503"/>
      <c r="AM35" s="20"/>
      <c r="AN35" s="30"/>
      <c r="AO35" s="52"/>
      <c r="AP35" s="30"/>
      <c r="AQ35" s="41"/>
      <c r="AR35" s="20" t="str">
        <f t="shared" si="0"/>
        <v/>
      </c>
      <c r="AS35" s="70"/>
      <c r="AT35" s="70"/>
      <c r="AU35" s="94"/>
      <c r="AV35" s="94"/>
      <c r="AW35" s="71" t="str">
        <f t="shared" si="1"/>
        <v/>
      </c>
      <c r="AX35" s="104" t="s">
        <v>70</v>
      </c>
      <c r="AY35" s="104" t="s">
        <v>70</v>
      </c>
      <c r="AZ35" s="104" t="s">
        <v>70</v>
      </c>
      <c r="BA35" s="104" t="s">
        <v>70</v>
      </c>
      <c r="BB35" s="104"/>
      <c r="BC35" s="104"/>
      <c r="BD35" s="104"/>
      <c r="BE35" s="104"/>
      <c r="BF35"/>
    </row>
    <row r="36" spans="1:58" ht="54" hidden="1">
      <c r="A36" s="17"/>
      <c r="B36" s="718"/>
      <c r="C36" s="408" t="s">
        <v>207</v>
      </c>
      <c r="D36" s="105" t="s">
        <v>208</v>
      </c>
      <c r="E36" s="105" t="str">
        <f>VLOOKUP(D36, '[2](참고) 중복제거용 BP사명 DB'!$B$3:$D424, 3, FALSE)</f>
        <v>나이스평가정보(주)</v>
      </c>
      <c r="F36" s="50" t="s">
        <v>220</v>
      </c>
      <c r="G36" s="3"/>
      <c r="H36" s="117" t="s">
        <v>66</v>
      </c>
      <c r="I36" s="117" t="s">
        <v>67</v>
      </c>
      <c r="J36" s="117"/>
      <c r="K36" s="117" t="s">
        <v>67</v>
      </c>
      <c r="L36" s="117" t="s">
        <v>67</v>
      </c>
      <c r="M36" s="117"/>
      <c r="N36" s="117"/>
      <c r="O36" s="117"/>
      <c r="P36" s="122"/>
      <c r="Q36" s="318"/>
      <c r="R36" s="318"/>
      <c r="S36" s="318"/>
      <c r="T36" s="318"/>
      <c r="U36" s="461" t="s">
        <v>68</v>
      </c>
      <c r="V36" s="461" t="s">
        <v>210</v>
      </c>
      <c r="W36" s="318"/>
      <c r="X36" s="318"/>
      <c r="Y36" s="318"/>
      <c r="Z36" s="573" t="s">
        <v>68</v>
      </c>
      <c r="AA36" s="461" t="s">
        <v>210</v>
      </c>
      <c r="AB36" s="203" t="s">
        <v>70</v>
      </c>
      <c r="AC36" s="203"/>
      <c r="AD36" s="203"/>
      <c r="AE36" s="50" t="s">
        <v>211</v>
      </c>
      <c r="AF36" s="104" t="s">
        <v>212</v>
      </c>
      <c r="AG36" s="104" t="s">
        <v>213</v>
      </c>
      <c r="AH36" s="104" t="s">
        <v>214</v>
      </c>
      <c r="AI36" s="104"/>
      <c r="AJ36" s="471"/>
      <c r="AK36" s="23"/>
      <c r="AL36" s="505"/>
      <c r="AM36" s="20"/>
      <c r="AN36" s="30"/>
      <c r="AO36" s="53"/>
      <c r="AP36" s="30"/>
      <c r="AQ36" s="33"/>
      <c r="AR36" s="20" t="str">
        <f t="shared" si="0"/>
        <v/>
      </c>
      <c r="AS36" s="70"/>
      <c r="AT36" s="70"/>
      <c r="AU36" s="94"/>
      <c r="AV36" s="94"/>
      <c r="AW36" s="71" t="str">
        <f t="shared" si="1"/>
        <v/>
      </c>
      <c r="AX36" s="104" t="s">
        <v>215</v>
      </c>
      <c r="AY36" s="104" t="s">
        <v>216</v>
      </c>
      <c r="AZ36" s="104" t="s">
        <v>215</v>
      </c>
      <c r="BA36" s="104" t="s">
        <v>221</v>
      </c>
      <c r="BB36" s="104"/>
      <c r="BC36" s="104"/>
      <c r="BD36" s="241" t="s">
        <v>222</v>
      </c>
      <c r="BE36" s="50" t="s">
        <v>223</v>
      </c>
      <c r="BF36"/>
    </row>
    <row r="37" spans="1:58" ht="54" hidden="1">
      <c r="A37" s="17"/>
      <c r="B37" s="718"/>
      <c r="C37" s="408" t="s">
        <v>207</v>
      </c>
      <c r="D37" s="105" t="s">
        <v>224</v>
      </c>
      <c r="E37" s="105" t="str">
        <f>VLOOKUP(D37, '[2](참고) 중복제거용 BP사명 DB'!$B$3:$D425, 3, FALSE)</f>
        <v>(주)다날</v>
      </c>
      <c r="F37" s="50" t="s">
        <v>220</v>
      </c>
      <c r="G37" s="418" t="s">
        <v>225</v>
      </c>
      <c r="H37" s="117" t="s">
        <v>66</v>
      </c>
      <c r="I37" s="117" t="s">
        <v>67</v>
      </c>
      <c r="J37" s="117"/>
      <c r="K37" s="117" t="s">
        <v>67</v>
      </c>
      <c r="L37" s="117" t="s">
        <v>67</v>
      </c>
      <c r="M37" s="117"/>
      <c r="N37" s="117"/>
      <c r="O37" s="117"/>
      <c r="P37" s="122"/>
      <c r="Q37" s="318"/>
      <c r="R37" s="318"/>
      <c r="S37" s="318"/>
      <c r="T37" s="318"/>
      <c r="U37" s="461" t="s">
        <v>68</v>
      </c>
      <c r="V37" s="461" t="s">
        <v>75</v>
      </c>
      <c r="W37" s="318"/>
      <c r="X37" s="318"/>
      <c r="Y37" s="318"/>
      <c r="Z37" s="573" t="s">
        <v>68</v>
      </c>
      <c r="AA37" s="461" t="s">
        <v>69</v>
      </c>
      <c r="AB37" s="203" t="s">
        <v>70</v>
      </c>
      <c r="AC37" s="203"/>
      <c r="AD37" s="203"/>
      <c r="AE37" s="8"/>
      <c r="AF37" s="104"/>
      <c r="AG37" s="104"/>
      <c r="AH37" s="104" t="s">
        <v>214</v>
      </c>
      <c r="AI37" s="132"/>
      <c r="AJ37" s="471"/>
      <c r="AK37" s="23"/>
      <c r="AL37" s="505"/>
      <c r="AM37" s="20"/>
      <c r="AN37" s="30"/>
      <c r="AO37" s="52"/>
      <c r="AP37" s="30"/>
      <c r="AQ37" s="30"/>
      <c r="AR37" s="20" t="str">
        <f t="shared" si="0"/>
        <v/>
      </c>
      <c r="AS37" s="70"/>
      <c r="AT37" s="70"/>
      <c r="AU37" s="94"/>
      <c r="AV37" s="94"/>
      <c r="AW37" s="71" t="str">
        <f t="shared" si="1"/>
        <v/>
      </c>
      <c r="AX37" s="104" t="s">
        <v>215</v>
      </c>
      <c r="AY37" s="104" t="s">
        <v>216</v>
      </c>
      <c r="AZ37" s="104" t="s">
        <v>215</v>
      </c>
      <c r="BA37" s="104" t="s">
        <v>221</v>
      </c>
      <c r="BB37" s="104"/>
      <c r="BC37" s="104"/>
      <c r="BD37" s="104" t="s">
        <v>226</v>
      </c>
      <c r="BE37" s="241" t="s">
        <v>227</v>
      </c>
      <c r="BF37"/>
    </row>
    <row r="38" spans="1:58" ht="54" hidden="1">
      <c r="A38" s="17"/>
      <c r="B38" s="718"/>
      <c r="C38" s="408" t="s">
        <v>207</v>
      </c>
      <c r="D38" s="105" t="s">
        <v>228</v>
      </c>
      <c r="E38" s="105" t="str">
        <f>VLOOKUP(D38, '[2](참고) 중복제거용 BP사명 DB'!$B$3:$D426, 3, FALSE)</f>
        <v>(주)드림시큐리티</v>
      </c>
      <c r="F38" s="50" t="s">
        <v>220</v>
      </c>
      <c r="G38" s="418" t="s">
        <v>225</v>
      </c>
      <c r="H38" s="117" t="s">
        <v>66</v>
      </c>
      <c r="I38" s="117" t="s">
        <v>67</v>
      </c>
      <c r="J38" s="117"/>
      <c r="K38" s="117" t="s">
        <v>67</v>
      </c>
      <c r="L38" s="117" t="s">
        <v>67</v>
      </c>
      <c r="M38" s="117"/>
      <c r="N38" s="117"/>
      <c r="O38" s="117"/>
      <c r="P38" s="122"/>
      <c r="Q38" s="318"/>
      <c r="R38" s="318"/>
      <c r="S38" s="318"/>
      <c r="T38" s="318"/>
      <c r="U38" s="461" t="s">
        <v>68</v>
      </c>
      <c r="V38" s="461" t="s">
        <v>75</v>
      </c>
      <c r="W38" s="318"/>
      <c r="X38" s="318"/>
      <c r="Y38" s="318"/>
      <c r="Z38" s="573" t="s">
        <v>68</v>
      </c>
      <c r="AA38" s="461" t="s">
        <v>69</v>
      </c>
      <c r="AB38" s="203" t="s">
        <v>70</v>
      </c>
      <c r="AC38" s="429"/>
      <c r="AD38" s="429"/>
      <c r="AE38" s="8"/>
      <c r="AF38" s="104"/>
      <c r="AG38" s="104"/>
      <c r="AH38" s="104" t="s">
        <v>214</v>
      </c>
      <c r="AI38" s="132"/>
      <c r="AJ38" s="471"/>
      <c r="AK38" s="23"/>
      <c r="AL38" s="505"/>
      <c r="AM38" s="20"/>
      <c r="AN38" s="30"/>
      <c r="AO38" s="52"/>
      <c r="AP38" s="42"/>
      <c r="AQ38" s="30"/>
      <c r="AR38" s="20" t="str">
        <f t="shared" si="0"/>
        <v/>
      </c>
      <c r="AS38" s="70"/>
      <c r="AT38" s="70"/>
      <c r="AU38" s="94"/>
      <c r="AV38" s="94"/>
      <c r="AW38" s="71" t="str">
        <f t="shared" ref="AW38:AW69" si="2">IF(ISBLANK(AV38), "", "O")</f>
        <v/>
      </c>
      <c r="AX38" s="104" t="s">
        <v>215</v>
      </c>
      <c r="AY38" s="104" t="s">
        <v>216</v>
      </c>
      <c r="AZ38" s="104" t="s">
        <v>215</v>
      </c>
      <c r="BA38" s="104"/>
      <c r="BB38" s="104"/>
      <c r="BC38" s="104"/>
      <c r="BD38" s="241" t="s">
        <v>229</v>
      </c>
      <c r="BE38" s="104" t="s">
        <v>230</v>
      </c>
      <c r="BF38"/>
    </row>
    <row r="39" spans="1:58" ht="54" hidden="1">
      <c r="A39" s="17"/>
      <c r="B39" s="718"/>
      <c r="C39" s="408" t="s">
        <v>207</v>
      </c>
      <c r="D39" s="105" t="s">
        <v>219</v>
      </c>
      <c r="E39" s="105" t="str">
        <f>VLOOKUP(D39, '[2](참고) 중복제거용 BP사명 DB'!$B$3:$D427, 3, FALSE)</f>
        <v>서울신용평가정보(주)</v>
      </c>
      <c r="F39" s="50" t="s">
        <v>220</v>
      </c>
      <c r="G39" s="3"/>
      <c r="H39" s="117" t="s">
        <v>66</v>
      </c>
      <c r="I39" s="117" t="s">
        <v>67</v>
      </c>
      <c r="J39" s="117"/>
      <c r="K39" s="117" t="s">
        <v>67</v>
      </c>
      <c r="L39" s="117" t="s">
        <v>67</v>
      </c>
      <c r="M39" s="117"/>
      <c r="N39" s="117"/>
      <c r="O39" s="117"/>
      <c r="P39" s="122"/>
      <c r="Q39" s="318"/>
      <c r="R39" s="318"/>
      <c r="S39" s="318"/>
      <c r="T39" s="318"/>
      <c r="U39" s="461" t="s">
        <v>68</v>
      </c>
      <c r="V39" s="461" t="s">
        <v>75</v>
      </c>
      <c r="W39" s="318"/>
      <c r="X39" s="318"/>
      <c r="Y39" s="318"/>
      <c r="Z39" s="573" t="s">
        <v>68</v>
      </c>
      <c r="AA39" s="461" t="s">
        <v>69</v>
      </c>
      <c r="AB39" s="203" t="s">
        <v>70</v>
      </c>
      <c r="AC39" s="429"/>
      <c r="AD39" s="429"/>
      <c r="AE39" s="8"/>
      <c r="AF39" s="104"/>
      <c r="AG39" s="104"/>
      <c r="AH39" s="104" t="s">
        <v>214</v>
      </c>
      <c r="AI39" s="132"/>
      <c r="AJ39" s="471"/>
      <c r="AK39" s="23"/>
      <c r="AL39" s="505"/>
      <c r="AM39" s="20"/>
      <c r="AN39" s="30"/>
      <c r="AO39" s="52"/>
      <c r="AP39" s="30"/>
      <c r="AQ39" s="42"/>
      <c r="AR39" s="20" t="str">
        <f t="shared" si="0"/>
        <v/>
      </c>
      <c r="AS39" s="70"/>
      <c r="AT39" s="70"/>
      <c r="AU39" s="94"/>
      <c r="AV39" s="94"/>
      <c r="AW39" s="71" t="str">
        <f t="shared" si="2"/>
        <v/>
      </c>
      <c r="AX39" s="104" t="s">
        <v>215</v>
      </c>
      <c r="AY39" s="104" t="s">
        <v>216</v>
      </c>
      <c r="AZ39" s="104" t="s">
        <v>215</v>
      </c>
      <c r="BA39" s="104" t="s">
        <v>221</v>
      </c>
      <c r="BB39" s="104"/>
      <c r="BC39" s="104"/>
      <c r="BD39" s="104" t="s">
        <v>231</v>
      </c>
      <c r="BE39" s="104" t="s">
        <v>232</v>
      </c>
      <c r="BF39"/>
    </row>
    <row r="40" spans="1:58" ht="54" hidden="1">
      <c r="A40" s="17"/>
      <c r="B40" s="718"/>
      <c r="C40" s="408" t="s">
        <v>207</v>
      </c>
      <c r="D40" s="105" t="s">
        <v>233</v>
      </c>
      <c r="E40" s="105" t="str">
        <f>VLOOKUP(D40, '[2](참고) 중복제거용 BP사명 DB'!$B$3:$D428, 3, FALSE)</f>
        <v>엔에이치엔한국사이버결제 주식회사</v>
      </c>
      <c r="F40" s="50" t="s">
        <v>220</v>
      </c>
      <c r="G40" s="418" t="s">
        <v>225</v>
      </c>
      <c r="H40" s="117" t="s">
        <v>66</v>
      </c>
      <c r="I40" s="117" t="s">
        <v>67</v>
      </c>
      <c r="J40" s="117"/>
      <c r="K40" s="117" t="s">
        <v>67</v>
      </c>
      <c r="L40" s="117" t="s">
        <v>67</v>
      </c>
      <c r="M40" s="117"/>
      <c r="N40" s="117"/>
      <c r="O40" s="117"/>
      <c r="P40" s="122"/>
      <c r="Q40" s="318"/>
      <c r="R40" s="318"/>
      <c r="S40" s="318"/>
      <c r="T40" s="318"/>
      <c r="U40" s="461" t="s">
        <v>68</v>
      </c>
      <c r="V40" s="461" t="s">
        <v>75</v>
      </c>
      <c r="W40" s="318"/>
      <c r="X40" s="318"/>
      <c r="Y40" s="318"/>
      <c r="Z40" s="573" t="s">
        <v>68</v>
      </c>
      <c r="AA40" s="461" t="s">
        <v>69</v>
      </c>
      <c r="AB40" s="203" t="s">
        <v>70</v>
      </c>
      <c r="AC40" s="429"/>
      <c r="AD40" s="429"/>
      <c r="AE40" s="3" t="s">
        <v>234</v>
      </c>
      <c r="AF40" s="104" t="s">
        <v>114</v>
      </c>
      <c r="AG40" s="104" t="s">
        <v>235</v>
      </c>
      <c r="AH40" s="104" t="s">
        <v>214</v>
      </c>
      <c r="AI40" s="104"/>
      <c r="AJ40" s="471"/>
      <c r="AK40" s="23"/>
      <c r="AL40" s="505"/>
      <c r="AM40" s="20"/>
      <c r="AN40" s="30"/>
      <c r="AO40" s="52"/>
      <c r="AP40" s="30"/>
      <c r="AQ40" s="30"/>
      <c r="AR40" s="20" t="str">
        <f t="shared" si="0"/>
        <v/>
      </c>
      <c r="AS40" s="70"/>
      <c r="AT40" s="70"/>
      <c r="AU40" s="94"/>
      <c r="AV40" s="94"/>
      <c r="AW40" s="71" t="str">
        <f t="shared" si="2"/>
        <v/>
      </c>
      <c r="AX40" s="104" t="s">
        <v>215</v>
      </c>
      <c r="AY40" s="104" t="s">
        <v>216</v>
      </c>
      <c r="AZ40" s="104" t="s">
        <v>215</v>
      </c>
      <c r="BA40" s="104" t="s">
        <v>221</v>
      </c>
      <c r="BB40" s="104"/>
      <c r="BC40" s="104"/>
      <c r="BD40" s="104" t="s">
        <v>236</v>
      </c>
      <c r="BE40" s="104" t="s">
        <v>237</v>
      </c>
      <c r="BF40"/>
    </row>
    <row r="41" spans="1:58" ht="94.5" hidden="1">
      <c r="A41" s="17"/>
      <c r="B41" s="718"/>
      <c r="C41" s="408" t="s">
        <v>207</v>
      </c>
      <c r="D41" s="105" t="s">
        <v>238</v>
      </c>
      <c r="E41" s="105" t="str">
        <f>VLOOKUP(D41, '[2](참고) 중복제거용 BP사명 DB'!$B$3:$D429, 3, FALSE)</f>
        <v>㈜KG모빌리언스</v>
      </c>
      <c r="F41" s="50" t="s">
        <v>220</v>
      </c>
      <c r="G41" s="418" t="s">
        <v>225</v>
      </c>
      <c r="H41" s="117" t="s">
        <v>66</v>
      </c>
      <c r="I41" s="117" t="s">
        <v>67</v>
      </c>
      <c r="J41" s="117"/>
      <c r="K41" s="117" t="s">
        <v>67</v>
      </c>
      <c r="L41" s="117" t="s">
        <v>67</v>
      </c>
      <c r="M41" s="117"/>
      <c r="N41" s="117"/>
      <c r="O41" s="117"/>
      <c r="P41" s="122"/>
      <c r="Q41" s="318"/>
      <c r="R41" s="318"/>
      <c r="S41" s="318"/>
      <c r="T41" s="318"/>
      <c r="U41" s="461" t="s">
        <v>68</v>
      </c>
      <c r="V41" s="461" t="s">
        <v>75</v>
      </c>
      <c r="W41" s="318"/>
      <c r="X41" s="318"/>
      <c r="Y41" s="318"/>
      <c r="Z41" s="573" t="s">
        <v>68</v>
      </c>
      <c r="AA41" s="461" t="s">
        <v>69</v>
      </c>
      <c r="AB41" s="203" t="s">
        <v>70</v>
      </c>
      <c r="AC41" s="203"/>
      <c r="AD41" s="203"/>
      <c r="AE41" s="3" t="s">
        <v>239</v>
      </c>
      <c r="AF41" s="104" t="s">
        <v>114</v>
      </c>
      <c r="AG41" s="104" t="s">
        <v>240</v>
      </c>
      <c r="AH41" s="104" t="s">
        <v>214</v>
      </c>
      <c r="AI41" s="104"/>
      <c r="AJ41" s="471"/>
      <c r="AK41" s="23"/>
      <c r="AL41" s="505"/>
      <c r="AM41" s="20"/>
      <c r="AN41" s="30"/>
      <c r="AO41" s="53"/>
      <c r="AP41" s="30"/>
      <c r="AQ41" s="30"/>
      <c r="AR41" s="20" t="str">
        <f t="shared" si="0"/>
        <v/>
      </c>
      <c r="AS41" s="70"/>
      <c r="AT41" s="70"/>
      <c r="AU41" s="94"/>
      <c r="AV41" s="94"/>
      <c r="AW41" s="71" t="str">
        <f t="shared" si="2"/>
        <v/>
      </c>
      <c r="AX41" s="104" t="s">
        <v>215</v>
      </c>
      <c r="AY41" s="104" t="s">
        <v>216</v>
      </c>
      <c r="AZ41" s="104" t="s">
        <v>215</v>
      </c>
      <c r="BA41" s="104" t="s">
        <v>221</v>
      </c>
      <c r="BB41" s="104"/>
      <c r="BC41" s="104"/>
      <c r="BD41" s="104" t="s">
        <v>241</v>
      </c>
      <c r="BE41" s="104" t="s">
        <v>242</v>
      </c>
      <c r="BF41"/>
    </row>
    <row r="42" spans="1:58" ht="54" hidden="1">
      <c r="A42" s="17"/>
      <c r="B42" s="718"/>
      <c r="C42" s="408" t="s">
        <v>207</v>
      </c>
      <c r="D42" s="105" t="s">
        <v>243</v>
      </c>
      <c r="E42" s="105" t="str">
        <f>VLOOKUP(D42, '[2](참고) 중복제거용 BP사명 DB'!$B$3:$D430, 3, FALSE)</f>
        <v>코리아크레딧뷰로</v>
      </c>
      <c r="F42" s="50" t="s">
        <v>220</v>
      </c>
      <c r="G42" s="418" t="s">
        <v>225</v>
      </c>
      <c r="H42" s="117" t="s">
        <v>66</v>
      </c>
      <c r="I42" s="117" t="s">
        <v>67</v>
      </c>
      <c r="J42" s="117"/>
      <c r="K42" s="117" t="s">
        <v>67</v>
      </c>
      <c r="L42" s="117" t="s">
        <v>67</v>
      </c>
      <c r="M42" s="117"/>
      <c r="N42" s="117"/>
      <c r="O42" s="117"/>
      <c r="P42" s="122"/>
      <c r="Q42" s="318"/>
      <c r="R42" s="318"/>
      <c r="S42" s="318"/>
      <c r="T42" s="318"/>
      <c r="U42" s="461" t="s">
        <v>68</v>
      </c>
      <c r="V42" s="461" t="s">
        <v>75</v>
      </c>
      <c r="W42" s="318"/>
      <c r="X42" s="318"/>
      <c r="Y42" s="318"/>
      <c r="Z42" s="573" t="s">
        <v>68</v>
      </c>
      <c r="AA42" s="461" t="s">
        <v>69</v>
      </c>
      <c r="AB42" s="203" t="s">
        <v>70</v>
      </c>
      <c r="AC42" s="429"/>
      <c r="AD42" s="429"/>
      <c r="AE42" s="8"/>
      <c r="AF42" s="104"/>
      <c r="AG42" s="104"/>
      <c r="AH42" s="104" t="s">
        <v>214</v>
      </c>
      <c r="AI42" s="132"/>
      <c r="AJ42" s="471"/>
      <c r="AK42" s="23"/>
      <c r="AL42" s="505"/>
      <c r="AM42" s="20"/>
      <c r="AN42" s="30"/>
      <c r="AO42" s="52"/>
      <c r="AP42" s="30"/>
      <c r="AQ42" s="30"/>
      <c r="AR42" s="20" t="str">
        <f t="shared" si="0"/>
        <v/>
      </c>
      <c r="AS42" s="70"/>
      <c r="AT42" s="70"/>
      <c r="AU42" s="94"/>
      <c r="AV42" s="94"/>
      <c r="AW42" s="71" t="str">
        <f t="shared" si="2"/>
        <v/>
      </c>
      <c r="AX42" s="104" t="s">
        <v>215</v>
      </c>
      <c r="AY42" s="104" t="s">
        <v>216</v>
      </c>
      <c r="AZ42" s="104" t="s">
        <v>215</v>
      </c>
      <c r="BA42" s="104" t="s">
        <v>221</v>
      </c>
      <c r="BB42" s="104"/>
      <c r="BC42" s="104"/>
      <c r="BD42" s="104" t="s">
        <v>244</v>
      </c>
      <c r="BE42" s="104" t="s">
        <v>245</v>
      </c>
      <c r="BF42"/>
    </row>
    <row r="43" spans="1:58" ht="54" hidden="1">
      <c r="A43" s="17"/>
      <c r="B43" s="718"/>
      <c r="C43" s="408" t="s">
        <v>207</v>
      </c>
      <c r="D43" s="105" t="s">
        <v>246</v>
      </c>
      <c r="E43" s="105" t="str">
        <f>VLOOKUP(D43, '[2](참고) 중복제거용 BP사명 DB'!$B$3:$D431, 3, FALSE)</f>
        <v>한국모바일인증 주식회사</v>
      </c>
      <c r="F43" s="50" t="s">
        <v>220</v>
      </c>
      <c r="G43" s="418" t="s">
        <v>225</v>
      </c>
      <c r="H43" s="117" t="s">
        <v>66</v>
      </c>
      <c r="I43" s="117" t="s">
        <v>67</v>
      </c>
      <c r="J43" s="117"/>
      <c r="K43" s="117" t="s">
        <v>67</v>
      </c>
      <c r="L43" s="117" t="s">
        <v>67</v>
      </c>
      <c r="M43" s="117"/>
      <c r="N43" s="117"/>
      <c r="O43" s="117"/>
      <c r="P43" s="122"/>
      <c r="Q43" s="318"/>
      <c r="R43" s="318"/>
      <c r="S43" s="318"/>
      <c r="T43" s="318"/>
      <c r="U43" s="461" t="s">
        <v>68</v>
      </c>
      <c r="V43" s="461" t="s">
        <v>75</v>
      </c>
      <c r="W43" s="318"/>
      <c r="X43" s="318"/>
      <c r="Y43" s="318"/>
      <c r="Z43" s="573" t="s">
        <v>68</v>
      </c>
      <c r="AA43" s="461" t="s">
        <v>69</v>
      </c>
      <c r="AB43" s="203" t="s">
        <v>70</v>
      </c>
      <c r="AC43" s="203"/>
      <c r="AD43" s="203"/>
      <c r="AE43" s="3" t="s">
        <v>247</v>
      </c>
      <c r="AF43" s="104" t="s">
        <v>248</v>
      </c>
      <c r="AG43" s="104" t="s">
        <v>249</v>
      </c>
      <c r="AH43" s="104" t="s">
        <v>214</v>
      </c>
      <c r="AI43" s="104"/>
      <c r="AJ43" s="471"/>
      <c r="AK43" s="23"/>
      <c r="AL43" s="505"/>
      <c r="AM43" s="20"/>
      <c r="AN43" s="30"/>
      <c r="AO43" s="52"/>
      <c r="AP43" s="30"/>
      <c r="AQ43" s="30"/>
      <c r="AR43" s="20" t="str">
        <f t="shared" si="0"/>
        <v/>
      </c>
      <c r="AS43" s="70"/>
      <c r="AT43" s="70"/>
      <c r="AU43" s="94"/>
      <c r="AV43" s="94"/>
      <c r="AW43" s="71" t="str">
        <f t="shared" si="2"/>
        <v/>
      </c>
      <c r="AX43" s="104" t="s">
        <v>215</v>
      </c>
      <c r="AY43" s="104" t="s">
        <v>216</v>
      </c>
      <c r="AZ43" s="105" t="s">
        <v>250</v>
      </c>
      <c r="BA43" s="105" t="s">
        <v>251</v>
      </c>
      <c r="BB43" s="104"/>
      <c r="BC43" s="104"/>
      <c r="BD43" s="241" t="s">
        <v>252</v>
      </c>
      <c r="BE43" s="104" t="s">
        <v>253</v>
      </c>
      <c r="BF43"/>
    </row>
    <row r="44" spans="1:58" ht="27" hidden="1">
      <c r="A44" s="17"/>
      <c r="B44" s="718"/>
      <c r="C44" s="408" t="s">
        <v>254</v>
      </c>
      <c r="D44" s="105" t="s">
        <v>255</v>
      </c>
      <c r="E44" s="105" t="str">
        <f>VLOOKUP(D44, '[2](참고) 중복제거용 BP사명 DB'!$B$3:$D432, 3, FALSE)</f>
        <v>문서지기(주)</v>
      </c>
      <c r="F44" s="3" t="s">
        <v>256</v>
      </c>
      <c r="G44" s="3"/>
      <c r="H44" s="117" t="s">
        <v>66</v>
      </c>
      <c r="I44" s="117" t="s">
        <v>67</v>
      </c>
      <c r="J44" s="117"/>
      <c r="K44" s="117" t="s">
        <v>67</v>
      </c>
      <c r="L44" s="117" t="s">
        <v>67</v>
      </c>
      <c r="M44" s="117"/>
      <c r="N44" s="117"/>
      <c r="O44" s="117"/>
      <c r="P44" s="122"/>
      <c r="Q44" s="318"/>
      <c r="R44" s="318"/>
      <c r="S44" s="318"/>
      <c r="T44" s="318"/>
      <c r="U44" s="461" t="s">
        <v>68</v>
      </c>
      <c r="V44" s="461" t="s">
        <v>75</v>
      </c>
      <c r="W44" s="318"/>
      <c r="X44" s="318"/>
      <c r="Y44" s="318"/>
      <c r="Z44" s="573" t="s">
        <v>68</v>
      </c>
      <c r="AA44" s="461" t="s">
        <v>69</v>
      </c>
      <c r="AB44" s="203" t="s">
        <v>70</v>
      </c>
      <c r="AC44" s="203"/>
      <c r="AD44" s="203"/>
      <c r="AE44" s="8"/>
      <c r="AF44" s="104"/>
      <c r="AG44" s="104"/>
      <c r="AH44" s="104"/>
      <c r="AI44" s="132"/>
      <c r="AJ44" s="470"/>
      <c r="AK44" s="20"/>
      <c r="AL44" s="503"/>
      <c r="AM44" s="20"/>
      <c r="AN44" s="42"/>
      <c r="AO44" s="52"/>
      <c r="AP44" s="30"/>
      <c r="AQ44" s="30"/>
      <c r="AR44" s="20" t="str">
        <f t="shared" si="0"/>
        <v/>
      </c>
      <c r="AS44" s="70"/>
      <c r="AT44" s="70"/>
      <c r="AU44" s="94"/>
      <c r="AV44" s="94"/>
      <c r="AW44" s="71" t="str">
        <f t="shared" si="2"/>
        <v/>
      </c>
      <c r="AX44" s="104"/>
      <c r="AY44" s="104"/>
      <c r="AZ44" s="104"/>
      <c r="BA44" s="104"/>
      <c r="BB44" s="104"/>
      <c r="BC44" s="104"/>
      <c r="BD44" s="104"/>
      <c r="BE44" s="104"/>
      <c r="BF44"/>
    </row>
    <row r="45" spans="1:58" ht="54" hidden="1">
      <c r="B45" s="718"/>
      <c r="C45" s="105" t="s">
        <v>257</v>
      </c>
      <c r="D45" s="105" t="s">
        <v>2456</v>
      </c>
      <c r="E45" s="105" t="str">
        <f>VLOOKUP(D45, '[2](참고) 중복제거용 BP사명 DB'!$B$3:$D433, 3, FALSE)</f>
        <v>(주)넥스모어시스템즈</v>
      </c>
      <c r="F45" s="3" t="s">
        <v>259</v>
      </c>
      <c r="G45" s="7" t="s">
        <v>260</v>
      </c>
      <c r="H45" s="117" t="s">
        <v>66</v>
      </c>
      <c r="I45" s="117" t="s">
        <v>67</v>
      </c>
      <c r="J45" s="117"/>
      <c r="K45" s="117" t="s">
        <v>67</v>
      </c>
      <c r="L45" s="117" t="s">
        <v>67</v>
      </c>
      <c r="M45" s="117"/>
      <c r="N45" s="117"/>
      <c r="O45" s="117"/>
      <c r="P45" s="122"/>
      <c r="Q45" s="318"/>
      <c r="R45" s="461" t="s">
        <v>261</v>
      </c>
      <c r="S45" s="318"/>
      <c r="T45" s="318"/>
      <c r="U45" s="461" t="s">
        <v>262</v>
      </c>
      <c r="V45" s="318"/>
      <c r="W45" s="318"/>
      <c r="X45" s="461" t="s">
        <v>263</v>
      </c>
      <c r="Y45" s="318"/>
      <c r="Z45" s="573" t="s">
        <v>262</v>
      </c>
      <c r="AA45" s="318"/>
      <c r="AB45" s="203"/>
      <c r="AC45" s="203"/>
      <c r="AD45" s="203"/>
      <c r="AE45" s="3" t="s">
        <v>264</v>
      </c>
      <c r="AF45" s="104"/>
      <c r="AG45" s="104"/>
      <c r="AH45" s="104" t="s">
        <v>265</v>
      </c>
      <c r="AI45" s="132"/>
      <c r="AJ45" s="470"/>
      <c r="AK45" s="20" t="s">
        <v>266</v>
      </c>
      <c r="AL45" s="20" t="s">
        <v>4005</v>
      </c>
      <c r="AM45" s="402" t="s">
        <v>267</v>
      </c>
      <c r="AN45" s="506"/>
      <c r="AO45" s="23"/>
      <c r="AP45" s="43"/>
      <c r="AQ45" s="43"/>
      <c r="AR45" s="20" t="str">
        <f t="shared" si="0"/>
        <v/>
      </c>
      <c r="AS45" s="109"/>
      <c r="AT45" s="98"/>
      <c r="AU45" s="96"/>
      <c r="AV45" s="94"/>
      <c r="AW45" s="71" t="str">
        <f t="shared" si="2"/>
        <v/>
      </c>
      <c r="AX45" s="105" t="s">
        <v>268</v>
      </c>
      <c r="AY45" s="105" t="s">
        <v>269</v>
      </c>
      <c r="AZ45" s="424" t="s">
        <v>250</v>
      </c>
      <c r="BA45" s="424" t="s">
        <v>4006</v>
      </c>
      <c r="BB45" s="105"/>
      <c r="BC45" s="105"/>
      <c r="BD45" s="104" t="s">
        <v>270</v>
      </c>
      <c r="BE45" s="104" t="s">
        <v>4007</v>
      </c>
      <c r="BF45"/>
    </row>
    <row r="46" spans="1:58" ht="40.5" hidden="1">
      <c r="A46" s="17"/>
      <c r="B46" s="718"/>
      <c r="C46" s="408" t="s">
        <v>272</v>
      </c>
      <c r="D46" s="105" t="s">
        <v>273</v>
      </c>
      <c r="E46" s="105" t="str">
        <f>VLOOKUP(D46, '[2](참고) 중복제거용 BP사명 DB'!$B$3:$D434, 3, FALSE)</f>
        <v>(주)모비젠</v>
      </c>
      <c r="F46" s="3" t="s">
        <v>274</v>
      </c>
      <c r="G46" s="3" t="s">
        <v>275</v>
      </c>
      <c r="H46" s="117" t="s">
        <v>66</v>
      </c>
      <c r="I46" s="117" t="s">
        <v>67</v>
      </c>
      <c r="J46" s="117"/>
      <c r="K46" s="117" t="s">
        <v>67</v>
      </c>
      <c r="L46" s="117" t="s">
        <v>67</v>
      </c>
      <c r="M46" s="117"/>
      <c r="N46" s="117"/>
      <c r="O46" s="117"/>
      <c r="P46" s="122"/>
      <c r="Q46" s="318"/>
      <c r="R46" s="318"/>
      <c r="S46" s="318"/>
      <c r="T46" s="318"/>
      <c r="U46" s="461" t="s">
        <v>68</v>
      </c>
      <c r="V46" s="461" t="s">
        <v>75</v>
      </c>
      <c r="W46" s="318"/>
      <c r="X46" s="318"/>
      <c r="Y46" s="318"/>
      <c r="Z46" s="573" t="s">
        <v>68</v>
      </c>
      <c r="AA46" s="461" t="s">
        <v>69</v>
      </c>
      <c r="AB46" s="203" t="s">
        <v>70</v>
      </c>
      <c r="AC46" s="203"/>
      <c r="AD46" s="203"/>
      <c r="AE46" s="3" t="s">
        <v>276</v>
      </c>
      <c r="AF46" s="104"/>
      <c r="AG46" s="104"/>
      <c r="AH46" s="104"/>
      <c r="AI46" s="104"/>
      <c r="AJ46" s="471"/>
      <c r="AK46" s="20"/>
      <c r="AL46" s="503"/>
      <c r="AM46" s="20"/>
      <c r="AN46" s="30"/>
      <c r="AO46" s="52"/>
      <c r="AP46" s="30"/>
      <c r="AQ46" s="30"/>
      <c r="AR46" s="20" t="str">
        <f t="shared" si="0"/>
        <v/>
      </c>
      <c r="AS46" s="70"/>
      <c r="AT46" s="70"/>
      <c r="AU46" s="94"/>
      <c r="AV46" s="94"/>
      <c r="AW46" s="71" t="str">
        <f t="shared" si="2"/>
        <v/>
      </c>
      <c r="AX46" s="104" t="s">
        <v>277</v>
      </c>
      <c r="AY46" s="104" t="s">
        <v>278</v>
      </c>
      <c r="AZ46" s="104" t="s">
        <v>277</v>
      </c>
      <c r="BA46" s="104" t="s">
        <v>278</v>
      </c>
      <c r="BB46" s="104"/>
      <c r="BC46" s="104"/>
      <c r="BD46" s="104" t="s">
        <v>279</v>
      </c>
      <c r="BE46" s="104" t="s">
        <v>280</v>
      </c>
      <c r="BF46"/>
    </row>
    <row r="47" spans="1:58" ht="24" hidden="1">
      <c r="A47" s="17"/>
      <c r="B47" s="718"/>
      <c r="C47" s="408" t="s">
        <v>272</v>
      </c>
      <c r="D47" s="105" t="s">
        <v>281</v>
      </c>
      <c r="E47" s="105" t="str">
        <f>VLOOKUP(D47, '[2](참고) 중복제거용 BP사명 DB'!$B$3:$D435, 3, FALSE)</f>
        <v>(주)아즈넷</v>
      </c>
      <c r="F47" s="3" t="s">
        <v>274</v>
      </c>
      <c r="G47" s="418" t="s">
        <v>282</v>
      </c>
      <c r="H47" s="117" t="s">
        <v>66</v>
      </c>
      <c r="I47" s="117" t="s">
        <v>67</v>
      </c>
      <c r="J47" s="117"/>
      <c r="K47" s="117" t="s">
        <v>67</v>
      </c>
      <c r="L47" s="117" t="s">
        <v>67</v>
      </c>
      <c r="M47" s="117"/>
      <c r="N47" s="117"/>
      <c r="O47" s="117"/>
      <c r="P47" s="122"/>
      <c r="Q47" s="318"/>
      <c r="R47" s="318"/>
      <c r="S47" s="318"/>
      <c r="T47" s="318"/>
      <c r="U47" s="461" t="s">
        <v>68</v>
      </c>
      <c r="V47" s="461" t="s">
        <v>75</v>
      </c>
      <c r="W47" s="318"/>
      <c r="X47" s="318"/>
      <c r="Y47" s="318"/>
      <c r="Z47" s="573" t="s">
        <v>68</v>
      </c>
      <c r="AA47" s="461" t="s">
        <v>69</v>
      </c>
      <c r="AB47" s="203" t="s">
        <v>70</v>
      </c>
      <c r="AC47" s="203" t="s">
        <v>283</v>
      </c>
      <c r="AD47" s="203"/>
      <c r="AE47" s="8"/>
      <c r="AF47" s="104"/>
      <c r="AG47" s="104"/>
      <c r="AH47" s="104"/>
      <c r="AI47" s="132"/>
      <c r="AJ47" s="470"/>
      <c r="AK47" s="20"/>
      <c r="AL47" s="503"/>
      <c r="AM47" s="20"/>
      <c r="AN47" s="33"/>
      <c r="AO47" s="20"/>
      <c r="AP47" s="30"/>
      <c r="AQ47" s="30"/>
      <c r="AR47" s="20" t="str">
        <f t="shared" si="0"/>
        <v/>
      </c>
      <c r="AS47" s="70"/>
      <c r="AT47" s="70"/>
      <c r="AU47" s="94"/>
      <c r="AV47" s="94"/>
      <c r="AW47" s="71" t="str">
        <f t="shared" si="2"/>
        <v/>
      </c>
      <c r="AX47" s="104"/>
      <c r="AY47" s="104"/>
      <c r="AZ47" s="104"/>
      <c r="BA47" s="104"/>
      <c r="BB47" s="104"/>
      <c r="BC47" s="104"/>
      <c r="BD47" s="104"/>
      <c r="BE47" s="104"/>
      <c r="BF47"/>
    </row>
    <row r="48" spans="1:58" ht="67.5" hidden="1">
      <c r="A48" s="17"/>
      <c r="B48" s="718"/>
      <c r="C48" s="105" t="s">
        <v>284</v>
      </c>
      <c r="D48" s="105" t="s">
        <v>285</v>
      </c>
      <c r="E48" s="105" t="str">
        <f>VLOOKUP(D48, '[2](참고) 중복제거용 BP사명 DB'!$B$3:$D436, 3, FALSE)</f>
        <v>(주)모엔트</v>
      </c>
      <c r="F48" s="3" t="s">
        <v>286</v>
      </c>
      <c r="G48" s="3"/>
      <c r="H48" s="117" t="s">
        <v>66</v>
      </c>
      <c r="I48" s="117" t="s">
        <v>67</v>
      </c>
      <c r="J48" s="117"/>
      <c r="K48" s="117" t="s">
        <v>67</v>
      </c>
      <c r="L48" s="117" t="s">
        <v>67</v>
      </c>
      <c r="M48" s="117"/>
      <c r="N48" s="117"/>
      <c r="O48" s="117"/>
      <c r="P48" s="122"/>
      <c r="Q48" s="318"/>
      <c r="R48" s="318"/>
      <c r="S48" s="318"/>
      <c r="T48" s="318"/>
      <c r="U48" s="461" t="s">
        <v>74</v>
      </c>
      <c r="V48" s="461" t="s">
        <v>287</v>
      </c>
      <c r="W48" s="318"/>
      <c r="X48" s="318"/>
      <c r="Y48" s="318"/>
      <c r="Z48" s="573" t="s">
        <v>74</v>
      </c>
      <c r="AA48" s="461" t="s">
        <v>287</v>
      </c>
      <c r="AB48" s="203" t="s">
        <v>204</v>
      </c>
      <c r="AC48" s="203" t="s">
        <v>288</v>
      </c>
      <c r="AD48" s="203"/>
      <c r="AE48" s="8"/>
      <c r="AF48" s="3" t="s">
        <v>289</v>
      </c>
      <c r="AG48" s="104" t="s">
        <v>290</v>
      </c>
      <c r="AH48" s="104"/>
      <c r="AI48" s="3"/>
      <c r="AJ48" s="470"/>
      <c r="AK48" s="20"/>
      <c r="AL48" s="503"/>
      <c r="AM48" s="20"/>
      <c r="AN48" s="33"/>
      <c r="AO48" s="52"/>
      <c r="AP48" s="33"/>
      <c r="AQ48" s="33"/>
      <c r="AR48" s="20" t="str">
        <f t="shared" si="0"/>
        <v/>
      </c>
      <c r="AS48" s="70"/>
      <c r="AT48" s="70"/>
      <c r="AU48" s="94"/>
      <c r="AV48" s="94"/>
      <c r="AW48" s="71" t="str">
        <f t="shared" si="2"/>
        <v/>
      </c>
      <c r="AX48" s="104" t="s">
        <v>205</v>
      </c>
      <c r="AY48" s="104" t="s">
        <v>291</v>
      </c>
      <c r="AZ48" s="104" t="s">
        <v>205</v>
      </c>
      <c r="BA48" s="104" t="s">
        <v>291</v>
      </c>
      <c r="BB48" s="104"/>
      <c r="BC48" s="104"/>
      <c r="BD48" s="104" t="s">
        <v>292</v>
      </c>
      <c r="BE48" s="104" t="s">
        <v>293</v>
      </c>
      <c r="BF48"/>
    </row>
    <row r="49" spans="1:58" ht="67.5" hidden="1">
      <c r="A49" s="17"/>
      <c r="B49" s="718"/>
      <c r="C49" s="105" t="s">
        <v>294</v>
      </c>
      <c r="D49" s="105" t="s">
        <v>295</v>
      </c>
      <c r="E49" s="105" t="str">
        <f>VLOOKUP(D49, '[2](참고) 중복제거용 BP사명 DB'!$B$3:$D437, 3, FALSE)</f>
        <v>(주)모엔트</v>
      </c>
      <c r="F49" s="3" t="s">
        <v>296</v>
      </c>
      <c r="G49" s="3"/>
      <c r="H49" s="117" t="s">
        <v>66</v>
      </c>
      <c r="I49" s="117" t="s">
        <v>67</v>
      </c>
      <c r="J49" s="117"/>
      <c r="K49" s="117" t="s">
        <v>67</v>
      </c>
      <c r="L49" s="117" t="s">
        <v>67</v>
      </c>
      <c r="M49" s="117"/>
      <c r="N49" s="117"/>
      <c r="O49" s="117"/>
      <c r="P49" s="122"/>
      <c r="Q49" s="318"/>
      <c r="R49" s="318"/>
      <c r="S49" s="318"/>
      <c r="T49" s="318"/>
      <c r="U49" s="461" t="s">
        <v>74</v>
      </c>
      <c r="V49" s="461" t="s">
        <v>287</v>
      </c>
      <c r="W49" s="318"/>
      <c r="X49" s="318"/>
      <c r="Y49" s="318"/>
      <c r="Z49" s="573" t="s">
        <v>74</v>
      </c>
      <c r="AA49" s="461" t="s">
        <v>287</v>
      </c>
      <c r="AB49" s="203" t="s">
        <v>204</v>
      </c>
      <c r="AC49" s="203" t="s">
        <v>288</v>
      </c>
      <c r="AD49" s="203"/>
      <c r="AE49" s="8"/>
      <c r="AF49" s="3" t="s">
        <v>289</v>
      </c>
      <c r="AG49" s="104" t="s">
        <v>290</v>
      </c>
      <c r="AH49" s="104"/>
      <c r="AI49" s="3"/>
      <c r="AJ49" s="470"/>
      <c r="AK49" s="20"/>
      <c r="AL49" s="503"/>
      <c r="AM49" s="20"/>
      <c r="AN49" s="33"/>
      <c r="AO49" s="52"/>
      <c r="AP49" s="33"/>
      <c r="AQ49" s="33"/>
      <c r="AR49" s="20"/>
      <c r="AS49" s="70"/>
      <c r="AT49" s="70"/>
      <c r="AU49" s="94"/>
      <c r="AV49" s="94"/>
      <c r="AW49" s="71" t="str">
        <f t="shared" si="2"/>
        <v/>
      </c>
      <c r="AX49" s="104" t="s">
        <v>205</v>
      </c>
      <c r="AY49" s="104" t="s">
        <v>291</v>
      </c>
      <c r="AZ49" s="104" t="s">
        <v>205</v>
      </c>
      <c r="BA49" s="104" t="s">
        <v>291</v>
      </c>
      <c r="BB49" s="104"/>
      <c r="BC49" s="104"/>
      <c r="BD49" s="104" t="s">
        <v>292</v>
      </c>
      <c r="BE49" s="104" t="s">
        <v>293</v>
      </c>
      <c r="BF49"/>
    </row>
    <row r="50" spans="1:58" ht="67.5" hidden="1">
      <c r="A50" s="17"/>
      <c r="B50" s="718"/>
      <c r="C50" s="105" t="s">
        <v>297</v>
      </c>
      <c r="D50" s="105" t="s">
        <v>295</v>
      </c>
      <c r="E50" s="105" t="str">
        <f>VLOOKUP(D50, '[2](참고) 중복제거용 BP사명 DB'!$B$3:$D438, 3, FALSE)</f>
        <v>(주)모엔트</v>
      </c>
      <c r="F50" s="3" t="s">
        <v>298</v>
      </c>
      <c r="G50" s="3"/>
      <c r="H50" s="117" t="s">
        <v>66</v>
      </c>
      <c r="I50" s="117" t="s">
        <v>67</v>
      </c>
      <c r="J50" s="117"/>
      <c r="K50" s="117" t="s">
        <v>67</v>
      </c>
      <c r="L50" s="117" t="s">
        <v>67</v>
      </c>
      <c r="M50" s="117"/>
      <c r="N50" s="117"/>
      <c r="O50" s="117"/>
      <c r="P50" s="122"/>
      <c r="Q50" s="318"/>
      <c r="R50" s="318"/>
      <c r="S50" s="318"/>
      <c r="T50" s="318"/>
      <c r="U50" s="461" t="s">
        <v>74</v>
      </c>
      <c r="V50" s="461" t="s">
        <v>287</v>
      </c>
      <c r="W50" s="318"/>
      <c r="X50" s="318"/>
      <c r="Y50" s="318"/>
      <c r="Z50" s="573" t="s">
        <v>74</v>
      </c>
      <c r="AA50" s="461" t="s">
        <v>287</v>
      </c>
      <c r="AB50" s="203" t="s">
        <v>204</v>
      </c>
      <c r="AC50" s="203" t="s">
        <v>299</v>
      </c>
      <c r="AD50" s="203"/>
      <c r="AE50" s="8"/>
      <c r="AF50" s="3" t="s">
        <v>289</v>
      </c>
      <c r="AG50" s="104" t="s">
        <v>290</v>
      </c>
      <c r="AH50" s="104"/>
      <c r="AI50" s="3"/>
      <c r="AJ50" s="470"/>
      <c r="AK50" s="20"/>
      <c r="AL50" s="503"/>
      <c r="AM50" s="20"/>
      <c r="AN50" s="33"/>
      <c r="AO50" s="53"/>
      <c r="AP50" s="33"/>
      <c r="AQ50" s="33"/>
      <c r="AR50" s="20"/>
      <c r="AS50" s="70"/>
      <c r="AT50" s="70"/>
      <c r="AU50" s="94"/>
      <c r="AV50" s="94"/>
      <c r="AW50" s="71" t="str">
        <f t="shared" si="2"/>
        <v/>
      </c>
      <c r="AX50" s="104" t="s">
        <v>205</v>
      </c>
      <c r="AY50" s="104" t="s">
        <v>291</v>
      </c>
      <c r="AZ50" s="104" t="s">
        <v>205</v>
      </c>
      <c r="BA50" s="104" t="s">
        <v>291</v>
      </c>
      <c r="BB50" s="104"/>
      <c r="BC50" s="104"/>
      <c r="BD50" s="104" t="s">
        <v>292</v>
      </c>
      <c r="BE50" s="104" t="s">
        <v>293</v>
      </c>
      <c r="BF50"/>
    </row>
    <row r="51" spans="1:58" ht="24" hidden="1">
      <c r="A51" s="17"/>
      <c r="B51" s="718"/>
      <c r="C51" s="105" t="s">
        <v>300</v>
      </c>
      <c r="D51" s="105" t="s">
        <v>295</v>
      </c>
      <c r="E51" s="105" t="str">
        <f>VLOOKUP(D51, '[2](참고) 중복제거용 BP사명 DB'!$B$3:$D439, 3, FALSE)</f>
        <v>(주)모엔트</v>
      </c>
      <c r="F51" s="3" t="s">
        <v>301</v>
      </c>
      <c r="G51" s="3"/>
      <c r="H51" s="117" t="s">
        <v>66</v>
      </c>
      <c r="I51" s="117" t="s">
        <v>67</v>
      </c>
      <c r="J51" s="117"/>
      <c r="K51" s="117" t="s">
        <v>67</v>
      </c>
      <c r="L51" s="117" t="s">
        <v>67</v>
      </c>
      <c r="M51" s="117"/>
      <c r="N51" s="117"/>
      <c r="O51" s="117"/>
      <c r="P51" s="122"/>
      <c r="Q51" s="318"/>
      <c r="R51" s="461" t="s">
        <v>261</v>
      </c>
      <c r="S51" s="318"/>
      <c r="T51" s="318"/>
      <c r="U51" s="461" t="s">
        <v>262</v>
      </c>
      <c r="V51" s="461" t="s">
        <v>287</v>
      </c>
      <c r="W51" s="318"/>
      <c r="X51" s="318"/>
      <c r="Y51" s="318"/>
      <c r="Z51" s="502"/>
      <c r="AA51" s="461" t="s">
        <v>302</v>
      </c>
      <c r="AB51" s="203"/>
      <c r="AC51" s="203"/>
      <c r="AD51" s="203"/>
      <c r="AE51" s="8"/>
      <c r="AF51" s="104"/>
      <c r="AG51" s="104"/>
      <c r="AH51" s="104"/>
      <c r="AI51" s="104"/>
      <c r="AJ51" s="470"/>
      <c r="AK51" s="402"/>
      <c r="AL51" s="503"/>
      <c r="AM51" s="402"/>
      <c r="AN51" s="33"/>
      <c r="AO51" s="54"/>
      <c r="AP51" s="397"/>
      <c r="AQ51" s="397"/>
      <c r="AR51" s="20"/>
      <c r="AS51" s="70"/>
      <c r="AT51" s="98"/>
      <c r="AU51" s="96"/>
      <c r="AV51" s="94"/>
      <c r="AW51" s="71" t="str">
        <f t="shared" si="2"/>
        <v/>
      </c>
      <c r="AX51" s="104"/>
      <c r="AY51" s="104"/>
      <c r="AZ51" s="105"/>
      <c r="BA51" s="104"/>
      <c r="BB51" s="105"/>
      <c r="BC51" s="105"/>
      <c r="BD51" s="104"/>
      <c r="BE51" s="104"/>
      <c r="BF51"/>
    </row>
    <row r="52" spans="1:58" ht="67.5" hidden="1">
      <c r="A52" s="17"/>
      <c r="B52" s="718"/>
      <c r="C52" s="408" t="s">
        <v>303</v>
      </c>
      <c r="D52" s="105" t="s">
        <v>295</v>
      </c>
      <c r="E52" s="105" t="str">
        <f>VLOOKUP(D52, '[2](참고) 중복제거용 BP사명 DB'!$B$3:$D440, 3, FALSE)</f>
        <v>(주)모엔트</v>
      </c>
      <c r="F52" s="3" t="s">
        <v>304</v>
      </c>
      <c r="G52" s="3"/>
      <c r="H52" s="117" t="s">
        <v>66</v>
      </c>
      <c r="I52" s="117" t="s">
        <v>67</v>
      </c>
      <c r="J52" s="117"/>
      <c r="K52" s="117" t="s">
        <v>67</v>
      </c>
      <c r="L52" s="117" t="s">
        <v>67</v>
      </c>
      <c r="M52" s="117"/>
      <c r="N52" s="117"/>
      <c r="O52" s="117"/>
      <c r="P52" s="122"/>
      <c r="Q52" s="318"/>
      <c r="R52" s="318"/>
      <c r="S52" s="318"/>
      <c r="T52" s="318"/>
      <c r="U52" s="461" t="s">
        <v>74</v>
      </c>
      <c r="V52" s="461" t="s">
        <v>287</v>
      </c>
      <c r="W52" s="318"/>
      <c r="X52" s="318"/>
      <c r="Y52" s="318"/>
      <c r="Z52" s="573" t="s">
        <v>74</v>
      </c>
      <c r="AA52" s="461" t="s">
        <v>287</v>
      </c>
      <c r="AB52" s="203" t="s">
        <v>204</v>
      </c>
      <c r="AC52" s="203" t="s">
        <v>299</v>
      </c>
      <c r="AD52" s="203"/>
      <c r="AE52" s="8"/>
      <c r="AF52" s="3" t="s">
        <v>289</v>
      </c>
      <c r="AG52" s="104" t="s">
        <v>290</v>
      </c>
      <c r="AH52" s="104"/>
      <c r="AI52" s="3"/>
      <c r="AJ52" s="470"/>
      <c r="AK52" s="20"/>
      <c r="AL52" s="503"/>
      <c r="AM52" s="20"/>
      <c r="AN52" s="33"/>
      <c r="AO52" s="52"/>
      <c r="AP52" s="33"/>
      <c r="AQ52" s="33"/>
      <c r="AR52" s="20" t="str">
        <f t="shared" ref="AR52:AR83" si="3">IF(ISBLANK(AQ52), "", "O")</f>
        <v/>
      </c>
      <c r="AS52" s="70"/>
      <c r="AT52" s="70"/>
      <c r="AU52" s="94"/>
      <c r="AV52" s="94"/>
      <c r="AW52" s="71" t="str">
        <f t="shared" si="2"/>
        <v/>
      </c>
      <c r="AX52" s="104" t="s">
        <v>205</v>
      </c>
      <c r="AY52" s="104" t="s">
        <v>291</v>
      </c>
      <c r="AZ52" s="104" t="s">
        <v>205</v>
      </c>
      <c r="BA52" s="104" t="s">
        <v>291</v>
      </c>
      <c r="BB52" s="104"/>
      <c r="BC52" s="104"/>
      <c r="BD52" s="104" t="s">
        <v>292</v>
      </c>
      <c r="BE52" s="104" t="s">
        <v>293</v>
      </c>
      <c r="BF52"/>
    </row>
    <row r="53" spans="1:58" ht="67.5" hidden="1">
      <c r="A53" s="17"/>
      <c r="B53" s="718"/>
      <c r="C53" s="408" t="s">
        <v>305</v>
      </c>
      <c r="D53" s="105" t="s">
        <v>295</v>
      </c>
      <c r="E53" s="105" t="str">
        <f>VLOOKUP(D53, '[2](참고) 중복제거용 BP사명 DB'!$B$3:$D441, 3, FALSE)</f>
        <v>(주)모엔트</v>
      </c>
      <c r="F53" s="3" t="s">
        <v>306</v>
      </c>
      <c r="G53" s="3"/>
      <c r="H53" s="117" t="s">
        <v>66</v>
      </c>
      <c r="I53" s="117" t="s">
        <v>67</v>
      </c>
      <c r="J53" s="117"/>
      <c r="K53" s="117" t="s">
        <v>67</v>
      </c>
      <c r="L53" s="117" t="s">
        <v>67</v>
      </c>
      <c r="M53" s="117"/>
      <c r="N53" s="117"/>
      <c r="O53" s="117"/>
      <c r="P53" s="122"/>
      <c r="Q53" s="318"/>
      <c r="R53" s="318"/>
      <c r="S53" s="318"/>
      <c r="T53" s="318"/>
      <c r="U53" s="461" t="s">
        <v>74</v>
      </c>
      <c r="V53" s="461" t="s">
        <v>287</v>
      </c>
      <c r="W53" s="318"/>
      <c r="X53" s="318"/>
      <c r="Y53" s="318"/>
      <c r="Z53" s="573" t="s">
        <v>74</v>
      </c>
      <c r="AA53" s="461" t="s">
        <v>287</v>
      </c>
      <c r="AB53" s="203" t="s">
        <v>204</v>
      </c>
      <c r="AC53" s="203" t="s">
        <v>299</v>
      </c>
      <c r="AD53" s="203"/>
      <c r="AE53" s="8"/>
      <c r="AF53" s="3" t="s">
        <v>289</v>
      </c>
      <c r="AG53" s="104" t="s">
        <v>290</v>
      </c>
      <c r="AH53" s="104"/>
      <c r="AI53" s="3"/>
      <c r="AJ53" s="470"/>
      <c r="AK53" s="20"/>
      <c r="AL53" s="503"/>
      <c r="AM53" s="20"/>
      <c r="AN53" s="33"/>
      <c r="AO53" s="52"/>
      <c r="AP53" s="33"/>
      <c r="AQ53" s="33"/>
      <c r="AR53" s="20" t="str">
        <f t="shared" si="3"/>
        <v/>
      </c>
      <c r="AS53" s="70"/>
      <c r="AT53" s="70"/>
      <c r="AU53" s="94"/>
      <c r="AV53" s="94"/>
      <c r="AW53" s="71" t="str">
        <f t="shared" si="2"/>
        <v/>
      </c>
      <c r="AX53" s="104" t="s">
        <v>205</v>
      </c>
      <c r="AY53" s="104" t="s">
        <v>291</v>
      </c>
      <c r="AZ53" s="104" t="s">
        <v>205</v>
      </c>
      <c r="BA53" s="104" t="s">
        <v>291</v>
      </c>
      <c r="BB53" s="104"/>
      <c r="BC53" s="104"/>
      <c r="BD53" s="104" t="s">
        <v>292</v>
      </c>
      <c r="BE53" s="104" t="s">
        <v>293</v>
      </c>
      <c r="BF53"/>
    </row>
    <row r="54" spans="1:58" ht="40.5" hidden="1">
      <c r="A54" s="17"/>
      <c r="B54" s="718"/>
      <c r="C54" s="408" t="s">
        <v>307</v>
      </c>
      <c r="D54" s="105" t="s">
        <v>308</v>
      </c>
      <c r="E54" s="105" t="str">
        <f>VLOOKUP(D54, '[2](참고) 중복제거용 BP사명 DB'!$B$3:$D442, 3, FALSE)</f>
        <v>에스케이브로드밴드주식회사</v>
      </c>
      <c r="F54" s="3" t="s">
        <v>309</v>
      </c>
      <c r="G54" s="3"/>
      <c r="H54" s="117" t="s">
        <v>66</v>
      </c>
      <c r="I54" s="117" t="s">
        <v>67</v>
      </c>
      <c r="J54" s="117"/>
      <c r="K54" s="117" t="s">
        <v>67</v>
      </c>
      <c r="L54" s="117" t="s">
        <v>67</v>
      </c>
      <c r="M54" s="117"/>
      <c r="N54" s="117"/>
      <c r="O54" s="117"/>
      <c r="P54" s="122"/>
      <c r="Q54" s="318"/>
      <c r="R54" s="318"/>
      <c r="S54" s="318"/>
      <c r="T54" s="318"/>
      <c r="U54" s="461" t="s">
        <v>74</v>
      </c>
      <c r="V54" s="461" t="s">
        <v>78</v>
      </c>
      <c r="W54" s="318"/>
      <c r="X54" s="318"/>
      <c r="Y54" s="318"/>
      <c r="Z54" s="573" t="s">
        <v>74</v>
      </c>
      <c r="AA54" s="504" t="str">
        <f>VLOOKUP(E54,[2]Sheet1!B:C,2,FALSE)</f>
        <v>자회사</v>
      </c>
      <c r="AB54" s="203" t="s">
        <v>204</v>
      </c>
      <c r="AC54" s="203"/>
      <c r="AD54" s="203"/>
      <c r="AE54" s="8"/>
      <c r="AF54" s="104"/>
      <c r="AG54" s="104"/>
      <c r="AH54" s="104"/>
      <c r="AI54" s="26"/>
      <c r="AJ54" s="470"/>
      <c r="AK54" s="20"/>
      <c r="AL54" s="503"/>
      <c r="AM54" s="20"/>
      <c r="AN54" s="33"/>
      <c r="AO54" s="52"/>
      <c r="AP54" s="30"/>
      <c r="AQ54" s="30"/>
      <c r="AR54" s="20" t="str">
        <f t="shared" si="3"/>
        <v/>
      </c>
      <c r="AS54" s="70"/>
      <c r="AT54" s="70"/>
      <c r="AU54" s="94"/>
      <c r="AV54" s="94"/>
      <c r="AW54" s="71" t="str">
        <f t="shared" si="2"/>
        <v/>
      </c>
      <c r="AX54" s="104" t="s">
        <v>205</v>
      </c>
      <c r="AY54" s="104"/>
      <c r="AZ54" s="104"/>
      <c r="BA54" s="104"/>
      <c r="BB54" s="104"/>
      <c r="BC54" s="104"/>
      <c r="BD54" s="104"/>
      <c r="BE54" s="104"/>
      <c r="BF54"/>
    </row>
    <row r="55" spans="1:58" ht="24" hidden="1">
      <c r="A55" s="17"/>
      <c r="B55" s="718"/>
      <c r="C55" s="408" t="s">
        <v>310</v>
      </c>
      <c r="D55" s="105" t="s">
        <v>64</v>
      </c>
      <c r="E55" s="105" t="str">
        <f>VLOOKUP(D55, '[2](참고) 중복제거용 BP사명 DB'!$B$3:$D443, 3, FALSE)</f>
        <v>SK㈜</v>
      </c>
      <c r="F55" s="3" t="s">
        <v>311</v>
      </c>
      <c r="G55" s="3"/>
      <c r="H55" s="117" t="s">
        <v>66</v>
      </c>
      <c r="I55" s="117" t="s">
        <v>67</v>
      </c>
      <c r="J55" s="117"/>
      <c r="K55" s="117" t="s">
        <v>67</v>
      </c>
      <c r="L55" s="117" t="s">
        <v>67</v>
      </c>
      <c r="M55" s="117"/>
      <c r="N55" s="117"/>
      <c r="O55" s="117"/>
      <c r="P55" s="122"/>
      <c r="Q55" s="318"/>
      <c r="R55" s="318"/>
      <c r="S55" s="318"/>
      <c r="T55" s="318"/>
      <c r="U55" s="461" t="s">
        <v>74</v>
      </c>
      <c r="V55" s="461" t="s">
        <v>287</v>
      </c>
      <c r="W55" s="318"/>
      <c r="X55" s="318"/>
      <c r="Y55" s="318"/>
      <c r="Z55" s="573" t="s">
        <v>74</v>
      </c>
      <c r="AA55" s="461" t="s">
        <v>287</v>
      </c>
      <c r="AB55" s="203" t="s">
        <v>204</v>
      </c>
      <c r="AC55" s="203"/>
      <c r="AD55" s="203"/>
      <c r="AE55" s="8"/>
      <c r="AF55" s="104" t="s">
        <v>312</v>
      </c>
      <c r="AG55" s="104" t="s">
        <v>313</v>
      </c>
      <c r="AH55" s="104"/>
      <c r="AI55" s="132"/>
      <c r="AJ55" s="470"/>
      <c r="AK55" s="20"/>
      <c r="AL55" s="503"/>
      <c r="AM55" s="20"/>
      <c r="AN55" s="33"/>
      <c r="AO55" s="52"/>
      <c r="AP55" s="33"/>
      <c r="AQ55" s="33"/>
      <c r="AR55" s="20" t="str">
        <f t="shared" si="3"/>
        <v/>
      </c>
      <c r="AS55" s="70"/>
      <c r="AT55" s="70"/>
      <c r="AU55" s="94"/>
      <c r="AV55" s="94"/>
      <c r="AW55" s="71" t="str">
        <f t="shared" si="2"/>
        <v/>
      </c>
      <c r="AX55" s="104" t="s">
        <v>205</v>
      </c>
      <c r="AY55" s="104" t="s">
        <v>291</v>
      </c>
      <c r="AZ55" s="6" t="s">
        <v>199</v>
      </c>
      <c r="BA55" s="6" t="s">
        <v>199</v>
      </c>
      <c r="BB55" s="104"/>
      <c r="BC55" s="104"/>
      <c r="BD55" s="104"/>
      <c r="BE55" s="104"/>
      <c r="BF55"/>
    </row>
    <row r="56" spans="1:58" ht="27" hidden="1">
      <c r="A56" s="17"/>
      <c r="B56" s="718"/>
      <c r="C56" s="408" t="s">
        <v>310</v>
      </c>
      <c r="D56" s="105" t="s">
        <v>314</v>
      </c>
      <c r="E56" s="105" t="str">
        <f>VLOOKUP(D56, '[2](참고) 중복제거용 BP사명 DB'!$B$3:$D444, 3, FALSE)</f>
        <v>포인트아이 주식회사</v>
      </c>
      <c r="F56" s="3" t="s">
        <v>315</v>
      </c>
      <c r="G56" s="3"/>
      <c r="H56" s="117" t="s">
        <v>66</v>
      </c>
      <c r="I56" s="117" t="s">
        <v>67</v>
      </c>
      <c r="J56" s="117"/>
      <c r="K56" s="117" t="s">
        <v>67</v>
      </c>
      <c r="L56" s="117" t="s">
        <v>67</v>
      </c>
      <c r="M56" s="117"/>
      <c r="N56" s="117"/>
      <c r="O56" s="117"/>
      <c r="P56" s="122"/>
      <c r="Q56" s="318"/>
      <c r="R56" s="318"/>
      <c r="S56" s="318"/>
      <c r="T56" s="318"/>
      <c r="U56" s="461" t="s">
        <v>74</v>
      </c>
      <c r="V56" s="461" t="s">
        <v>287</v>
      </c>
      <c r="W56" s="318"/>
      <c r="X56" s="318"/>
      <c r="Y56" s="318"/>
      <c r="Z56" s="573" t="s">
        <v>74</v>
      </c>
      <c r="AA56" s="461" t="s">
        <v>287</v>
      </c>
      <c r="AB56" s="203" t="s">
        <v>204</v>
      </c>
      <c r="AC56" s="203"/>
      <c r="AD56" s="203"/>
      <c r="AE56" s="8"/>
      <c r="AF56" s="104" t="s">
        <v>145</v>
      </c>
      <c r="AG56" s="104" t="s">
        <v>313</v>
      </c>
      <c r="AH56" s="104"/>
      <c r="AI56" s="132"/>
      <c r="AJ56" s="470"/>
      <c r="AK56" s="20"/>
      <c r="AL56" s="503"/>
      <c r="AM56" s="20"/>
      <c r="AN56" s="33"/>
      <c r="AO56" s="52"/>
      <c r="AP56" s="33"/>
      <c r="AQ56" s="33"/>
      <c r="AR56" s="20" t="str">
        <f t="shared" si="3"/>
        <v/>
      </c>
      <c r="AS56" s="70"/>
      <c r="AT56" s="70"/>
      <c r="AU56" s="94"/>
      <c r="AV56" s="94"/>
      <c r="AW56" s="71" t="str">
        <f t="shared" si="2"/>
        <v/>
      </c>
      <c r="AX56" s="104" t="s">
        <v>205</v>
      </c>
      <c r="AY56" s="104" t="s">
        <v>291</v>
      </c>
      <c r="AZ56" s="6" t="s">
        <v>199</v>
      </c>
      <c r="BA56" s="6" t="s">
        <v>199</v>
      </c>
      <c r="BB56" s="104"/>
      <c r="BC56" s="104"/>
      <c r="BD56" s="104" t="s">
        <v>316</v>
      </c>
      <c r="BE56" s="104" t="s">
        <v>317</v>
      </c>
      <c r="BF56"/>
    </row>
    <row r="57" spans="1:58" ht="27" hidden="1">
      <c r="A57" s="17"/>
      <c r="B57" s="718"/>
      <c r="C57" s="408" t="s">
        <v>310</v>
      </c>
      <c r="D57" s="105" t="s">
        <v>318</v>
      </c>
      <c r="E57" s="105" t="str">
        <f>VLOOKUP(D57, '[2](참고) 중복제거용 BP사명 DB'!$B$3:$D445, 3, FALSE)</f>
        <v xml:space="preserve">	텔코웨어 주식회사</v>
      </c>
      <c r="F57" s="3" t="s">
        <v>315</v>
      </c>
      <c r="G57" s="3"/>
      <c r="H57" s="117" t="s">
        <v>66</v>
      </c>
      <c r="I57" s="117" t="s">
        <v>67</v>
      </c>
      <c r="J57" s="117"/>
      <c r="K57" s="117" t="s">
        <v>67</v>
      </c>
      <c r="L57" s="117" t="s">
        <v>67</v>
      </c>
      <c r="M57" s="117"/>
      <c r="N57" s="117"/>
      <c r="O57" s="117"/>
      <c r="P57" s="122"/>
      <c r="Q57" s="318"/>
      <c r="R57" s="318"/>
      <c r="S57" s="318"/>
      <c r="T57" s="318"/>
      <c r="U57" s="461" t="s">
        <v>74</v>
      </c>
      <c r="V57" s="461" t="s">
        <v>287</v>
      </c>
      <c r="W57" s="318"/>
      <c r="X57" s="318"/>
      <c r="Y57" s="318"/>
      <c r="Z57" s="573" t="s">
        <v>74</v>
      </c>
      <c r="AA57" s="461" t="s">
        <v>287</v>
      </c>
      <c r="AB57" s="203" t="s">
        <v>204</v>
      </c>
      <c r="AC57" s="203"/>
      <c r="AD57" s="203"/>
      <c r="AE57" s="8"/>
      <c r="AF57" s="104" t="s">
        <v>145</v>
      </c>
      <c r="AG57" s="104" t="s">
        <v>313</v>
      </c>
      <c r="AH57" s="104"/>
      <c r="AI57" s="132"/>
      <c r="AJ57" s="470"/>
      <c r="AK57" s="20"/>
      <c r="AL57" s="503"/>
      <c r="AM57" s="20"/>
      <c r="AN57" s="33"/>
      <c r="AO57" s="52"/>
      <c r="AP57" s="33"/>
      <c r="AQ57" s="33"/>
      <c r="AR57" s="20" t="str">
        <f t="shared" si="3"/>
        <v/>
      </c>
      <c r="AS57" s="70"/>
      <c r="AT57" s="70"/>
      <c r="AU57" s="94"/>
      <c r="AV57" s="94"/>
      <c r="AW57" s="71" t="str">
        <f t="shared" si="2"/>
        <v/>
      </c>
      <c r="AX57" s="104" t="s">
        <v>205</v>
      </c>
      <c r="AY57" s="104" t="s">
        <v>291</v>
      </c>
      <c r="AZ57" s="6" t="s">
        <v>199</v>
      </c>
      <c r="BA57" s="6" t="s">
        <v>199</v>
      </c>
      <c r="BB57" s="104"/>
      <c r="BC57" s="104"/>
      <c r="BD57" s="104" t="s">
        <v>319</v>
      </c>
      <c r="BE57" s="104"/>
      <c r="BF57"/>
    </row>
    <row r="58" spans="1:58" ht="40.5" hidden="1">
      <c r="A58" s="17"/>
      <c r="B58" s="718"/>
      <c r="C58" s="408" t="s">
        <v>320</v>
      </c>
      <c r="D58" s="105" t="s">
        <v>202</v>
      </c>
      <c r="E58" s="105" t="str">
        <f>VLOOKUP(D58, '[2](참고) 중복제거용 BP사명 DB'!$B$3:$D446, 3, FALSE)</f>
        <v>에스케이플래닛주식회사</v>
      </c>
      <c r="F58" s="3" t="s">
        <v>321</v>
      </c>
      <c r="G58" s="3"/>
      <c r="H58" s="117" t="s">
        <v>66</v>
      </c>
      <c r="I58" s="117" t="s">
        <v>67</v>
      </c>
      <c r="J58" s="117"/>
      <c r="K58" s="117" t="s">
        <v>67</v>
      </c>
      <c r="L58" s="117" t="s">
        <v>67</v>
      </c>
      <c r="M58" s="117"/>
      <c r="N58" s="117"/>
      <c r="O58" s="117"/>
      <c r="P58" s="122"/>
      <c r="Q58" s="318"/>
      <c r="R58" s="318"/>
      <c r="S58" s="318"/>
      <c r="T58" s="318"/>
      <c r="U58" s="461" t="s">
        <v>74</v>
      </c>
      <c r="V58" s="461" t="s">
        <v>287</v>
      </c>
      <c r="W58" s="318"/>
      <c r="X58" s="318"/>
      <c r="Y58" s="318"/>
      <c r="Z58" s="573" t="s">
        <v>74</v>
      </c>
      <c r="AA58" s="461" t="s">
        <v>287</v>
      </c>
      <c r="AB58" s="203" t="s">
        <v>204</v>
      </c>
      <c r="AC58" s="203"/>
      <c r="AD58" s="203"/>
      <c r="AE58" s="8"/>
      <c r="AF58" s="104" t="s">
        <v>145</v>
      </c>
      <c r="AG58" s="104" t="s">
        <v>322</v>
      </c>
      <c r="AH58" s="104"/>
      <c r="AI58" s="104"/>
      <c r="AJ58" s="470"/>
      <c r="AK58" s="20"/>
      <c r="AL58" s="503"/>
      <c r="AM58" s="20"/>
      <c r="AN58" s="33"/>
      <c r="AO58" s="52"/>
      <c r="AP58" s="30"/>
      <c r="AQ58" s="30"/>
      <c r="AR58" s="20" t="str">
        <f t="shared" si="3"/>
        <v/>
      </c>
      <c r="AS58" s="70"/>
      <c r="AT58" s="70"/>
      <c r="AU58" s="94"/>
      <c r="AV58" s="94"/>
      <c r="AW58" s="71" t="str">
        <f t="shared" si="2"/>
        <v/>
      </c>
      <c r="AX58" s="104" t="s">
        <v>323</v>
      </c>
      <c r="AY58" s="104" t="s">
        <v>324</v>
      </c>
      <c r="AZ58" s="104" t="s">
        <v>325</v>
      </c>
      <c r="BA58" s="104" t="s">
        <v>326</v>
      </c>
      <c r="BB58" s="104"/>
      <c r="BC58" s="104"/>
      <c r="BD58" s="104"/>
      <c r="BE58" s="104"/>
      <c r="BF58"/>
    </row>
    <row r="59" spans="1:58" ht="40.5" hidden="1">
      <c r="A59" s="17"/>
      <c r="B59" s="718"/>
      <c r="C59" s="408" t="s">
        <v>327</v>
      </c>
      <c r="D59" s="105" t="s">
        <v>328</v>
      </c>
      <c r="E59" s="105" t="str">
        <f>VLOOKUP(D59, '[2](참고) 중복제거용 BP사명 DB'!$B$3:$D447, 3, FALSE)</f>
        <v>리얼네트웍스아시아퍼시픽(주)</v>
      </c>
      <c r="F59" s="3" t="s">
        <v>329</v>
      </c>
      <c r="G59" s="3"/>
      <c r="H59" s="117" t="s">
        <v>66</v>
      </c>
      <c r="I59" s="117" t="s">
        <v>67</v>
      </c>
      <c r="J59" s="117"/>
      <c r="K59" s="117" t="s">
        <v>67</v>
      </c>
      <c r="L59" s="117" t="s">
        <v>67</v>
      </c>
      <c r="M59" s="117"/>
      <c r="N59" s="117"/>
      <c r="O59" s="117"/>
      <c r="P59" s="122"/>
      <c r="Q59" s="318"/>
      <c r="R59" s="318"/>
      <c r="S59" s="318"/>
      <c r="T59" s="318"/>
      <c r="U59" s="461" t="s">
        <v>74</v>
      </c>
      <c r="V59" s="461" t="s">
        <v>287</v>
      </c>
      <c r="W59" s="318"/>
      <c r="X59" s="318"/>
      <c r="Y59" s="318"/>
      <c r="Z59" s="573" t="s">
        <v>74</v>
      </c>
      <c r="AA59" s="461" t="s">
        <v>287</v>
      </c>
      <c r="AB59" s="203" t="s">
        <v>204</v>
      </c>
      <c r="AC59" s="203"/>
      <c r="AD59" s="203"/>
      <c r="AE59" s="8"/>
      <c r="AF59" s="104" t="s">
        <v>248</v>
      </c>
      <c r="AG59" s="104" t="s">
        <v>330</v>
      </c>
      <c r="AH59" s="104"/>
      <c r="AI59" s="3"/>
      <c r="AJ59" s="470"/>
      <c r="AK59" s="20"/>
      <c r="AL59" s="503"/>
      <c r="AM59" s="20"/>
      <c r="AN59" s="33"/>
      <c r="AO59" s="52"/>
      <c r="AP59" s="33"/>
      <c r="AQ59" s="33"/>
      <c r="AR59" s="20" t="str">
        <f t="shared" si="3"/>
        <v/>
      </c>
      <c r="AS59" s="70"/>
      <c r="AT59" s="70"/>
      <c r="AU59" s="94"/>
      <c r="AV59" s="94"/>
      <c r="AW59" s="71" t="str">
        <f t="shared" si="2"/>
        <v/>
      </c>
      <c r="AX59" s="104" t="s">
        <v>205</v>
      </c>
      <c r="AY59" s="104" t="s">
        <v>331</v>
      </c>
      <c r="AZ59" s="6" t="s">
        <v>199</v>
      </c>
      <c r="BA59" s="6" t="s">
        <v>199</v>
      </c>
      <c r="BB59" s="104"/>
      <c r="BC59" s="104"/>
      <c r="BD59" s="104" t="s">
        <v>332</v>
      </c>
      <c r="BE59" s="104"/>
      <c r="BF59"/>
    </row>
    <row r="60" spans="1:58" ht="27" hidden="1">
      <c r="A60" s="17"/>
      <c r="B60" s="718"/>
      <c r="C60" s="408" t="s">
        <v>327</v>
      </c>
      <c r="D60" s="105" t="s">
        <v>333</v>
      </c>
      <c r="E60" s="105" t="str">
        <f>VLOOKUP(D60, '[2](참고) 중복제거용 BP사명 DB'!$B$3:$D448, 3, FALSE)</f>
        <v>(주)위트콤</v>
      </c>
      <c r="F60" s="3" t="s">
        <v>334</v>
      </c>
      <c r="G60" s="3"/>
      <c r="H60" s="117" t="s">
        <v>66</v>
      </c>
      <c r="I60" s="117" t="s">
        <v>67</v>
      </c>
      <c r="J60" s="117"/>
      <c r="K60" s="117" t="s">
        <v>67</v>
      </c>
      <c r="L60" s="117" t="s">
        <v>67</v>
      </c>
      <c r="M60" s="117"/>
      <c r="N60" s="117"/>
      <c r="O60" s="117"/>
      <c r="P60" s="122"/>
      <c r="Q60" s="318"/>
      <c r="R60" s="318"/>
      <c r="S60" s="318"/>
      <c r="T60" s="318"/>
      <c r="U60" s="461" t="s">
        <v>74</v>
      </c>
      <c r="V60" s="461" t="s">
        <v>287</v>
      </c>
      <c r="W60" s="318"/>
      <c r="X60" s="318"/>
      <c r="Y60" s="318"/>
      <c r="Z60" s="573" t="s">
        <v>74</v>
      </c>
      <c r="AA60" s="461" t="s">
        <v>287</v>
      </c>
      <c r="AB60" s="203" t="s">
        <v>204</v>
      </c>
      <c r="AC60" s="203"/>
      <c r="AD60" s="203"/>
      <c r="AE60" s="8"/>
      <c r="AF60" s="104" t="s">
        <v>248</v>
      </c>
      <c r="AG60" s="104" t="s">
        <v>330</v>
      </c>
      <c r="AH60" s="104"/>
      <c r="AI60" s="3"/>
      <c r="AJ60" s="470"/>
      <c r="AK60" s="20"/>
      <c r="AL60" s="503"/>
      <c r="AM60" s="20"/>
      <c r="AN60" s="33"/>
      <c r="AO60" s="52"/>
      <c r="AP60" s="33"/>
      <c r="AQ60" s="33"/>
      <c r="AR60" s="20" t="str">
        <f t="shared" si="3"/>
        <v/>
      </c>
      <c r="AS60" s="70"/>
      <c r="AT60" s="70"/>
      <c r="AU60" s="94"/>
      <c r="AV60" s="94"/>
      <c r="AW60" s="71" t="str">
        <f t="shared" si="2"/>
        <v/>
      </c>
      <c r="AX60" s="104" t="s">
        <v>205</v>
      </c>
      <c r="AY60" s="104" t="s">
        <v>331</v>
      </c>
      <c r="AZ60" s="6" t="s">
        <v>199</v>
      </c>
      <c r="BA60" s="6" t="s">
        <v>199</v>
      </c>
      <c r="BB60" s="104"/>
      <c r="BC60" s="104"/>
      <c r="BD60" s="104" t="s">
        <v>335</v>
      </c>
      <c r="BE60" s="104"/>
      <c r="BF60"/>
    </row>
    <row r="61" spans="1:58" ht="27" hidden="1">
      <c r="A61" s="17"/>
      <c r="B61" s="718"/>
      <c r="C61" s="408" t="s">
        <v>327</v>
      </c>
      <c r="D61" s="105" t="s">
        <v>336</v>
      </c>
      <c r="E61" s="105" t="str">
        <f>VLOOKUP(D61, '[2](참고) 중복제거용 BP사명 DB'!$B$3:$D449, 3, FALSE)</f>
        <v>(주)애드사운드</v>
      </c>
      <c r="F61" s="3" t="s">
        <v>334</v>
      </c>
      <c r="G61" s="3"/>
      <c r="H61" s="117" t="s">
        <v>66</v>
      </c>
      <c r="I61" s="117" t="s">
        <v>67</v>
      </c>
      <c r="J61" s="117"/>
      <c r="K61" s="117" t="s">
        <v>67</v>
      </c>
      <c r="L61" s="117" t="s">
        <v>67</v>
      </c>
      <c r="M61" s="117"/>
      <c r="N61" s="117"/>
      <c r="O61" s="117"/>
      <c r="P61" s="122"/>
      <c r="Q61" s="318"/>
      <c r="R61" s="318"/>
      <c r="S61" s="318"/>
      <c r="T61" s="318"/>
      <c r="U61" s="461" t="s">
        <v>74</v>
      </c>
      <c r="V61" s="461" t="s">
        <v>287</v>
      </c>
      <c r="W61" s="318"/>
      <c r="X61" s="318"/>
      <c r="Y61" s="318"/>
      <c r="Z61" s="573" t="s">
        <v>74</v>
      </c>
      <c r="AA61" s="461" t="s">
        <v>287</v>
      </c>
      <c r="AB61" s="203" t="s">
        <v>204</v>
      </c>
      <c r="AC61" s="203"/>
      <c r="AD61" s="203"/>
      <c r="AE61" s="8"/>
      <c r="AF61" s="104" t="s">
        <v>248</v>
      </c>
      <c r="AG61" s="104" t="s">
        <v>330</v>
      </c>
      <c r="AH61" s="104"/>
      <c r="AI61" s="3"/>
      <c r="AJ61" s="470"/>
      <c r="AK61" s="20"/>
      <c r="AL61" s="503"/>
      <c r="AM61" s="20"/>
      <c r="AN61" s="33"/>
      <c r="AO61" s="52"/>
      <c r="AP61" s="33"/>
      <c r="AQ61" s="33"/>
      <c r="AR61" s="20" t="str">
        <f t="shared" si="3"/>
        <v/>
      </c>
      <c r="AS61" s="70"/>
      <c r="AT61" s="70"/>
      <c r="AU61" s="94"/>
      <c r="AV61" s="94"/>
      <c r="AW61" s="71" t="str">
        <f t="shared" si="2"/>
        <v/>
      </c>
      <c r="AX61" s="104" t="s">
        <v>205</v>
      </c>
      <c r="AY61" s="104" t="s">
        <v>331</v>
      </c>
      <c r="AZ61" s="6" t="s">
        <v>199</v>
      </c>
      <c r="BA61" s="6" t="s">
        <v>199</v>
      </c>
      <c r="BB61" s="104"/>
      <c r="BC61" s="104"/>
      <c r="BD61" s="104"/>
      <c r="BE61" s="104"/>
      <c r="BF61"/>
    </row>
    <row r="62" spans="1:58" ht="27" hidden="1">
      <c r="A62" s="17"/>
      <c r="B62" s="718"/>
      <c r="C62" s="408" t="s">
        <v>327</v>
      </c>
      <c r="D62" s="105" t="s">
        <v>337</v>
      </c>
      <c r="E62" s="105" t="str">
        <f>VLOOKUP(D62, '[2](참고) 중복제거용 BP사명 DB'!$B$3:$D450, 3, FALSE)</f>
        <v>유엔젤(주)</v>
      </c>
      <c r="F62" s="3" t="s">
        <v>334</v>
      </c>
      <c r="G62" s="3"/>
      <c r="H62" s="117" t="s">
        <v>66</v>
      </c>
      <c r="I62" s="117" t="s">
        <v>67</v>
      </c>
      <c r="J62" s="117"/>
      <c r="K62" s="117" t="s">
        <v>67</v>
      </c>
      <c r="L62" s="117" t="s">
        <v>67</v>
      </c>
      <c r="M62" s="117"/>
      <c r="N62" s="117"/>
      <c r="O62" s="117"/>
      <c r="P62" s="122"/>
      <c r="Q62" s="318"/>
      <c r="R62" s="318"/>
      <c r="S62" s="318"/>
      <c r="T62" s="318"/>
      <c r="U62" s="461" t="s">
        <v>74</v>
      </c>
      <c r="V62" s="461" t="s">
        <v>287</v>
      </c>
      <c r="W62" s="318"/>
      <c r="X62" s="318"/>
      <c r="Y62" s="318"/>
      <c r="Z62" s="573" t="s">
        <v>74</v>
      </c>
      <c r="AA62" s="461" t="s">
        <v>287</v>
      </c>
      <c r="AB62" s="203" t="s">
        <v>204</v>
      </c>
      <c r="AC62" s="203"/>
      <c r="AD62" s="203"/>
      <c r="AE62" s="8"/>
      <c r="AF62" s="104" t="s">
        <v>248</v>
      </c>
      <c r="AG62" s="104" t="s">
        <v>330</v>
      </c>
      <c r="AH62" s="104"/>
      <c r="AI62" s="3"/>
      <c r="AJ62" s="470"/>
      <c r="AK62" s="20"/>
      <c r="AL62" s="503"/>
      <c r="AM62" s="20"/>
      <c r="AN62" s="33"/>
      <c r="AO62" s="52"/>
      <c r="AP62" s="33"/>
      <c r="AQ62" s="33"/>
      <c r="AR62" s="20" t="str">
        <f t="shared" si="3"/>
        <v/>
      </c>
      <c r="AS62" s="70"/>
      <c r="AT62" s="70"/>
      <c r="AU62" s="94"/>
      <c r="AV62" s="94"/>
      <c r="AW62" s="71" t="str">
        <f t="shared" si="2"/>
        <v/>
      </c>
      <c r="AX62" s="104" t="s">
        <v>205</v>
      </c>
      <c r="AY62" s="104" t="s">
        <v>331</v>
      </c>
      <c r="AZ62" s="6" t="s">
        <v>199</v>
      </c>
      <c r="BA62" s="6" t="s">
        <v>199</v>
      </c>
      <c r="BB62" s="104"/>
      <c r="BC62" s="104"/>
      <c r="BD62" s="104"/>
      <c r="BE62" s="104"/>
      <c r="BF62"/>
    </row>
    <row r="63" spans="1:58" ht="40.5" hidden="1">
      <c r="A63" s="17"/>
      <c r="B63" s="718"/>
      <c r="C63" s="408" t="s">
        <v>327</v>
      </c>
      <c r="D63" s="105" t="s">
        <v>64</v>
      </c>
      <c r="E63" s="105" t="str">
        <f>VLOOKUP(D63, '[2](참고) 중복제거용 BP사명 DB'!$B$3:$D451, 3, FALSE)</f>
        <v>SK㈜</v>
      </c>
      <c r="F63" s="3" t="s">
        <v>338</v>
      </c>
      <c r="G63" s="3"/>
      <c r="H63" s="117" t="s">
        <v>66</v>
      </c>
      <c r="I63" s="117" t="s">
        <v>67</v>
      </c>
      <c r="J63" s="117"/>
      <c r="K63" s="117" t="s">
        <v>67</v>
      </c>
      <c r="L63" s="117" t="s">
        <v>67</v>
      </c>
      <c r="M63" s="117"/>
      <c r="N63" s="117"/>
      <c r="O63" s="117"/>
      <c r="P63" s="122"/>
      <c r="Q63" s="318"/>
      <c r="R63" s="318"/>
      <c r="S63" s="318"/>
      <c r="T63" s="318"/>
      <c r="U63" s="461" t="s">
        <v>74</v>
      </c>
      <c r="V63" s="461" t="s">
        <v>287</v>
      </c>
      <c r="W63" s="318"/>
      <c r="X63" s="318"/>
      <c r="Y63" s="318"/>
      <c r="Z63" s="573" t="s">
        <v>74</v>
      </c>
      <c r="AA63" s="461" t="s">
        <v>287</v>
      </c>
      <c r="AB63" s="203" t="s">
        <v>204</v>
      </c>
      <c r="AC63" s="203"/>
      <c r="AD63" s="203"/>
      <c r="AE63" s="8"/>
      <c r="AF63" s="104" t="s">
        <v>312</v>
      </c>
      <c r="AG63" s="104" t="s">
        <v>339</v>
      </c>
      <c r="AH63" s="104"/>
      <c r="AI63" s="3"/>
      <c r="AJ63" s="470"/>
      <c r="AK63" s="20"/>
      <c r="AL63" s="503"/>
      <c r="AM63" s="20"/>
      <c r="AN63" s="33"/>
      <c r="AO63" s="52"/>
      <c r="AP63" s="33"/>
      <c r="AQ63" s="33"/>
      <c r="AR63" s="20" t="str">
        <f t="shared" si="3"/>
        <v/>
      </c>
      <c r="AS63" s="70"/>
      <c r="AT63" s="70"/>
      <c r="AU63" s="94"/>
      <c r="AV63" s="94"/>
      <c r="AW63" s="71" t="str">
        <f t="shared" si="2"/>
        <v/>
      </c>
      <c r="AX63" s="104" t="s">
        <v>205</v>
      </c>
      <c r="AY63" s="104" t="s">
        <v>331</v>
      </c>
      <c r="AZ63" s="6" t="s">
        <v>199</v>
      </c>
      <c r="BA63" s="6" t="s">
        <v>199</v>
      </c>
      <c r="BB63" s="104"/>
      <c r="BC63" s="104"/>
      <c r="BD63" s="104" t="s">
        <v>340</v>
      </c>
      <c r="BE63" s="104" t="s">
        <v>341</v>
      </c>
      <c r="BF63"/>
    </row>
    <row r="64" spans="1:58" ht="27" hidden="1">
      <c r="A64" s="17"/>
      <c r="B64" s="718"/>
      <c r="C64" s="408" t="s">
        <v>327</v>
      </c>
      <c r="D64" s="105" t="s">
        <v>314</v>
      </c>
      <c r="E64" s="105" t="str">
        <f>VLOOKUP(D64, '[2](참고) 중복제거용 BP사명 DB'!$B$3:$D452, 3, FALSE)</f>
        <v>포인트아이 주식회사</v>
      </c>
      <c r="F64" s="3" t="s">
        <v>338</v>
      </c>
      <c r="G64" s="3"/>
      <c r="H64" s="117" t="s">
        <v>66</v>
      </c>
      <c r="I64" s="117" t="s">
        <v>67</v>
      </c>
      <c r="J64" s="117"/>
      <c r="K64" s="117" t="s">
        <v>67</v>
      </c>
      <c r="L64" s="117" t="s">
        <v>67</v>
      </c>
      <c r="M64" s="117"/>
      <c r="N64" s="117"/>
      <c r="O64" s="117"/>
      <c r="P64" s="122"/>
      <c r="Q64" s="318"/>
      <c r="R64" s="318"/>
      <c r="S64" s="318"/>
      <c r="T64" s="318"/>
      <c r="U64" s="461" t="s">
        <v>74</v>
      </c>
      <c r="V64" s="461" t="s">
        <v>287</v>
      </c>
      <c r="W64" s="318"/>
      <c r="X64" s="318"/>
      <c r="Y64" s="318"/>
      <c r="Z64" s="573" t="s">
        <v>74</v>
      </c>
      <c r="AA64" s="461" t="s">
        <v>287</v>
      </c>
      <c r="AB64" s="203" t="s">
        <v>204</v>
      </c>
      <c r="AC64" s="203"/>
      <c r="AD64" s="203"/>
      <c r="AE64" s="8"/>
      <c r="AF64" s="104" t="s">
        <v>312</v>
      </c>
      <c r="AG64" s="104" t="s">
        <v>339</v>
      </c>
      <c r="AH64" s="104"/>
      <c r="AI64" s="3"/>
      <c r="AJ64" s="470"/>
      <c r="AK64" s="20"/>
      <c r="AL64" s="503"/>
      <c r="AM64" s="20"/>
      <c r="AN64" s="33"/>
      <c r="AO64" s="52"/>
      <c r="AP64" s="33"/>
      <c r="AQ64" s="33"/>
      <c r="AR64" s="20" t="str">
        <f t="shared" si="3"/>
        <v/>
      </c>
      <c r="AS64" s="70"/>
      <c r="AT64" s="70"/>
      <c r="AU64" s="94"/>
      <c r="AV64" s="94"/>
      <c r="AW64" s="71" t="str">
        <f t="shared" si="2"/>
        <v/>
      </c>
      <c r="AX64" s="104" t="s">
        <v>205</v>
      </c>
      <c r="AY64" s="104" t="s">
        <v>331</v>
      </c>
      <c r="AZ64" s="6" t="s">
        <v>199</v>
      </c>
      <c r="BA64" s="6" t="s">
        <v>199</v>
      </c>
      <c r="BB64" s="104"/>
      <c r="BC64" s="104"/>
      <c r="BD64" s="104" t="s">
        <v>316</v>
      </c>
      <c r="BE64" s="104" t="s">
        <v>317</v>
      </c>
      <c r="BF64"/>
    </row>
    <row r="65" spans="1:58" ht="27" hidden="1">
      <c r="A65" s="17"/>
      <c r="B65" s="718"/>
      <c r="C65" s="408" t="s">
        <v>327</v>
      </c>
      <c r="D65" s="105" t="s">
        <v>342</v>
      </c>
      <c r="E65" s="105" t="str">
        <f>VLOOKUP(D65, '[2](참고) 중복제거용 BP사명 DB'!$B$3:$D453, 3, FALSE)</f>
        <v>콘텔라 ㈜</v>
      </c>
      <c r="F65" s="3" t="s">
        <v>338</v>
      </c>
      <c r="G65" s="3"/>
      <c r="H65" s="117" t="s">
        <v>66</v>
      </c>
      <c r="I65" s="117" t="s">
        <v>67</v>
      </c>
      <c r="J65" s="117"/>
      <c r="K65" s="117" t="s">
        <v>67</v>
      </c>
      <c r="L65" s="117" t="s">
        <v>67</v>
      </c>
      <c r="M65" s="117"/>
      <c r="N65" s="117"/>
      <c r="O65" s="117"/>
      <c r="P65" s="122"/>
      <c r="Q65" s="318"/>
      <c r="R65" s="318"/>
      <c r="S65" s="318"/>
      <c r="T65" s="318"/>
      <c r="U65" s="461" t="s">
        <v>74</v>
      </c>
      <c r="V65" s="461" t="s">
        <v>287</v>
      </c>
      <c r="W65" s="318"/>
      <c r="X65" s="318"/>
      <c r="Y65" s="318"/>
      <c r="Z65" s="573" t="s">
        <v>74</v>
      </c>
      <c r="AA65" s="461" t="s">
        <v>287</v>
      </c>
      <c r="AB65" s="203" t="s">
        <v>204</v>
      </c>
      <c r="AC65" s="203"/>
      <c r="AD65" s="203"/>
      <c r="AE65" s="8"/>
      <c r="AF65" s="104" t="s">
        <v>312</v>
      </c>
      <c r="AG65" s="104" t="s">
        <v>339</v>
      </c>
      <c r="AH65" s="104"/>
      <c r="AI65" s="3"/>
      <c r="AJ65" s="470"/>
      <c r="AK65" s="20"/>
      <c r="AL65" s="503"/>
      <c r="AM65" s="20"/>
      <c r="AN65" s="33"/>
      <c r="AO65" s="52"/>
      <c r="AP65" s="33"/>
      <c r="AQ65" s="33"/>
      <c r="AR65" s="20" t="str">
        <f t="shared" si="3"/>
        <v/>
      </c>
      <c r="AS65" s="70"/>
      <c r="AT65" s="70"/>
      <c r="AU65" s="94"/>
      <c r="AV65" s="94"/>
      <c r="AW65" s="71" t="str">
        <f t="shared" si="2"/>
        <v/>
      </c>
      <c r="AX65" s="104" t="s">
        <v>205</v>
      </c>
      <c r="AY65" s="104" t="s">
        <v>331</v>
      </c>
      <c r="AZ65" s="6" t="s">
        <v>199</v>
      </c>
      <c r="BA65" s="6" t="s">
        <v>199</v>
      </c>
      <c r="BB65" s="104"/>
      <c r="BC65" s="104"/>
      <c r="BD65" s="104"/>
      <c r="BE65" s="104"/>
      <c r="BF65"/>
    </row>
    <row r="66" spans="1:58" ht="27" hidden="1">
      <c r="A66" s="17"/>
      <c r="B66" s="718"/>
      <c r="C66" s="408" t="s">
        <v>343</v>
      </c>
      <c r="D66" s="105" t="s">
        <v>64</v>
      </c>
      <c r="E66" s="105" t="str">
        <f>VLOOKUP(D66, '[2](참고) 중복제거용 BP사명 DB'!$B$3:$D454, 3, FALSE)</f>
        <v>SK㈜</v>
      </c>
      <c r="F66" s="3" t="s">
        <v>344</v>
      </c>
      <c r="G66" s="3"/>
      <c r="H66" s="117" t="s">
        <v>66</v>
      </c>
      <c r="I66" s="117" t="s">
        <v>67</v>
      </c>
      <c r="J66" s="117"/>
      <c r="K66" s="117" t="s">
        <v>67</v>
      </c>
      <c r="L66" s="117" t="s">
        <v>67</v>
      </c>
      <c r="M66" s="117"/>
      <c r="N66" s="117"/>
      <c r="O66" s="117"/>
      <c r="P66" s="122"/>
      <c r="Q66" s="318"/>
      <c r="R66" s="318"/>
      <c r="S66" s="318"/>
      <c r="T66" s="318"/>
      <c r="U66" s="461" t="s">
        <v>74</v>
      </c>
      <c r="V66" s="461" t="s">
        <v>287</v>
      </c>
      <c r="W66" s="318"/>
      <c r="X66" s="318"/>
      <c r="Y66" s="318"/>
      <c r="Z66" s="573" t="s">
        <v>74</v>
      </c>
      <c r="AA66" s="461" t="s">
        <v>287</v>
      </c>
      <c r="AB66" s="203" t="s">
        <v>204</v>
      </c>
      <c r="AC66" s="203"/>
      <c r="AD66" s="203"/>
      <c r="AE66" s="8"/>
      <c r="AF66" s="104" t="s">
        <v>145</v>
      </c>
      <c r="AG66" s="104" t="s">
        <v>322</v>
      </c>
      <c r="AH66" s="104"/>
      <c r="AI66" s="104"/>
      <c r="AJ66" s="470"/>
      <c r="AK66" s="20"/>
      <c r="AL66" s="503"/>
      <c r="AM66" s="20"/>
      <c r="AN66" s="33"/>
      <c r="AO66" s="52"/>
      <c r="AP66" s="33"/>
      <c r="AQ66" s="33"/>
      <c r="AR66" s="20" t="str">
        <f t="shared" si="3"/>
        <v/>
      </c>
      <c r="AS66" s="70"/>
      <c r="AT66" s="70"/>
      <c r="AU66" s="94"/>
      <c r="AV66" s="94"/>
      <c r="AW66" s="71" t="str">
        <f t="shared" si="2"/>
        <v/>
      </c>
      <c r="AX66" s="104" t="s">
        <v>205</v>
      </c>
      <c r="AY66" s="104" t="s">
        <v>291</v>
      </c>
      <c r="AZ66" s="6" t="s">
        <v>199</v>
      </c>
      <c r="BA66" s="6" t="s">
        <v>199</v>
      </c>
      <c r="BB66" s="104"/>
      <c r="BC66" s="104"/>
      <c r="BD66" s="104"/>
      <c r="BE66" s="104"/>
      <c r="BF66"/>
    </row>
    <row r="67" spans="1:58" ht="27" hidden="1">
      <c r="A67" s="17"/>
      <c r="B67" s="718"/>
      <c r="C67" s="408" t="s">
        <v>343</v>
      </c>
      <c r="D67" s="105" t="s">
        <v>345</v>
      </c>
      <c r="E67" s="105" t="str">
        <f>VLOOKUP(D67, '[2](참고) 중복제거용 BP사명 DB'!$B$3:$D455, 3, FALSE)</f>
        <v>(주)헤리트</v>
      </c>
      <c r="F67" s="3" t="s">
        <v>346</v>
      </c>
      <c r="G67" s="3"/>
      <c r="H67" s="117" t="s">
        <v>66</v>
      </c>
      <c r="I67" s="117" t="s">
        <v>67</v>
      </c>
      <c r="J67" s="117"/>
      <c r="K67" s="117" t="s">
        <v>67</v>
      </c>
      <c r="L67" s="117" t="s">
        <v>67</v>
      </c>
      <c r="M67" s="117"/>
      <c r="N67" s="117"/>
      <c r="O67" s="117"/>
      <c r="P67" s="122"/>
      <c r="Q67" s="318"/>
      <c r="R67" s="318"/>
      <c r="S67" s="318"/>
      <c r="T67" s="318"/>
      <c r="U67" s="461" t="s">
        <v>74</v>
      </c>
      <c r="V67" s="461" t="s">
        <v>287</v>
      </c>
      <c r="W67" s="318"/>
      <c r="X67" s="318"/>
      <c r="Y67" s="318"/>
      <c r="Z67" s="573" t="s">
        <v>74</v>
      </c>
      <c r="AA67" s="461" t="s">
        <v>287</v>
      </c>
      <c r="AB67" s="203" t="s">
        <v>204</v>
      </c>
      <c r="AC67" s="203"/>
      <c r="AD67" s="203"/>
      <c r="AE67" s="8"/>
      <c r="AF67" s="104" t="s">
        <v>145</v>
      </c>
      <c r="AG67" s="104" t="s">
        <v>322</v>
      </c>
      <c r="AH67" s="104"/>
      <c r="AI67" s="104"/>
      <c r="AJ67" s="470"/>
      <c r="AK67" s="20"/>
      <c r="AL67" s="503"/>
      <c r="AM67" s="20"/>
      <c r="AN67" s="33"/>
      <c r="AO67" s="52"/>
      <c r="AP67" s="33"/>
      <c r="AQ67" s="33"/>
      <c r="AR67" s="20" t="str">
        <f t="shared" si="3"/>
        <v/>
      </c>
      <c r="AS67" s="70"/>
      <c r="AT67" s="70"/>
      <c r="AU67" s="94"/>
      <c r="AV67" s="94"/>
      <c r="AW67" s="71" t="str">
        <f t="shared" si="2"/>
        <v/>
      </c>
      <c r="AX67" s="104" t="s">
        <v>205</v>
      </c>
      <c r="AY67" s="104" t="s">
        <v>291</v>
      </c>
      <c r="AZ67" s="6" t="s">
        <v>199</v>
      </c>
      <c r="BA67" s="6" t="s">
        <v>199</v>
      </c>
      <c r="BB67" s="104"/>
      <c r="BC67" s="104"/>
      <c r="BD67" s="104" t="s">
        <v>347</v>
      </c>
      <c r="BE67" s="104"/>
      <c r="BF67"/>
    </row>
    <row r="68" spans="1:58" ht="24" hidden="1">
      <c r="A68" s="17"/>
      <c r="B68" s="718"/>
      <c r="C68" s="408" t="s">
        <v>348</v>
      </c>
      <c r="D68" s="105" t="s">
        <v>64</v>
      </c>
      <c r="E68" s="105" t="str">
        <f>VLOOKUP(D68, '[2](참고) 중복제거용 BP사명 DB'!$B$3:$D456, 3, FALSE)</f>
        <v>SK㈜</v>
      </c>
      <c r="F68" s="3" t="s">
        <v>349</v>
      </c>
      <c r="G68" s="3"/>
      <c r="H68" s="117" t="s">
        <v>66</v>
      </c>
      <c r="I68" s="117" t="s">
        <v>67</v>
      </c>
      <c r="J68" s="117"/>
      <c r="K68" s="117" t="s">
        <v>67</v>
      </c>
      <c r="L68" s="117" t="s">
        <v>67</v>
      </c>
      <c r="M68" s="117"/>
      <c r="N68" s="117"/>
      <c r="O68" s="117"/>
      <c r="P68" s="122"/>
      <c r="Q68" s="318"/>
      <c r="R68" s="318"/>
      <c r="S68" s="318"/>
      <c r="T68" s="318"/>
      <c r="U68" s="461" t="s">
        <v>74</v>
      </c>
      <c r="V68" s="461" t="s">
        <v>287</v>
      </c>
      <c r="W68" s="318"/>
      <c r="X68" s="318"/>
      <c r="Y68" s="318"/>
      <c r="Z68" s="573" t="s">
        <v>74</v>
      </c>
      <c r="AA68" s="461" t="s">
        <v>287</v>
      </c>
      <c r="AB68" s="203" t="s">
        <v>204</v>
      </c>
      <c r="AC68" s="203"/>
      <c r="AD68" s="203"/>
      <c r="AE68" s="8"/>
      <c r="AF68" s="104" t="s">
        <v>114</v>
      </c>
      <c r="AG68" s="104" t="s">
        <v>313</v>
      </c>
      <c r="AH68" s="104"/>
      <c r="AI68" s="104"/>
      <c r="AJ68" s="470"/>
      <c r="AK68" s="20"/>
      <c r="AL68" s="503"/>
      <c r="AM68" s="20"/>
      <c r="AN68" s="33"/>
      <c r="AO68" s="52"/>
      <c r="AP68" s="33"/>
      <c r="AQ68" s="33"/>
      <c r="AR68" s="20" t="str">
        <f t="shared" si="3"/>
        <v/>
      </c>
      <c r="AS68" s="70"/>
      <c r="AT68" s="70"/>
      <c r="AU68" s="94"/>
      <c r="AV68" s="94"/>
      <c r="AW68" s="71" t="str">
        <f t="shared" si="2"/>
        <v/>
      </c>
      <c r="AX68" s="104" t="s">
        <v>205</v>
      </c>
      <c r="AY68" s="104" t="s">
        <v>291</v>
      </c>
      <c r="AZ68" s="6" t="s">
        <v>199</v>
      </c>
      <c r="BA68" s="6" t="s">
        <v>199</v>
      </c>
      <c r="BB68" s="104"/>
      <c r="BC68" s="104"/>
      <c r="BD68" s="104"/>
      <c r="BE68" s="104"/>
      <c r="BF68"/>
    </row>
    <row r="69" spans="1:58" ht="27" hidden="1">
      <c r="A69" s="17"/>
      <c r="B69" s="718"/>
      <c r="C69" s="408" t="s">
        <v>348</v>
      </c>
      <c r="D69" s="105" t="s">
        <v>314</v>
      </c>
      <c r="E69" s="105" t="str">
        <f>VLOOKUP(D69, '[2](참고) 중복제거용 BP사명 DB'!$B$3:$D457, 3, FALSE)</f>
        <v>포인트아이 주식회사</v>
      </c>
      <c r="F69" s="3" t="s">
        <v>349</v>
      </c>
      <c r="G69" s="3"/>
      <c r="H69" s="117" t="s">
        <v>66</v>
      </c>
      <c r="I69" s="117" t="s">
        <v>67</v>
      </c>
      <c r="J69" s="117"/>
      <c r="K69" s="117" t="s">
        <v>67</v>
      </c>
      <c r="L69" s="117" t="s">
        <v>67</v>
      </c>
      <c r="M69" s="117"/>
      <c r="N69" s="117"/>
      <c r="O69" s="117"/>
      <c r="P69" s="122"/>
      <c r="Q69" s="318"/>
      <c r="R69" s="318"/>
      <c r="S69" s="318"/>
      <c r="T69" s="318"/>
      <c r="U69" s="461" t="s">
        <v>74</v>
      </c>
      <c r="V69" s="461" t="s">
        <v>287</v>
      </c>
      <c r="W69" s="318"/>
      <c r="X69" s="318"/>
      <c r="Y69" s="318"/>
      <c r="Z69" s="573" t="s">
        <v>74</v>
      </c>
      <c r="AA69" s="461" t="s">
        <v>287</v>
      </c>
      <c r="AB69" s="203" t="s">
        <v>204</v>
      </c>
      <c r="AC69" s="203"/>
      <c r="AD69" s="203"/>
      <c r="AE69" s="8"/>
      <c r="AF69" s="104" t="s">
        <v>114</v>
      </c>
      <c r="AG69" s="104" t="s">
        <v>313</v>
      </c>
      <c r="AH69" s="104"/>
      <c r="AI69" s="132"/>
      <c r="AJ69" s="470"/>
      <c r="AK69" s="20"/>
      <c r="AL69" s="503"/>
      <c r="AM69" s="20"/>
      <c r="AN69" s="33"/>
      <c r="AO69" s="52"/>
      <c r="AP69" s="33"/>
      <c r="AQ69" s="33"/>
      <c r="AR69" s="20" t="str">
        <f t="shared" si="3"/>
        <v/>
      </c>
      <c r="AS69" s="70"/>
      <c r="AT69" s="70"/>
      <c r="AU69" s="94"/>
      <c r="AV69" s="94"/>
      <c r="AW69" s="71" t="str">
        <f t="shared" si="2"/>
        <v/>
      </c>
      <c r="AX69" s="104" t="s">
        <v>205</v>
      </c>
      <c r="AY69" s="104" t="s">
        <v>291</v>
      </c>
      <c r="AZ69" s="6" t="s">
        <v>199</v>
      </c>
      <c r="BA69" s="6" t="s">
        <v>199</v>
      </c>
      <c r="BB69" s="104"/>
      <c r="BC69" s="104"/>
      <c r="BD69" s="104" t="s">
        <v>316</v>
      </c>
      <c r="BE69" s="104" t="s">
        <v>317</v>
      </c>
      <c r="BF69"/>
    </row>
    <row r="70" spans="1:58" ht="24" hidden="1">
      <c r="A70" s="17"/>
      <c r="B70" s="718"/>
      <c r="C70" s="408" t="s">
        <v>350</v>
      </c>
      <c r="D70" s="105" t="s">
        <v>64</v>
      </c>
      <c r="E70" s="105" t="str">
        <f>VLOOKUP(D70, '[2](참고) 중복제거용 BP사명 DB'!$B$3:$D458, 3, FALSE)</f>
        <v>SK㈜</v>
      </c>
      <c r="F70" s="3" t="s">
        <v>351</v>
      </c>
      <c r="G70" s="3"/>
      <c r="H70" s="117" t="s">
        <v>66</v>
      </c>
      <c r="I70" s="117" t="s">
        <v>67</v>
      </c>
      <c r="J70" s="117"/>
      <c r="K70" s="117" t="s">
        <v>67</v>
      </c>
      <c r="L70" s="117" t="s">
        <v>67</v>
      </c>
      <c r="M70" s="117"/>
      <c r="N70" s="117"/>
      <c r="O70" s="117"/>
      <c r="P70" s="122"/>
      <c r="Q70" s="318"/>
      <c r="R70" s="318"/>
      <c r="S70" s="318"/>
      <c r="T70" s="318"/>
      <c r="U70" s="461" t="s">
        <v>74</v>
      </c>
      <c r="V70" s="461" t="s">
        <v>287</v>
      </c>
      <c r="W70" s="318"/>
      <c r="X70" s="318"/>
      <c r="Y70" s="318"/>
      <c r="Z70" s="573" t="s">
        <v>74</v>
      </c>
      <c r="AA70" s="461" t="s">
        <v>287</v>
      </c>
      <c r="AB70" s="203" t="s">
        <v>204</v>
      </c>
      <c r="AC70" s="203"/>
      <c r="AD70" s="203"/>
      <c r="AE70" s="8"/>
      <c r="AF70" s="104" t="s">
        <v>114</v>
      </c>
      <c r="AG70" s="104" t="s">
        <v>313</v>
      </c>
      <c r="AH70" s="104"/>
      <c r="AI70" s="132"/>
      <c r="AJ70" s="470"/>
      <c r="AK70" s="20"/>
      <c r="AL70" s="503"/>
      <c r="AM70" s="20"/>
      <c r="AN70" s="33"/>
      <c r="AO70" s="52"/>
      <c r="AP70" s="33"/>
      <c r="AQ70" s="33"/>
      <c r="AR70" s="20" t="str">
        <f t="shared" si="3"/>
        <v/>
      </c>
      <c r="AS70" s="70"/>
      <c r="AT70" s="70"/>
      <c r="AU70" s="94"/>
      <c r="AV70" s="94"/>
      <c r="AW70" s="71" t="str">
        <f t="shared" ref="AW70:AW101" si="4">IF(ISBLANK(AV70), "", "O")</f>
        <v/>
      </c>
      <c r="AX70" s="104" t="s">
        <v>205</v>
      </c>
      <c r="AY70" s="104" t="s">
        <v>291</v>
      </c>
      <c r="AZ70" s="6" t="s">
        <v>199</v>
      </c>
      <c r="BA70" s="6" t="s">
        <v>199</v>
      </c>
      <c r="BB70" s="104"/>
      <c r="BC70" s="104"/>
      <c r="BD70" s="104"/>
      <c r="BE70" s="104"/>
      <c r="BF70"/>
    </row>
    <row r="71" spans="1:58" ht="27" hidden="1">
      <c r="A71" s="17"/>
      <c r="B71" s="718"/>
      <c r="C71" s="408" t="s">
        <v>350</v>
      </c>
      <c r="D71" s="105" t="s">
        <v>314</v>
      </c>
      <c r="E71" s="105" t="str">
        <f>VLOOKUP(D71, '[2](참고) 중복제거용 BP사명 DB'!$B$3:$D459, 3, FALSE)</f>
        <v>포인트아이 주식회사</v>
      </c>
      <c r="F71" s="3" t="s">
        <v>351</v>
      </c>
      <c r="G71" s="3"/>
      <c r="H71" s="117" t="s">
        <v>66</v>
      </c>
      <c r="I71" s="117" t="s">
        <v>67</v>
      </c>
      <c r="J71" s="117"/>
      <c r="K71" s="117" t="s">
        <v>67</v>
      </c>
      <c r="L71" s="117" t="s">
        <v>67</v>
      </c>
      <c r="M71" s="117"/>
      <c r="N71" s="117"/>
      <c r="O71" s="117"/>
      <c r="P71" s="122"/>
      <c r="Q71" s="318"/>
      <c r="R71" s="318"/>
      <c r="S71" s="318"/>
      <c r="T71" s="318"/>
      <c r="U71" s="461" t="s">
        <v>74</v>
      </c>
      <c r="V71" s="461" t="s">
        <v>287</v>
      </c>
      <c r="W71" s="318"/>
      <c r="X71" s="318"/>
      <c r="Y71" s="318"/>
      <c r="Z71" s="573" t="s">
        <v>74</v>
      </c>
      <c r="AA71" s="461" t="s">
        <v>287</v>
      </c>
      <c r="AB71" s="203" t="s">
        <v>204</v>
      </c>
      <c r="AC71" s="203"/>
      <c r="AD71" s="203"/>
      <c r="AE71" s="8"/>
      <c r="AF71" s="104" t="s">
        <v>114</v>
      </c>
      <c r="AG71" s="104" t="s">
        <v>313</v>
      </c>
      <c r="AH71" s="104"/>
      <c r="AI71" s="132"/>
      <c r="AJ71" s="470"/>
      <c r="AK71" s="20"/>
      <c r="AL71" s="503"/>
      <c r="AM71" s="20"/>
      <c r="AN71" s="33"/>
      <c r="AO71" s="52"/>
      <c r="AP71" s="33"/>
      <c r="AQ71" s="33"/>
      <c r="AR71" s="20" t="str">
        <f t="shared" si="3"/>
        <v/>
      </c>
      <c r="AS71" s="70"/>
      <c r="AT71" s="70"/>
      <c r="AU71" s="94"/>
      <c r="AV71" s="94"/>
      <c r="AW71" s="71" t="str">
        <f t="shared" si="4"/>
        <v/>
      </c>
      <c r="AX71" s="104" t="s">
        <v>205</v>
      </c>
      <c r="AY71" s="104" t="s">
        <v>291</v>
      </c>
      <c r="AZ71" s="6" t="s">
        <v>199</v>
      </c>
      <c r="BA71" s="6" t="s">
        <v>199</v>
      </c>
      <c r="BB71" s="104"/>
      <c r="BC71" s="104"/>
      <c r="BD71" s="104"/>
      <c r="BE71" s="104"/>
      <c r="BF71"/>
    </row>
    <row r="72" spans="1:58" ht="40.5" hidden="1">
      <c r="A72" s="17"/>
      <c r="B72" s="718"/>
      <c r="C72" s="408" t="s">
        <v>352</v>
      </c>
      <c r="D72" s="105" t="s">
        <v>64</v>
      </c>
      <c r="E72" s="105" t="str">
        <f>VLOOKUP(D72, '[2](참고) 중복제거용 BP사명 DB'!$B$3:$D460, 3, FALSE)</f>
        <v>SK㈜</v>
      </c>
      <c r="F72" s="3" t="s">
        <v>353</v>
      </c>
      <c r="G72" s="3"/>
      <c r="H72" s="117" t="s">
        <v>66</v>
      </c>
      <c r="I72" s="117" t="s">
        <v>67</v>
      </c>
      <c r="J72" s="117"/>
      <c r="K72" s="117" t="s">
        <v>67</v>
      </c>
      <c r="L72" s="117" t="s">
        <v>67</v>
      </c>
      <c r="M72" s="117"/>
      <c r="N72" s="117"/>
      <c r="O72" s="117"/>
      <c r="P72" s="122"/>
      <c r="Q72" s="318"/>
      <c r="R72" s="318"/>
      <c r="S72" s="318"/>
      <c r="T72" s="318"/>
      <c r="U72" s="461" t="s">
        <v>74</v>
      </c>
      <c r="V72" s="461" t="s">
        <v>287</v>
      </c>
      <c r="W72" s="318"/>
      <c r="X72" s="318"/>
      <c r="Y72" s="318"/>
      <c r="Z72" s="573" t="s">
        <v>74</v>
      </c>
      <c r="AA72" s="461" t="s">
        <v>287</v>
      </c>
      <c r="AB72" s="203" t="s">
        <v>204</v>
      </c>
      <c r="AC72" s="203"/>
      <c r="AD72" s="203"/>
      <c r="AE72" s="8"/>
      <c r="AF72" s="104" t="s">
        <v>145</v>
      </c>
      <c r="AG72" s="104" t="s">
        <v>354</v>
      </c>
      <c r="AH72" s="104"/>
      <c r="AI72" s="3"/>
      <c r="AJ72" s="470"/>
      <c r="AK72" s="20"/>
      <c r="AL72" s="503"/>
      <c r="AM72" s="20"/>
      <c r="AN72" s="33"/>
      <c r="AO72" s="52"/>
      <c r="AP72" s="33"/>
      <c r="AQ72" s="33"/>
      <c r="AR72" s="20" t="str">
        <f t="shared" si="3"/>
        <v/>
      </c>
      <c r="AS72" s="70"/>
      <c r="AT72" s="70"/>
      <c r="AU72" s="94"/>
      <c r="AV72" s="94"/>
      <c r="AW72" s="71" t="str">
        <f t="shared" si="4"/>
        <v/>
      </c>
      <c r="AX72" s="104" t="s">
        <v>205</v>
      </c>
      <c r="AY72" s="104" t="s">
        <v>355</v>
      </c>
      <c r="AZ72" s="6" t="s">
        <v>199</v>
      </c>
      <c r="BA72" s="6" t="s">
        <v>199</v>
      </c>
      <c r="BB72" s="104"/>
      <c r="BC72" s="104"/>
      <c r="BD72" s="104"/>
      <c r="BE72" s="104"/>
      <c r="BF72"/>
    </row>
    <row r="73" spans="1:58" ht="40.5" hidden="1">
      <c r="A73" s="17"/>
      <c r="B73" s="718"/>
      <c r="C73" s="408" t="s">
        <v>352</v>
      </c>
      <c r="D73" s="105" t="s">
        <v>318</v>
      </c>
      <c r="E73" s="105" t="str">
        <f>VLOOKUP(D73, '[2](참고) 중복제거용 BP사명 DB'!$B$3:$D461, 3, FALSE)</f>
        <v xml:space="preserve">	텔코웨어 주식회사</v>
      </c>
      <c r="F73" s="3" t="s">
        <v>353</v>
      </c>
      <c r="G73" s="3"/>
      <c r="H73" s="117" t="s">
        <v>66</v>
      </c>
      <c r="I73" s="117" t="s">
        <v>67</v>
      </c>
      <c r="J73" s="117"/>
      <c r="K73" s="117" t="s">
        <v>67</v>
      </c>
      <c r="L73" s="117" t="s">
        <v>67</v>
      </c>
      <c r="M73" s="117"/>
      <c r="N73" s="117"/>
      <c r="O73" s="117"/>
      <c r="P73" s="122"/>
      <c r="Q73" s="318"/>
      <c r="R73" s="318"/>
      <c r="S73" s="318"/>
      <c r="T73" s="318"/>
      <c r="U73" s="461" t="s">
        <v>74</v>
      </c>
      <c r="V73" s="461" t="s">
        <v>287</v>
      </c>
      <c r="W73" s="318"/>
      <c r="X73" s="318"/>
      <c r="Y73" s="318"/>
      <c r="Z73" s="573" t="s">
        <v>74</v>
      </c>
      <c r="AA73" s="461" t="s">
        <v>287</v>
      </c>
      <c r="AB73" s="203" t="s">
        <v>204</v>
      </c>
      <c r="AC73" s="203"/>
      <c r="AD73" s="203"/>
      <c r="AE73" s="3" t="s">
        <v>356</v>
      </c>
      <c r="AF73" s="104" t="s">
        <v>145</v>
      </c>
      <c r="AG73" s="104" t="s">
        <v>354</v>
      </c>
      <c r="AH73" s="104"/>
      <c r="AI73" s="3"/>
      <c r="AJ73" s="470"/>
      <c r="AK73" s="20"/>
      <c r="AL73" s="503"/>
      <c r="AM73" s="20"/>
      <c r="AN73" s="33"/>
      <c r="AO73" s="52"/>
      <c r="AP73" s="33"/>
      <c r="AQ73" s="33"/>
      <c r="AR73" s="20" t="str">
        <f t="shared" si="3"/>
        <v/>
      </c>
      <c r="AS73" s="70"/>
      <c r="AT73" s="70"/>
      <c r="AU73" s="94"/>
      <c r="AV73" s="94"/>
      <c r="AW73" s="71" t="str">
        <f t="shared" si="4"/>
        <v/>
      </c>
      <c r="AX73" s="104" t="s">
        <v>205</v>
      </c>
      <c r="AY73" s="104" t="s">
        <v>355</v>
      </c>
      <c r="AZ73" s="6" t="s">
        <v>199</v>
      </c>
      <c r="BA73" s="6" t="s">
        <v>199</v>
      </c>
      <c r="BB73" s="104"/>
      <c r="BC73" s="104"/>
      <c r="BD73" s="104" t="s">
        <v>357</v>
      </c>
      <c r="BE73" s="104" t="s">
        <v>358</v>
      </c>
      <c r="BF73"/>
    </row>
    <row r="74" spans="1:58" ht="40.5" hidden="1">
      <c r="A74" s="17"/>
      <c r="B74" s="718"/>
      <c r="C74" s="408" t="s">
        <v>359</v>
      </c>
      <c r="D74" s="105" t="s">
        <v>64</v>
      </c>
      <c r="E74" s="105" t="str">
        <f>VLOOKUP(D74, '[2](참고) 중복제거용 BP사명 DB'!$B$3:$D462, 3, FALSE)</f>
        <v>SK㈜</v>
      </c>
      <c r="F74" s="3" t="s">
        <v>360</v>
      </c>
      <c r="G74" s="3"/>
      <c r="H74" s="117" t="s">
        <v>66</v>
      </c>
      <c r="I74" s="117" t="s">
        <v>67</v>
      </c>
      <c r="J74" s="117"/>
      <c r="K74" s="117" t="s">
        <v>67</v>
      </c>
      <c r="L74" s="117" t="s">
        <v>67</v>
      </c>
      <c r="M74" s="117"/>
      <c r="N74" s="117"/>
      <c r="O74" s="117"/>
      <c r="P74" s="122"/>
      <c r="Q74" s="318"/>
      <c r="R74" s="318"/>
      <c r="S74" s="318"/>
      <c r="T74" s="318"/>
      <c r="U74" s="461" t="s">
        <v>74</v>
      </c>
      <c r="V74" s="461" t="s">
        <v>287</v>
      </c>
      <c r="W74" s="318"/>
      <c r="X74" s="318"/>
      <c r="Y74" s="318"/>
      <c r="Z74" s="573" t="s">
        <v>74</v>
      </c>
      <c r="AA74" s="461" t="s">
        <v>287</v>
      </c>
      <c r="AB74" s="203" t="s">
        <v>204</v>
      </c>
      <c r="AC74" s="203"/>
      <c r="AD74" s="203"/>
      <c r="AE74" s="3" t="s">
        <v>356</v>
      </c>
      <c r="AF74" s="104" t="s">
        <v>145</v>
      </c>
      <c r="AG74" s="104" t="s">
        <v>354</v>
      </c>
      <c r="AH74" s="104"/>
      <c r="AI74" s="3"/>
      <c r="AJ74" s="470"/>
      <c r="AK74" s="20"/>
      <c r="AL74" s="503"/>
      <c r="AM74" s="20"/>
      <c r="AN74" s="33"/>
      <c r="AO74" s="52"/>
      <c r="AP74" s="33"/>
      <c r="AQ74" s="33"/>
      <c r="AR74" s="20" t="str">
        <f t="shared" si="3"/>
        <v/>
      </c>
      <c r="AS74" s="70"/>
      <c r="AT74" s="70"/>
      <c r="AU74" s="94"/>
      <c r="AV74" s="94"/>
      <c r="AW74" s="71" t="str">
        <f t="shared" si="4"/>
        <v/>
      </c>
      <c r="AX74" s="104" t="s">
        <v>205</v>
      </c>
      <c r="AY74" s="104" t="s">
        <v>355</v>
      </c>
      <c r="AZ74" s="6" t="s">
        <v>199</v>
      </c>
      <c r="BA74" s="6" t="s">
        <v>199</v>
      </c>
      <c r="BB74" s="104"/>
      <c r="BC74" s="104"/>
      <c r="BD74" s="104"/>
      <c r="BE74" s="104"/>
      <c r="BF74"/>
    </row>
    <row r="75" spans="1:58" ht="40.5" hidden="1">
      <c r="A75" s="17"/>
      <c r="B75" s="718"/>
      <c r="C75" s="408" t="s">
        <v>359</v>
      </c>
      <c r="D75" s="105" t="s">
        <v>318</v>
      </c>
      <c r="E75" s="105" t="str">
        <f>VLOOKUP(D75, '[2](참고) 중복제거용 BP사명 DB'!$B$3:$D463, 3, FALSE)</f>
        <v xml:space="preserve">	텔코웨어 주식회사</v>
      </c>
      <c r="F75" s="3" t="s">
        <v>360</v>
      </c>
      <c r="G75" s="3"/>
      <c r="H75" s="117" t="s">
        <v>66</v>
      </c>
      <c r="I75" s="117" t="s">
        <v>67</v>
      </c>
      <c r="J75" s="117"/>
      <c r="K75" s="117" t="s">
        <v>67</v>
      </c>
      <c r="L75" s="117" t="s">
        <v>67</v>
      </c>
      <c r="M75" s="117"/>
      <c r="N75" s="117"/>
      <c r="O75" s="117"/>
      <c r="P75" s="122"/>
      <c r="Q75" s="318"/>
      <c r="R75" s="318"/>
      <c r="S75" s="318"/>
      <c r="T75" s="318"/>
      <c r="U75" s="461" t="s">
        <v>74</v>
      </c>
      <c r="V75" s="461" t="s">
        <v>287</v>
      </c>
      <c r="W75" s="318"/>
      <c r="X75" s="318"/>
      <c r="Y75" s="318"/>
      <c r="Z75" s="573" t="s">
        <v>74</v>
      </c>
      <c r="AA75" s="461" t="s">
        <v>287</v>
      </c>
      <c r="AB75" s="203" t="s">
        <v>204</v>
      </c>
      <c r="AC75" s="203"/>
      <c r="AD75" s="203"/>
      <c r="AE75" s="3" t="s">
        <v>356</v>
      </c>
      <c r="AF75" s="104" t="s">
        <v>145</v>
      </c>
      <c r="AG75" s="104" t="s">
        <v>354</v>
      </c>
      <c r="AH75" s="104"/>
      <c r="AI75" s="3"/>
      <c r="AJ75" s="470"/>
      <c r="AK75" s="20"/>
      <c r="AL75" s="503"/>
      <c r="AM75" s="20"/>
      <c r="AN75" s="33"/>
      <c r="AO75" s="52"/>
      <c r="AP75" s="33"/>
      <c r="AQ75" s="33"/>
      <c r="AR75" s="20" t="str">
        <f t="shared" si="3"/>
        <v/>
      </c>
      <c r="AS75" s="70"/>
      <c r="AT75" s="70"/>
      <c r="AU75" s="94"/>
      <c r="AV75" s="94"/>
      <c r="AW75" s="71" t="str">
        <f t="shared" si="4"/>
        <v/>
      </c>
      <c r="AX75" s="104" t="s">
        <v>205</v>
      </c>
      <c r="AY75" s="104" t="s">
        <v>355</v>
      </c>
      <c r="AZ75" s="6" t="s">
        <v>199</v>
      </c>
      <c r="BA75" s="6" t="s">
        <v>199</v>
      </c>
      <c r="BB75" s="104"/>
      <c r="BC75" s="104"/>
      <c r="BD75" s="104" t="s">
        <v>357</v>
      </c>
      <c r="BE75" s="104" t="s">
        <v>358</v>
      </c>
      <c r="BF75"/>
    </row>
    <row r="76" spans="1:58" ht="40.5" hidden="1">
      <c r="A76" s="17"/>
      <c r="B76" s="718"/>
      <c r="C76" s="408" t="s">
        <v>361</v>
      </c>
      <c r="D76" s="105" t="s">
        <v>64</v>
      </c>
      <c r="E76" s="105" t="str">
        <f>VLOOKUP(D76, '[2](참고) 중복제거용 BP사명 DB'!$B$3:$D464, 3, FALSE)</f>
        <v>SK㈜</v>
      </c>
      <c r="F76" s="3" t="s">
        <v>362</v>
      </c>
      <c r="G76" s="3"/>
      <c r="H76" s="117" t="s">
        <v>66</v>
      </c>
      <c r="I76" s="117" t="s">
        <v>67</v>
      </c>
      <c r="J76" s="117"/>
      <c r="K76" s="117" t="s">
        <v>67</v>
      </c>
      <c r="L76" s="117" t="s">
        <v>67</v>
      </c>
      <c r="M76" s="117"/>
      <c r="N76" s="117"/>
      <c r="O76" s="117"/>
      <c r="P76" s="122"/>
      <c r="Q76" s="318"/>
      <c r="R76" s="318"/>
      <c r="S76" s="318"/>
      <c r="T76" s="318"/>
      <c r="U76" s="461" t="s">
        <v>74</v>
      </c>
      <c r="V76" s="461" t="s">
        <v>287</v>
      </c>
      <c r="W76" s="318"/>
      <c r="X76" s="318"/>
      <c r="Y76" s="318"/>
      <c r="Z76" s="573" t="s">
        <v>74</v>
      </c>
      <c r="AA76" s="461" t="s">
        <v>287</v>
      </c>
      <c r="AB76" s="203" t="s">
        <v>204</v>
      </c>
      <c r="AC76" s="203"/>
      <c r="AD76" s="203"/>
      <c r="AE76" s="3" t="s">
        <v>356</v>
      </c>
      <c r="AF76" s="104" t="s">
        <v>145</v>
      </c>
      <c r="AG76" s="104" t="s">
        <v>354</v>
      </c>
      <c r="AH76" s="104"/>
      <c r="AI76" s="3"/>
      <c r="AJ76" s="470"/>
      <c r="AK76" s="20"/>
      <c r="AL76" s="503"/>
      <c r="AM76" s="20"/>
      <c r="AN76" s="33"/>
      <c r="AO76" s="52"/>
      <c r="AP76" s="33"/>
      <c r="AQ76" s="33"/>
      <c r="AR76" s="20" t="str">
        <f t="shared" si="3"/>
        <v/>
      </c>
      <c r="AS76" s="70"/>
      <c r="AT76" s="70"/>
      <c r="AU76" s="94"/>
      <c r="AV76" s="94"/>
      <c r="AW76" s="71" t="str">
        <f t="shared" si="4"/>
        <v/>
      </c>
      <c r="AX76" s="104" t="s">
        <v>205</v>
      </c>
      <c r="AY76" s="104" t="s">
        <v>355</v>
      </c>
      <c r="AZ76" s="6" t="s">
        <v>199</v>
      </c>
      <c r="BA76" s="6" t="s">
        <v>199</v>
      </c>
      <c r="BB76" s="104"/>
      <c r="BC76" s="104"/>
      <c r="BD76" s="104"/>
      <c r="BE76" s="104"/>
      <c r="BF76"/>
    </row>
    <row r="77" spans="1:58" ht="40.5" hidden="1">
      <c r="A77" s="17"/>
      <c r="B77" s="718"/>
      <c r="C77" s="408" t="s">
        <v>361</v>
      </c>
      <c r="D77" s="105" t="s">
        <v>318</v>
      </c>
      <c r="E77" s="105" t="str">
        <f>VLOOKUP(D77, '[2](참고) 중복제거용 BP사명 DB'!$B$3:$D465, 3, FALSE)</f>
        <v xml:space="preserve">	텔코웨어 주식회사</v>
      </c>
      <c r="F77" s="3" t="s">
        <v>362</v>
      </c>
      <c r="G77" s="3"/>
      <c r="H77" s="117" t="s">
        <v>66</v>
      </c>
      <c r="I77" s="117" t="s">
        <v>67</v>
      </c>
      <c r="J77" s="117"/>
      <c r="K77" s="117" t="s">
        <v>67</v>
      </c>
      <c r="L77" s="117" t="s">
        <v>67</v>
      </c>
      <c r="M77" s="117"/>
      <c r="N77" s="117"/>
      <c r="O77" s="117"/>
      <c r="P77" s="122"/>
      <c r="Q77" s="318"/>
      <c r="R77" s="318"/>
      <c r="S77" s="318"/>
      <c r="T77" s="318"/>
      <c r="U77" s="461" t="s">
        <v>74</v>
      </c>
      <c r="V77" s="461" t="s">
        <v>287</v>
      </c>
      <c r="W77" s="318"/>
      <c r="X77" s="318"/>
      <c r="Y77" s="318"/>
      <c r="Z77" s="573" t="s">
        <v>74</v>
      </c>
      <c r="AA77" s="461" t="s">
        <v>287</v>
      </c>
      <c r="AB77" s="203" t="s">
        <v>204</v>
      </c>
      <c r="AC77" s="203"/>
      <c r="AD77" s="203"/>
      <c r="AE77" s="3" t="s">
        <v>356</v>
      </c>
      <c r="AF77" s="104" t="s">
        <v>145</v>
      </c>
      <c r="AG77" s="104" t="s">
        <v>354</v>
      </c>
      <c r="AH77" s="104"/>
      <c r="AI77" s="3"/>
      <c r="AJ77" s="470"/>
      <c r="AK77" s="20"/>
      <c r="AL77" s="503"/>
      <c r="AM77" s="20"/>
      <c r="AN77" s="33"/>
      <c r="AO77" s="52"/>
      <c r="AP77" s="33"/>
      <c r="AQ77" s="33"/>
      <c r="AR77" s="20" t="str">
        <f t="shared" si="3"/>
        <v/>
      </c>
      <c r="AS77" s="70"/>
      <c r="AT77" s="70"/>
      <c r="AU77" s="94"/>
      <c r="AV77" s="94"/>
      <c r="AW77" s="71" t="str">
        <f t="shared" si="4"/>
        <v/>
      </c>
      <c r="AX77" s="104" t="s">
        <v>205</v>
      </c>
      <c r="AY77" s="104" t="s">
        <v>355</v>
      </c>
      <c r="AZ77" s="6" t="s">
        <v>199</v>
      </c>
      <c r="BA77" s="6" t="s">
        <v>199</v>
      </c>
      <c r="BB77" s="104"/>
      <c r="BC77" s="104"/>
      <c r="BD77" s="104" t="s">
        <v>357</v>
      </c>
      <c r="BE77" s="104" t="s">
        <v>358</v>
      </c>
      <c r="BF77"/>
    </row>
    <row r="78" spans="1:58" ht="27" hidden="1">
      <c r="A78" s="17"/>
      <c r="B78" s="718"/>
      <c r="C78" s="408" t="s">
        <v>363</v>
      </c>
      <c r="D78" s="105" t="s">
        <v>364</v>
      </c>
      <c r="E78" s="105" t="str">
        <f>VLOOKUP(D78, '[2](참고) 중복제거용 BP사명 DB'!$B$3:$D466, 3, FALSE)</f>
        <v>라온시큐어(주)</v>
      </c>
      <c r="F78" s="3" t="s">
        <v>365</v>
      </c>
      <c r="G78" s="3" t="s">
        <v>366</v>
      </c>
      <c r="H78" s="117" t="s">
        <v>66</v>
      </c>
      <c r="I78" s="117" t="s">
        <v>67</v>
      </c>
      <c r="J78" s="117"/>
      <c r="K78" s="117" t="s">
        <v>67</v>
      </c>
      <c r="L78" s="117" t="s">
        <v>67</v>
      </c>
      <c r="M78" s="117"/>
      <c r="N78" s="117"/>
      <c r="O78" s="117"/>
      <c r="P78" s="122"/>
      <c r="Q78" s="318"/>
      <c r="R78" s="318"/>
      <c r="S78" s="318"/>
      <c r="T78" s="318"/>
      <c r="U78" s="461" t="s">
        <v>367</v>
      </c>
      <c r="V78" s="461" t="s">
        <v>287</v>
      </c>
      <c r="W78" s="318"/>
      <c r="X78" s="318"/>
      <c r="Y78" s="318"/>
      <c r="Z78" s="573" t="s">
        <v>367</v>
      </c>
      <c r="AA78" s="461" t="s">
        <v>287</v>
      </c>
      <c r="AB78" s="203" t="s">
        <v>368</v>
      </c>
      <c r="AC78" s="429"/>
      <c r="AD78" s="429"/>
      <c r="AE78" s="8"/>
      <c r="AF78" s="104"/>
      <c r="AG78" s="104"/>
      <c r="AH78" s="104"/>
      <c r="AI78" s="132"/>
      <c r="AJ78" s="470"/>
      <c r="AK78" s="20"/>
      <c r="AL78" s="503"/>
      <c r="AM78" s="20"/>
      <c r="AN78" s="33"/>
      <c r="AO78" s="52"/>
      <c r="AP78" s="41"/>
      <c r="AQ78" s="41"/>
      <c r="AR78" s="20" t="str">
        <f t="shared" si="3"/>
        <v/>
      </c>
      <c r="AS78" s="70"/>
      <c r="AT78" s="70"/>
      <c r="AU78" s="94"/>
      <c r="AV78" s="94"/>
      <c r="AW78" s="71" t="str">
        <f t="shared" si="4"/>
        <v/>
      </c>
      <c r="AX78" s="104" t="s">
        <v>215</v>
      </c>
      <c r="AY78" s="104" t="s">
        <v>369</v>
      </c>
      <c r="AZ78" s="104" t="s">
        <v>70</v>
      </c>
      <c r="BA78" s="104" t="s">
        <v>70</v>
      </c>
      <c r="BB78" s="104"/>
      <c r="BC78" s="104"/>
      <c r="BD78" s="104"/>
      <c r="BE78" s="104"/>
      <c r="BF78"/>
    </row>
    <row r="79" spans="1:58" ht="27" hidden="1">
      <c r="A79" s="17"/>
      <c r="B79" s="718"/>
      <c r="C79" s="408" t="s">
        <v>363</v>
      </c>
      <c r="D79" s="105" t="s">
        <v>228</v>
      </c>
      <c r="E79" s="105" t="str">
        <f>VLOOKUP(D79, '[2](참고) 중복제거용 BP사명 DB'!$B$3:$D467, 3, FALSE)</f>
        <v>(주)드림시큐리티</v>
      </c>
      <c r="F79" s="3" t="s">
        <v>365</v>
      </c>
      <c r="G79" s="3" t="s">
        <v>370</v>
      </c>
      <c r="H79" s="117" t="s">
        <v>66</v>
      </c>
      <c r="I79" s="117" t="s">
        <v>67</v>
      </c>
      <c r="J79" s="117"/>
      <c r="K79" s="117" t="s">
        <v>67</v>
      </c>
      <c r="L79" s="117" t="s">
        <v>67</v>
      </c>
      <c r="M79" s="117"/>
      <c r="N79" s="117"/>
      <c r="O79" s="117"/>
      <c r="P79" s="122"/>
      <c r="Q79" s="318"/>
      <c r="R79" s="318"/>
      <c r="S79" s="318"/>
      <c r="T79" s="318"/>
      <c r="U79" s="461" t="s">
        <v>367</v>
      </c>
      <c r="V79" s="461" t="s">
        <v>287</v>
      </c>
      <c r="W79" s="318"/>
      <c r="X79" s="318"/>
      <c r="Y79" s="318"/>
      <c r="Z79" s="573" t="s">
        <v>367</v>
      </c>
      <c r="AA79" s="461" t="s">
        <v>287</v>
      </c>
      <c r="AB79" s="203" t="s">
        <v>368</v>
      </c>
      <c r="AC79" s="429"/>
      <c r="AD79" s="429"/>
      <c r="AE79" s="8"/>
      <c r="AF79" s="104"/>
      <c r="AG79" s="104"/>
      <c r="AH79" s="104"/>
      <c r="AI79" s="132"/>
      <c r="AJ79" s="470"/>
      <c r="AK79" s="20"/>
      <c r="AL79" s="503"/>
      <c r="AM79" s="20"/>
      <c r="AN79" s="33"/>
      <c r="AO79" s="52"/>
      <c r="AP79" s="41"/>
      <c r="AQ79" s="41"/>
      <c r="AR79" s="20" t="str">
        <f t="shared" si="3"/>
        <v/>
      </c>
      <c r="AS79" s="70"/>
      <c r="AT79" s="70"/>
      <c r="AU79" s="94"/>
      <c r="AV79" s="94"/>
      <c r="AW79" s="71" t="str">
        <f t="shared" si="4"/>
        <v/>
      </c>
      <c r="AX79" s="104" t="s">
        <v>215</v>
      </c>
      <c r="AY79" s="104" t="s">
        <v>369</v>
      </c>
      <c r="AZ79" s="104" t="s">
        <v>70</v>
      </c>
      <c r="BA79" s="104" t="s">
        <v>70</v>
      </c>
      <c r="BB79" s="104"/>
      <c r="BC79" s="104"/>
      <c r="BD79" s="104"/>
      <c r="BE79" s="104"/>
      <c r="BF79"/>
    </row>
    <row r="80" spans="1:58" ht="40.5" hidden="1">
      <c r="A80" s="17"/>
      <c r="B80" s="718"/>
      <c r="C80" s="408" t="s">
        <v>371</v>
      </c>
      <c r="D80" s="105" t="s">
        <v>202</v>
      </c>
      <c r="E80" s="105" t="str">
        <f>VLOOKUP(D80, '[2](참고) 중복제거용 BP사명 DB'!$B$3:$D468, 3, FALSE)</f>
        <v>에스케이플래닛주식회사</v>
      </c>
      <c r="F80" s="3" t="s">
        <v>372</v>
      </c>
      <c r="G80" s="3"/>
      <c r="H80" s="117" t="s">
        <v>66</v>
      </c>
      <c r="I80" s="117" t="s">
        <v>67</v>
      </c>
      <c r="J80" s="117"/>
      <c r="K80" s="117" t="s">
        <v>67</v>
      </c>
      <c r="L80" s="117" t="s">
        <v>67</v>
      </c>
      <c r="M80" s="117"/>
      <c r="N80" s="117"/>
      <c r="O80" s="117"/>
      <c r="P80" s="122"/>
      <c r="Q80" s="318"/>
      <c r="R80" s="318"/>
      <c r="S80" s="318"/>
      <c r="T80" s="318"/>
      <c r="U80" s="461" t="s">
        <v>74</v>
      </c>
      <c r="V80" s="461" t="s">
        <v>78</v>
      </c>
      <c r="W80" s="318"/>
      <c r="X80" s="318"/>
      <c r="Y80" s="318"/>
      <c r="Z80" s="573" t="s">
        <v>74</v>
      </c>
      <c r="AA80" s="504" t="str">
        <f>VLOOKUP(E80,[2]Sheet1!B:C,2,FALSE)</f>
        <v>투자사(SQ)</v>
      </c>
      <c r="AB80" s="203" t="s">
        <v>70</v>
      </c>
      <c r="AC80" s="429"/>
      <c r="AD80" s="429"/>
      <c r="AE80" s="8"/>
      <c r="AF80" s="104"/>
      <c r="AG80" s="104"/>
      <c r="AH80" s="104"/>
      <c r="AI80" s="132"/>
      <c r="AJ80" s="470"/>
      <c r="AK80" s="20"/>
      <c r="AL80" s="503"/>
      <c r="AM80" s="20"/>
      <c r="AN80" s="33"/>
      <c r="AO80" s="52"/>
      <c r="AP80" s="128"/>
      <c r="AQ80" s="128"/>
      <c r="AR80" s="20" t="str">
        <f t="shared" si="3"/>
        <v/>
      </c>
      <c r="AS80" s="70"/>
      <c r="AT80" s="70"/>
      <c r="AU80" s="94"/>
      <c r="AV80" s="94"/>
      <c r="AW80" s="71" t="str">
        <f t="shared" si="4"/>
        <v/>
      </c>
      <c r="AX80" s="104" t="s">
        <v>70</v>
      </c>
      <c r="AY80" s="104" t="s">
        <v>70</v>
      </c>
      <c r="AZ80" s="104" t="s">
        <v>70</v>
      </c>
      <c r="BA80" s="104" t="s">
        <v>70</v>
      </c>
      <c r="BB80" s="104"/>
      <c r="BC80" s="104"/>
      <c r="BD80" s="104"/>
      <c r="BE80" s="104"/>
      <c r="BF80"/>
    </row>
    <row r="81" spans="1:58" ht="27" hidden="1">
      <c r="A81" s="17"/>
      <c r="B81" s="718"/>
      <c r="C81" s="408" t="s">
        <v>207</v>
      </c>
      <c r="D81" s="105" t="s">
        <v>64</v>
      </c>
      <c r="E81" s="105" t="str">
        <f>VLOOKUP(D81, '[2](참고) 중복제거용 BP사명 DB'!$B$3:$D469, 3, FALSE)</f>
        <v>SK㈜</v>
      </c>
      <c r="F81" s="3" t="s">
        <v>373</v>
      </c>
      <c r="G81" s="3"/>
      <c r="H81" s="117" t="s">
        <v>66</v>
      </c>
      <c r="I81" s="117" t="s">
        <v>67</v>
      </c>
      <c r="J81" s="117"/>
      <c r="K81" s="117" t="s">
        <v>67</v>
      </c>
      <c r="L81" s="117" t="s">
        <v>67</v>
      </c>
      <c r="M81" s="117"/>
      <c r="N81" s="117"/>
      <c r="O81" s="117"/>
      <c r="P81" s="122"/>
      <c r="Q81" s="318"/>
      <c r="R81" s="318"/>
      <c r="S81" s="318"/>
      <c r="T81" s="318"/>
      <c r="U81" s="461" t="s">
        <v>68</v>
      </c>
      <c r="V81" s="461" t="s">
        <v>75</v>
      </c>
      <c r="W81" s="318"/>
      <c r="X81" s="318"/>
      <c r="Y81" s="318"/>
      <c r="Z81" s="573" t="s">
        <v>68</v>
      </c>
      <c r="AA81" s="461" t="s">
        <v>69</v>
      </c>
      <c r="AB81" s="203" t="s">
        <v>204</v>
      </c>
      <c r="AC81" s="203"/>
      <c r="AD81" s="203"/>
      <c r="AE81" s="8"/>
      <c r="AF81" s="104"/>
      <c r="AG81" s="104"/>
      <c r="AH81" s="104" t="s">
        <v>265</v>
      </c>
      <c r="AI81" s="132"/>
      <c r="AJ81" s="470"/>
      <c r="AK81" s="23"/>
      <c r="AL81" s="505"/>
      <c r="AM81" s="20"/>
      <c r="AN81" s="30"/>
      <c r="AO81" s="20"/>
      <c r="AP81" s="42"/>
      <c r="AQ81" s="30"/>
      <c r="AR81" s="20" t="str">
        <f t="shared" si="3"/>
        <v/>
      </c>
      <c r="AS81" s="70"/>
      <c r="AT81" s="70"/>
      <c r="AU81" s="94"/>
      <c r="AV81" s="94"/>
      <c r="AW81" s="71" t="str">
        <f t="shared" si="4"/>
        <v/>
      </c>
      <c r="AX81" s="104" t="s">
        <v>215</v>
      </c>
      <c r="AY81" s="104" t="s">
        <v>216</v>
      </c>
      <c r="AZ81" s="104" t="s">
        <v>215</v>
      </c>
      <c r="BA81" s="104" t="s">
        <v>221</v>
      </c>
      <c r="BB81" s="104"/>
      <c r="BC81" s="104"/>
      <c r="BD81" s="104" t="s">
        <v>374</v>
      </c>
      <c r="BE81" s="104" t="s">
        <v>375</v>
      </c>
      <c r="BF81"/>
    </row>
    <row r="82" spans="1:58" ht="40.5" hidden="1">
      <c r="A82" s="17"/>
      <c r="B82" s="718"/>
      <c r="C82" s="408" t="s">
        <v>207</v>
      </c>
      <c r="D82" s="105" t="s">
        <v>376</v>
      </c>
      <c r="E82" s="105" t="str">
        <f>VLOOKUP(D82, '[2](참고) 중복제거용 BP사명 DB'!$B$3:$D470, 3, FALSE)</f>
        <v xml:space="preserve">	주식회사 헥토이노베이션</v>
      </c>
      <c r="F82" s="3" t="s">
        <v>377</v>
      </c>
      <c r="G82" s="3" t="s">
        <v>378</v>
      </c>
      <c r="H82" s="117" t="s">
        <v>66</v>
      </c>
      <c r="I82" s="117" t="s">
        <v>67</v>
      </c>
      <c r="J82" s="117"/>
      <c r="K82" s="117" t="s">
        <v>67</v>
      </c>
      <c r="L82" s="117" t="s">
        <v>67</v>
      </c>
      <c r="M82" s="117"/>
      <c r="N82" s="117"/>
      <c r="O82" s="117"/>
      <c r="P82" s="122"/>
      <c r="Q82" s="318"/>
      <c r="R82" s="318"/>
      <c r="S82" s="318"/>
      <c r="T82" s="318"/>
      <c r="U82" s="461" t="s">
        <v>68</v>
      </c>
      <c r="V82" s="461" t="s">
        <v>75</v>
      </c>
      <c r="W82" s="318"/>
      <c r="X82" s="318"/>
      <c r="Y82" s="318"/>
      <c r="Z82" s="573" t="s">
        <v>68</v>
      </c>
      <c r="AA82" s="461" t="s">
        <v>69</v>
      </c>
      <c r="AB82" s="203"/>
      <c r="AC82" s="203"/>
      <c r="AD82" s="203"/>
      <c r="AE82" s="8"/>
      <c r="AF82" s="104"/>
      <c r="AG82" s="104"/>
      <c r="AH82" s="104"/>
      <c r="AI82" s="132"/>
      <c r="AJ82" s="470"/>
      <c r="AK82" s="20"/>
      <c r="AL82" s="503"/>
      <c r="AM82" s="20"/>
      <c r="AN82" s="33"/>
      <c r="AO82" s="20"/>
      <c r="AP82" s="30"/>
      <c r="AQ82" s="30"/>
      <c r="AR82" s="20" t="str">
        <f t="shared" si="3"/>
        <v/>
      </c>
      <c r="AS82" s="70"/>
      <c r="AT82" s="70"/>
      <c r="AU82" s="94"/>
      <c r="AV82" s="94"/>
      <c r="AW82" s="71" t="str">
        <f t="shared" si="4"/>
        <v/>
      </c>
      <c r="AX82" s="104"/>
      <c r="AY82" s="104"/>
      <c r="AZ82" s="104"/>
      <c r="BA82" s="104"/>
      <c r="BB82" s="104"/>
      <c r="BC82" s="104"/>
      <c r="BD82" s="104"/>
      <c r="BE82" s="104"/>
      <c r="BF82"/>
    </row>
    <row r="83" spans="1:58" ht="27" hidden="1">
      <c r="A83" s="17"/>
      <c r="B83" s="718"/>
      <c r="C83" s="408" t="s">
        <v>379</v>
      </c>
      <c r="D83" s="105" t="s">
        <v>380</v>
      </c>
      <c r="E83" s="105" t="str">
        <f>VLOOKUP(D83, '[2](참고) 중복제거용 BP사명 DB'!$B$3:$D471, 3, FALSE)</f>
        <v>에스케이오앤에스</v>
      </c>
      <c r="F83" s="3" t="s">
        <v>381</v>
      </c>
      <c r="G83" s="3"/>
      <c r="H83" s="117" t="s">
        <v>66</v>
      </c>
      <c r="I83" s="117" t="s">
        <v>67</v>
      </c>
      <c r="J83" s="117"/>
      <c r="K83" s="117" t="s">
        <v>67</v>
      </c>
      <c r="L83" s="117" t="s">
        <v>67</v>
      </c>
      <c r="M83" s="117"/>
      <c r="N83" s="117"/>
      <c r="O83" s="117"/>
      <c r="P83" s="122"/>
      <c r="Q83" s="318"/>
      <c r="R83" s="318"/>
      <c r="S83" s="318"/>
      <c r="T83" s="318"/>
      <c r="U83" s="461" t="s">
        <v>74</v>
      </c>
      <c r="V83" s="461" t="s">
        <v>287</v>
      </c>
      <c r="W83" s="318"/>
      <c r="X83" s="318"/>
      <c r="Y83" s="318"/>
      <c r="Z83" s="573" t="s">
        <v>74</v>
      </c>
      <c r="AA83" s="461" t="s">
        <v>287</v>
      </c>
      <c r="AB83" s="203" t="s">
        <v>70</v>
      </c>
      <c r="AC83" s="429"/>
      <c r="AD83" s="429"/>
      <c r="AE83" s="8"/>
      <c r="AF83" s="104"/>
      <c r="AG83" s="104"/>
      <c r="AH83" s="104"/>
      <c r="AI83" s="132"/>
      <c r="AJ83" s="470"/>
      <c r="AK83" s="20"/>
      <c r="AL83" s="503"/>
      <c r="AM83" s="20"/>
      <c r="AN83" s="33"/>
      <c r="AO83" s="52"/>
      <c r="AP83" s="41"/>
      <c r="AQ83" s="41"/>
      <c r="AR83" s="20" t="str">
        <f t="shared" si="3"/>
        <v/>
      </c>
      <c r="AS83" s="70"/>
      <c r="AT83" s="70"/>
      <c r="AU83" s="94"/>
      <c r="AV83" s="94"/>
      <c r="AW83" s="71" t="str">
        <f t="shared" si="4"/>
        <v/>
      </c>
      <c r="AX83" s="104" t="s">
        <v>70</v>
      </c>
      <c r="AY83" s="104" t="s">
        <v>70</v>
      </c>
      <c r="AZ83" s="104" t="s">
        <v>70</v>
      </c>
      <c r="BA83" s="104" t="s">
        <v>70</v>
      </c>
      <c r="BB83" s="104"/>
      <c r="BC83" s="104"/>
      <c r="BD83" s="104"/>
      <c r="BE83" s="104"/>
      <c r="BF83"/>
    </row>
    <row r="84" spans="1:58" ht="27" hidden="1">
      <c r="A84" s="17"/>
      <c r="B84" s="718"/>
      <c r="C84" s="408" t="s">
        <v>379</v>
      </c>
      <c r="D84" s="105" t="s">
        <v>83</v>
      </c>
      <c r="E84" s="105" t="str">
        <f>VLOOKUP(D84, '[2](참고) 중복제거용 BP사명 DB'!$B$3:$D472, 3, FALSE)</f>
        <v>서비스에이스주식회사</v>
      </c>
      <c r="F84" s="3" t="s">
        <v>382</v>
      </c>
      <c r="G84" s="3"/>
      <c r="H84" s="117" t="s">
        <v>66</v>
      </c>
      <c r="I84" s="117" t="s">
        <v>67</v>
      </c>
      <c r="J84" s="117"/>
      <c r="K84" s="117" t="s">
        <v>67</v>
      </c>
      <c r="L84" s="117" t="s">
        <v>67</v>
      </c>
      <c r="M84" s="117"/>
      <c r="N84" s="117"/>
      <c r="O84" s="117"/>
      <c r="P84" s="122"/>
      <c r="Q84" s="318"/>
      <c r="R84" s="318"/>
      <c r="S84" s="318"/>
      <c r="T84" s="318"/>
      <c r="U84" s="461" t="s">
        <v>74</v>
      </c>
      <c r="V84" s="461" t="s">
        <v>287</v>
      </c>
      <c r="W84" s="318"/>
      <c r="X84" s="318"/>
      <c r="Y84" s="318"/>
      <c r="Z84" s="573" t="s">
        <v>74</v>
      </c>
      <c r="AA84" s="504" t="str">
        <f>VLOOKUP(E84,[2]Sheet1!B:C,2,FALSE)</f>
        <v>자회사</v>
      </c>
      <c r="AB84" s="203" t="s">
        <v>70</v>
      </c>
      <c r="AC84" s="429"/>
      <c r="AD84" s="429"/>
      <c r="AE84" s="8"/>
      <c r="AF84" s="104"/>
      <c r="AG84" s="104"/>
      <c r="AH84" s="104"/>
      <c r="AI84" s="132"/>
      <c r="AJ84" s="470"/>
      <c r="AK84" s="20"/>
      <c r="AL84" s="503"/>
      <c r="AM84" s="20"/>
      <c r="AN84" s="33"/>
      <c r="AO84" s="52"/>
      <c r="AP84" s="41"/>
      <c r="AQ84" s="41"/>
      <c r="AR84" s="20" t="str">
        <f t="shared" ref="AR84:AR115" si="5">IF(ISBLANK(AQ84), "", "O")</f>
        <v/>
      </c>
      <c r="AS84" s="70"/>
      <c r="AT84" s="70"/>
      <c r="AU84" s="94"/>
      <c r="AV84" s="94"/>
      <c r="AW84" s="71" t="str">
        <f t="shared" si="4"/>
        <v/>
      </c>
      <c r="AX84" s="104" t="s">
        <v>70</v>
      </c>
      <c r="AY84" s="104" t="s">
        <v>70</v>
      </c>
      <c r="AZ84" s="104" t="s">
        <v>70</v>
      </c>
      <c r="BA84" s="104" t="s">
        <v>70</v>
      </c>
      <c r="BB84" s="104"/>
      <c r="BC84" s="104"/>
      <c r="BD84" s="104"/>
      <c r="BE84" s="104"/>
      <c r="BF84"/>
    </row>
    <row r="85" spans="1:58" ht="24" hidden="1">
      <c r="A85" s="17"/>
      <c r="B85" s="718"/>
      <c r="C85" s="408" t="s">
        <v>383</v>
      </c>
      <c r="D85" s="105" t="s">
        <v>384</v>
      </c>
      <c r="E85" s="105" t="str">
        <f>VLOOKUP(D85, '[2](참고) 중복제거용 BP사명 DB'!$B$3:$D473, 3, FALSE)</f>
        <v>(주)모비젠</v>
      </c>
      <c r="F85" s="7" t="s">
        <v>385</v>
      </c>
      <c r="G85" s="3"/>
      <c r="H85" s="117" t="s">
        <v>66</v>
      </c>
      <c r="I85" s="117" t="s">
        <v>67</v>
      </c>
      <c r="J85" s="117"/>
      <c r="K85" s="117" t="s">
        <v>67</v>
      </c>
      <c r="L85" s="117" t="s">
        <v>67</v>
      </c>
      <c r="M85" s="117"/>
      <c r="N85" s="117"/>
      <c r="O85" s="117"/>
      <c r="P85" s="122"/>
      <c r="Q85" s="318"/>
      <c r="R85" s="318"/>
      <c r="S85" s="318"/>
      <c r="T85" s="318"/>
      <c r="U85" s="461" t="s">
        <v>367</v>
      </c>
      <c r="V85" s="461" t="s">
        <v>287</v>
      </c>
      <c r="W85" s="318"/>
      <c r="X85" s="318"/>
      <c r="Y85" s="318"/>
      <c r="Z85" s="573" t="s">
        <v>367</v>
      </c>
      <c r="AA85" s="461" t="s">
        <v>287</v>
      </c>
      <c r="AB85" s="203" t="s">
        <v>70</v>
      </c>
      <c r="AC85" s="429"/>
      <c r="AD85" s="429"/>
      <c r="AE85" s="8"/>
      <c r="AF85" s="104"/>
      <c r="AG85" s="104"/>
      <c r="AH85" s="104"/>
      <c r="AI85" s="132"/>
      <c r="AJ85" s="470"/>
      <c r="AK85" s="20"/>
      <c r="AL85" s="503"/>
      <c r="AM85" s="20"/>
      <c r="AN85" s="33"/>
      <c r="AO85" s="52"/>
      <c r="AP85" s="128"/>
      <c r="AQ85" s="128"/>
      <c r="AR85" s="20" t="str">
        <f t="shared" si="5"/>
        <v/>
      </c>
      <c r="AS85" s="70"/>
      <c r="AT85" s="70"/>
      <c r="AU85" s="94"/>
      <c r="AV85" s="94"/>
      <c r="AW85" s="71" t="str">
        <f t="shared" si="4"/>
        <v/>
      </c>
      <c r="AX85" s="104" t="s">
        <v>205</v>
      </c>
      <c r="AY85" s="104" t="s">
        <v>291</v>
      </c>
      <c r="AZ85" s="104"/>
      <c r="BA85" s="104"/>
      <c r="BB85" s="104"/>
      <c r="BC85" s="104"/>
      <c r="BD85" s="104"/>
      <c r="BE85" s="104"/>
      <c r="BF85"/>
    </row>
    <row r="86" spans="1:58" ht="40.5" hidden="1">
      <c r="A86" s="17"/>
      <c r="B86" s="718"/>
      <c r="C86" s="408" t="s">
        <v>386</v>
      </c>
      <c r="D86" s="105" t="s">
        <v>387</v>
      </c>
      <c r="E86" s="105" t="str">
        <f>VLOOKUP(D86, '[2](참고) 중복제거용 BP사명 DB'!$B$3:$D474, 3, FALSE)</f>
        <v>삼일회계법인 등 자산실사법인</v>
      </c>
      <c r="F86" s="7" t="s">
        <v>388</v>
      </c>
      <c r="G86" s="3"/>
      <c r="H86" s="117" t="s">
        <v>66</v>
      </c>
      <c r="I86" s="117" t="s">
        <v>67</v>
      </c>
      <c r="J86" s="117"/>
      <c r="K86" s="117" t="s">
        <v>67</v>
      </c>
      <c r="L86" s="117" t="s">
        <v>67</v>
      </c>
      <c r="M86" s="117"/>
      <c r="N86" s="117"/>
      <c r="O86" s="117"/>
      <c r="P86" s="122"/>
      <c r="Q86" s="318"/>
      <c r="R86" s="318"/>
      <c r="S86" s="318"/>
      <c r="T86" s="318"/>
      <c r="U86" s="461" t="s">
        <v>367</v>
      </c>
      <c r="V86" s="461" t="s">
        <v>287</v>
      </c>
      <c r="W86" s="318"/>
      <c r="X86" s="318"/>
      <c r="Y86" s="318"/>
      <c r="Z86" s="573" t="s">
        <v>367</v>
      </c>
      <c r="AA86" s="461" t="s">
        <v>287</v>
      </c>
      <c r="AB86" s="203" t="s">
        <v>70</v>
      </c>
      <c r="AC86" s="429"/>
      <c r="AD86" s="429"/>
      <c r="AE86" s="8"/>
      <c r="AF86" s="104"/>
      <c r="AG86" s="104"/>
      <c r="AH86" s="104"/>
      <c r="AI86" s="132"/>
      <c r="AJ86" s="470"/>
      <c r="AK86" s="20"/>
      <c r="AL86" s="503"/>
      <c r="AM86" s="20"/>
      <c r="AN86" s="33"/>
      <c r="AO86" s="52"/>
      <c r="AP86" s="41"/>
      <c r="AQ86" s="41"/>
      <c r="AR86" s="20" t="str">
        <f t="shared" si="5"/>
        <v/>
      </c>
      <c r="AS86" s="70"/>
      <c r="AT86" s="70"/>
      <c r="AU86" s="94"/>
      <c r="AV86" s="94"/>
      <c r="AW86" s="71" t="str">
        <f t="shared" si="4"/>
        <v/>
      </c>
      <c r="AX86" s="104" t="s">
        <v>70</v>
      </c>
      <c r="AY86" s="104" t="s">
        <v>70</v>
      </c>
      <c r="AZ86" s="104" t="s">
        <v>70</v>
      </c>
      <c r="BA86" s="104" t="s">
        <v>70</v>
      </c>
      <c r="BB86" s="104"/>
      <c r="BC86" s="104"/>
      <c r="BD86" s="104"/>
      <c r="BE86" s="104"/>
      <c r="BF86"/>
    </row>
    <row r="87" spans="1:58" ht="27" hidden="1">
      <c r="A87" s="17"/>
      <c r="B87" s="718"/>
      <c r="C87" s="105" t="s">
        <v>389</v>
      </c>
      <c r="D87" s="105" t="s">
        <v>390</v>
      </c>
      <c r="E87" s="105" t="str">
        <f>VLOOKUP(D87, '[2](참고) 중복제거용 BP사명 DB'!$B$3:$D475, 3, FALSE)</f>
        <v xml:space="preserve">	(주)엔텔스</v>
      </c>
      <c r="F87" s="3" t="s">
        <v>391</v>
      </c>
      <c r="G87" s="3" t="s">
        <v>392</v>
      </c>
      <c r="H87" s="117" t="s">
        <v>66</v>
      </c>
      <c r="I87" s="117" t="s">
        <v>67</v>
      </c>
      <c r="J87" s="117"/>
      <c r="K87" s="117" t="s">
        <v>67</v>
      </c>
      <c r="L87" s="117" t="s">
        <v>67</v>
      </c>
      <c r="M87" s="117"/>
      <c r="N87" s="117" t="s">
        <v>393</v>
      </c>
      <c r="O87" s="117"/>
      <c r="P87" s="122"/>
      <c r="Q87" s="318"/>
      <c r="R87" s="461" t="s">
        <v>263</v>
      </c>
      <c r="S87" s="461" t="s">
        <v>261</v>
      </c>
      <c r="T87" s="318"/>
      <c r="U87" s="461" t="s">
        <v>394</v>
      </c>
      <c r="V87" s="318"/>
      <c r="W87" s="318"/>
      <c r="X87" s="461" t="s">
        <v>263</v>
      </c>
      <c r="Y87" s="461" t="s">
        <v>263</v>
      </c>
      <c r="Z87" s="502"/>
      <c r="AA87" s="318"/>
      <c r="AB87" s="203" t="s">
        <v>204</v>
      </c>
      <c r="AC87" s="203"/>
      <c r="AD87" s="203"/>
      <c r="AE87" s="3" t="s">
        <v>395</v>
      </c>
      <c r="AF87" s="104" t="s">
        <v>114</v>
      </c>
      <c r="AG87" s="104" t="s">
        <v>396</v>
      </c>
      <c r="AH87" s="104" t="s">
        <v>397</v>
      </c>
      <c r="AI87" s="132"/>
      <c r="AJ87" s="471"/>
      <c r="AK87" s="402" t="s">
        <v>398</v>
      </c>
      <c r="AL87" s="402" t="s">
        <v>3901</v>
      </c>
      <c r="AM87" s="402" t="s">
        <v>399</v>
      </c>
      <c r="AN87" s="30"/>
      <c r="AO87" s="53"/>
      <c r="AP87" s="42"/>
      <c r="AQ87" s="33"/>
      <c r="AR87" s="20" t="str">
        <f t="shared" si="5"/>
        <v/>
      </c>
      <c r="AS87" s="70" t="s">
        <v>263</v>
      </c>
      <c r="AT87" s="98"/>
      <c r="AU87" s="96"/>
      <c r="AV87" s="94"/>
      <c r="AW87" s="71" t="str">
        <f t="shared" si="4"/>
        <v/>
      </c>
      <c r="AX87" s="104" t="s">
        <v>400</v>
      </c>
      <c r="AY87" s="104" t="s">
        <v>401</v>
      </c>
      <c r="AZ87" s="104" t="s">
        <v>400</v>
      </c>
      <c r="BA87" s="104" t="s">
        <v>401</v>
      </c>
      <c r="BB87" s="105" t="s">
        <v>402</v>
      </c>
      <c r="BC87" s="105" t="s">
        <v>403</v>
      </c>
      <c r="BD87" s="104" t="s">
        <v>404</v>
      </c>
      <c r="BE87" s="104" t="s">
        <v>405</v>
      </c>
      <c r="BF87"/>
    </row>
    <row r="88" spans="1:58" ht="27" hidden="1">
      <c r="A88" s="17"/>
      <c r="B88" s="718"/>
      <c r="C88" s="408" t="s">
        <v>406</v>
      </c>
      <c r="D88" s="105" t="s">
        <v>64</v>
      </c>
      <c r="E88" s="105" t="str">
        <f>VLOOKUP(D88, '[2](참고) 중복제거용 BP사명 DB'!$B$3:$D476, 3, FALSE)</f>
        <v>SK㈜</v>
      </c>
      <c r="F88" s="7" t="s">
        <v>407</v>
      </c>
      <c r="G88" s="3" t="s">
        <v>408</v>
      </c>
      <c r="H88" s="117" t="s">
        <v>66</v>
      </c>
      <c r="I88" s="117" t="s">
        <v>67</v>
      </c>
      <c r="J88" s="117"/>
      <c r="K88" s="117" t="s">
        <v>67</v>
      </c>
      <c r="L88" s="117" t="s">
        <v>67</v>
      </c>
      <c r="M88" s="117"/>
      <c r="N88" s="117"/>
      <c r="O88" s="117"/>
      <c r="P88" s="122"/>
      <c r="Q88" s="318"/>
      <c r="R88" s="318"/>
      <c r="S88" s="318"/>
      <c r="T88" s="318"/>
      <c r="U88" s="461" t="s">
        <v>409</v>
      </c>
      <c r="V88" s="461" t="s">
        <v>410</v>
      </c>
      <c r="W88" s="318"/>
      <c r="X88" s="318"/>
      <c r="Y88" s="318"/>
      <c r="Z88" s="573" t="s">
        <v>409</v>
      </c>
      <c r="AA88" s="461" t="s">
        <v>411</v>
      </c>
      <c r="AB88" s="203" t="s">
        <v>204</v>
      </c>
      <c r="AC88" s="203"/>
      <c r="AD88" s="203"/>
      <c r="AE88" s="8"/>
      <c r="AF88" s="104"/>
      <c r="AG88" s="104"/>
      <c r="AH88" s="104"/>
      <c r="AI88" s="132"/>
      <c r="AJ88" s="470"/>
      <c r="AK88" s="20"/>
      <c r="AL88" s="503"/>
      <c r="AM88" s="20"/>
      <c r="AN88" s="30"/>
      <c r="AO88" s="20"/>
      <c r="AP88" s="30"/>
      <c r="AQ88" s="30"/>
      <c r="AR88" s="20" t="str">
        <f t="shared" si="5"/>
        <v/>
      </c>
      <c r="AS88" s="70"/>
      <c r="AT88" s="70"/>
      <c r="AU88" s="94"/>
      <c r="AV88" s="94"/>
      <c r="AW88" s="71" t="str">
        <f t="shared" si="4"/>
        <v/>
      </c>
      <c r="AX88" s="104" t="s">
        <v>412</v>
      </c>
      <c r="AY88" s="104" t="s">
        <v>413</v>
      </c>
      <c r="AZ88" s="104" t="s">
        <v>414</v>
      </c>
      <c r="BA88" s="104" t="s">
        <v>415</v>
      </c>
      <c r="BB88" s="104"/>
      <c r="BC88" s="104"/>
      <c r="BD88" s="104"/>
      <c r="BE88" s="104"/>
      <c r="BF88"/>
    </row>
    <row r="89" spans="1:58" ht="40.5" hidden="1">
      <c r="A89" s="17"/>
      <c r="B89" s="718"/>
      <c r="C89" s="408" t="s">
        <v>416</v>
      </c>
      <c r="D89" s="105" t="s">
        <v>202</v>
      </c>
      <c r="E89" s="105" t="str">
        <f>VLOOKUP(D89, '[2](참고) 중복제거용 BP사명 DB'!$B$3:$D477, 3, FALSE)</f>
        <v>에스케이플래닛주식회사</v>
      </c>
      <c r="F89" s="3" t="s">
        <v>417</v>
      </c>
      <c r="G89" s="3"/>
      <c r="H89" s="117" t="s">
        <v>66</v>
      </c>
      <c r="I89" s="117" t="s">
        <v>67</v>
      </c>
      <c r="J89" s="117"/>
      <c r="K89" s="117" t="s">
        <v>67</v>
      </c>
      <c r="L89" s="117" t="s">
        <v>67</v>
      </c>
      <c r="M89" s="117"/>
      <c r="N89" s="117"/>
      <c r="O89" s="117"/>
      <c r="P89" s="122"/>
      <c r="Q89" s="318"/>
      <c r="R89" s="318"/>
      <c r="S89" s="318"/>
      <c r="T89" s="318"/>
      <c r="U89" s="461" t="s">
        <v>74</v>
      </c>
      <c r="V89" s="461" t="s">
        <v>287</v>
      </c>
      <c r="W89" s="318"/>
      <c r="X89" s="318"/>
      <c r="Y89" s="318"/>
      <c r="Z89" s="573" t="s">
        <v>74</v>
      </c>
      <c r="AA89" s="504" t="str">
        <f>VLOOKUP(E89,[2]Sheet1!B:C,2,FALSE)</f>
        <v>투자사(SQ)</v>
      </c>
      <c r="AB89" s="203" t="s">
        <v>418</v>
      </c>
      <c r="AC89" s="203"/>
      <c r="AD89" s="203"/>
      <c r="AE89" s="8"/>
      <c r="AF89" s="104" t="s">
        <v>145</v>
      </c>
      <c r="AG89" s="104" t="s">
        <v>322</v>
      </c>
      <c r="AH89" s="104"/>
      <c r="AI89" s="104"/>
      <c r="AJ89" s="470"/>
      <c r="AK89" s="20"/>
      <c r="AL89" s="503"/>
      <c r="AM89" s="20"/>
      <c r="AN89" s="33"/>
      <c r="AO89" s="52"/>
      <c r="AP89" s="33"/>
      <c r="AQ89" s="33"/>
      <c r="AR89" s="20" t="str">
        <f t="shared" si="5"/>
        <v/>
      </c>
      <c r="AS89" s="70"/>
      <c r="AT89" s="70"/>
      <c r="AU89" s="94"/>
      <c r="AV89" s="94"/>
      <c r="AW89" s="71" t="str">
        <f t="shared" si="4"/>
        <v/>
      </c>
      <c r="AX89" s="104" t="s">
        <v>419</v>
      </c>
      <c r="AY89" s="104" t="s">
        <v>420</v>
      </c>
      <c r="AZ89" s="104" t="s">
        <v>419</v>
      </c>
      <c r="BA89" s="104" t="s">
        <v>420</v>
      </c>
      <c r="BB89" s="104"/>
      <c r="BC89" s="104"/>
      <c r="BD89" s="104" t="s">
        <v>421</v>
      </c>
      <c r="BE89" s="104"/>
      <c r="BF89"/>
    </row>
    <row r="90" spans="1:58" ht="36" hidden="1">
      <c r="A90" s="17"/>
      <c r="B90" s="718"/>
      <c r="C90" s="408" t="s">
        <v>416</v>
      </c>
      <c r="D90" s="105" t="s">
        <v>422</v>
      </c>
      <c r="E90" s="105" t="str">
        <f>VLOOKUP(D90, '[2](참고) 중복제거용 BP사명 DB'!$B$3:$D478, 3, FALSE)</f>
        <v>주식회사 위자드랩</v>
      </c>
      <c r="F90" s="3" t="s">
        <v>417</v>
      </c>
      <c r="G90" s="3"/>
      <c r="H90" s="117" t="s">
        <v>66</v>
      </c>
      <c r="I90" s="117" t="s">
        <v>67</v>
      </c>
      <c r="J90" s="117"/>
      <c r="K90" s="117" t="s">
        <v>67</v>
      </c>
      <c r="L90" s="117" t="s">
        <v>67</v>
      </c>
      <c r="M90" s="117"/>
      <c r="N90" s="117"/>
      <c r="O90" s="117"/>
      <c r="P90" s="122"/>
      <c r="Q90" s="318"/>
      <c r="R90" s="318"/>
      <c r="S90" s="318"/>
      <c r="T90" s="318"/>
      <c r="U90" s="461" t="s">
        <v>74</v>
      </c>
      <c r="V90" s="461" t="s">
        <v>287</v>
      </c>
      <c r="W90" s="318"/>
      <c r="X90" s="318"/>
      <c r="Y90" s="318"/>
      <c r="Z90" s="573" t="s">
        <v>74</v>
      </c>
      <c r="AA90" s="461" t="s">
        <v>287</v>
      </c>
      <c r="AB90" s="203" t="s">
        <v>418</v>
      </c>
      <c r="AC90" s="203" t="s">
        <v>299</v>
      </c>
      <c r="AD90" s="203"/>
      <c r="AE90" s="8"/>
      <c r="AF90" s="104"/>
      <c r="AG90" s="104"/>
      <c r="AH90" s="104"/>
      <c r="AI90" s="104"/>
      <c r="AJ90" s="470"/>
      <c r="AK90" s="20"/>
      <c r="AL90" s="503"/>
      <c r="AM90" s="20"/>
      <c r="AN90" s="33"/>
      <c r="AO90" s="52"/>
      <c r="AP90" s="33"/>
      <c r="AQ90" s="33"/>
      <c r="AR90" s="20" t="str">
        <f t="shared" si="5"/>
        <v/>
      </c>
      <c r="AS90" s="70"/>
      <c r="AT90" s="70"/>
      <c r="AU90" s="94"/>
      <c r="AV90" s="94"/>
      <c r="AW90" s="71" t="str">
        <f t="shared" si="4"/>
        <v/>
      </c>
      <c r="AX90" s="104" t="s">
        <v>419</v>
      </c>
      <c r="AY90" s="104" t="s">
        <v>420</v>
      </c>
      <c r="AZ90" s="104" t="s">
        <v>419</v>
      </c>
      <c r="BA90" s="104" t="s">
        <v>420</v>
      </c>
      <c r="BB90" s="104"/>
      <c r="BC90" s="104"/>
      <c r="BD90" s="104"/>
      <c r="BE90" s="104"/>
      <c r="BF90"/>
    </row>
    <row r="91" spans="1:58" ht="24" hidden="1">
      <c r="A91" s="17"/>
      <c r="B91" s="718"/>
      <c r="C91" s="408" t="s">
        <v>423</v>
      </c>
      <c r="D91" s="105" t="s">
        <v>424</v>
      </c>
      <c r="E91" s="105" t="str">
        <f>VLOOKUP(D91, '[2](참고) 중복제거용 BP사명 DB'!$B$3:$D479, 3, FALSE)</f>
        <v>11번가</v>
      </c>
      <c r="F91" s="7" t="s">
        <v>425</v>
      </c>
      <c r="G91" s="3"/>
      <c r="H91" s="117" t="s">
        <v>66</v>
      </c>
      <c r="I91" s="117" t="s">
        <v>67</v>
      </c>
      <c r="J91" s="117"/>
      <c r="K91" s="117" t="s">
        <v>67</v>
      </c>
      <c r="L91" s="117" t="s">
        <v>67</v>
      </c>
      <c r="M91" s="117"/>
      <c r="N91" s="117"/>
      <c r="O91" s="117"/>
      <c r="P91" s="122"/>
      <c r="Q91" s="318"/>
      <c r="R91" s="318"/>
      <c r="S91" s="318"/>
      <c r="T91" s="318"/>
      <c r="U91" s="461" t="s">
        <v>74</v>
      </c>
      <c r="V91" s="461" t="s">
        <v>78</v>
      </c>
      <c r="W91" s="318"/>
      <c r="X91" s="318"/>
      <c r="Y91" s="318"/>
      <c r="Z91" s="573" t="s">
        <v>74</v>
      </c>
      <c r="AA91" s="504" t="str">
        <f>VLOOKUP(E91,[2]Sheet1!B:C,2,FALSE)</f>
        <v>투자사(SQ)</v>
      </c>
      <c r="AB91" s="203" t="s">
        <v>70</v>
      </c>
      <c r="AC91" s="28"/>
      <c r="AD91" s="28"/>
      <c r="AE91" s="26"/>
      <c r="AF91" s="50"/>
      <c r="AG91" s="104"/>
      <c r="AH91" s="50"/>
      <c r="AI91" s="26"/>
      <c r="AJ91" s="472"/>
      <c r="AK91" s="20"/>
      <c r="AL91" s="503"/>
      <c r="AM91" s="20"/>
      <c r="AN91" s="33"/>
      <c r="AO91" s="52"/>
      <c r="AP91" s="129"/>
      <c r="AQ91" s="129"/>
      <c r="AR91" s="20" t="str">
        <f t="shared" si="5"/>
        <v/>
      </c>
      <c r="AS91" s="70"/>
      <c r="AT91" s="70"/>
      <c r="AU91" s="94"/>
      <c r="AV91" s="94"/>
      <c r="AW91" s="71" t="str">
        <f t="shared" si="4"/>
        <v/>
      </c>
      <c r="AX91" s="104"/>
      <c r="AY91" s="104"/>
      <c r="AZ91" s="104"/>
      <c r="BA91" s="104"/>
      <c r="BB91" s="104"/>
      <c r="BC91" s="104"/>
      <c r="BD91" s="104"/>
      <c r="BE91" s="104"/>
      <c r="BF91"/>
    </row>
    <row r="92" spans="1:58" ht="27" hidden="1">
      <c r="A92" s="17"/>
      <c r="B92" s="718"/>
      <c r="C92" s="408" t="s">
        <v>426</v>
      </c>
      <c r="D92" s="105" t="s">
        <v>427</v>
      </c>
      <c r="E92" s="105" t="str">
        <f>VLOOKUP(D92, '[2](참고) 중복제거용 BP사명 DB'!$B$3:$D480, 3, FALSE)</f>
        <v>에스케이텔링크㈜</v>
      </c>
      <c r="F92" s="7" t="s">
        <v>428</v>
      </c>
      <c r="G92" s="3" t="s">
        <v>429</v>
      </c>
      <c r="H92" s="117" t="s">
        <v>66</v>
      </c>
      <c r="I92" s="117" t="s">
        <v>67</v>
      </c>
      <c r="J92" s="117"/>
      <c r="K92" s="117" t="s">
        <v>67</v>
      </c>
      <c r="L92" s="117" t="s">
        <v>67</v>
      </c>
      <c r="M92" s="117"/>
      <c r="N92" s="117"/>
      <c r="O92" s="117"/>
      <c r="P92" s="122"/>
      <c r="Q92" s="318"/>
      <c r="R92" s="318"/>
      <c r="S92" s="318"/>
      <c r="T92" s="318"/>
      <c r="U92" s="461" t="s">
        <v>74</v>
      </c>
      <c r="V92" s="461" t="s">
        <v>78</v>
      </c>
      <c r="W92" s="318"/>
      <c r="X92" s="318"/>
      <c r="Y92" s="318"/>
      <c r="Z92" s="573" t="s">
        <v>74</v>
      </c>
      <c r="AA92" s="504" t="str">
        <f>VLOOKUP(E92,[2]Sheet1!B:C,2,FALSE)</f>
        <v>투자사(T)</v>
      </c>
      <c r="AB92" s="203" t="s">
        <v>70</v>
      </c>
      <c r="AC92" s="28"/>
      <c r="AD92" s="28"/>
      <c r="AE92" s="26"/>
      <c r="AF92" s="50"/>
      <c r="AG92" s="104"/>
      <c r="AH92" s="50"/>
      <c r="AI92" s="26"/>
      <c r="AJ92" s="472"/>
      <c r="AK92" s="20"/>
      <c r="AL92" s="503"/>
      <c r="AM92" s="20"/>
      <c r="AN92" s="33"/>
      <c r="AO92" s="52"/>
      <c r="AP92" s="129"/>
      <c r="AQ92" s="129"/>
      <c r="AR92" s="20" t="str">
        <f t="shared" si="5"/>
        <v/>
      </c>
      <c r="AS92" s="70"/>
      <c r="AT92" s="70"/>
      <c r="AU92" s="94"/>
      <c r="AV92" s="94"/>
      <c r="AW92" s="71" t="str">
        <f t="shared" si="4"/>
        <v/>
      </c>
      <c r="AX92" s="104"/>
      <c r="AY92" s="104"/>
      <c r="AZ92" s="104"/>
      <c r="BA92" s="104"/>
      <c r="BB92" s="104"/>
      <c r="BC92" s="104"/>
      <c r="BD92" s="104"/>
      <c r="BE92" s="104"/>
      <c r="BF92"/>
    </row>
    <row r="93" spans="1:58" ht="40.5" hidden="1">
      <c r="A93" s="17"/>
      <c r="B93" s="718"/>
      <c r="C93" s="408" t="s">
        <v>430</v>
      </c>
      <c r="D93" s="105" t="s">
        <v>431</v>
      </c>
      <c r="E93" s="105" t="str">
        <f>VLOOKUP(D93, '[2](참고) 중복제거용 BP사명 DB'!$B$3:$D481, 3, FALSE)</f>
        <v>에스케이브로드밴드주식회사</v>
      </c>
      <c r="F93" s="7" t="s">
        <v>432</v>
      </c>
      <c r="G93" s="3"/>
      <c r="H93" s="117" t="s">
        <v>66</v>
      </c>
      <c r="I93" s="117" t="s">
        <v>67</v>
      </c>
      <c r="J93" s="117"/>
      <c r="K93" s="117" t="s">
        <v>67</v>
      </c>
      <c r="L93" s="117" t="s">
        <v>67</v>
      </c>
      <c r="M93" s="117"/>
      <c r="N93" s="117"/>
      <c r="O93" s="117"/>
      <c r="P93" s="122"/>
      <c r="Q93" s="318"/>
      <c r="R93" s="318"/>
      <c r="S93" s="318"/>
      <c r="T93" s="318"/>
      <c r="U93" s="461" t="s">
        <v>74</v>
      </c>
      <c r="V93" s="461" t="s">
        <v>78</v>
      </c>
      <c r="W93" s="318"/>
      <c r="X93" s="318"/>
      <c r="Y93" s="318"/>
      <c r="Z93" s="573" t="s">
        <v>74</v>
      </c>
      <c r="AA93" s="504" t="str">
        <f>VLOOKUP(E93,[2]Sheet1!B:C,2,FALSE)</f>
        <v>자회사</v>
      </c>
      <c r="AB93" s="203" t="s">
        <v>70</v>
      </c>
      <c r="AC93" s="28"/>
      <c r="AD93" s="28"/>
      <c r="AE93" s="26"/>
      <c r="AF93" s="50"/>
      <c r="AG93" s="104"/>
      <c r="AH93" s="50"/>
      <c r="AI93" s="26"/>
      <c r="AJ93" s="472"/>
      <c r="AK93" s="20"/>
      <c r="AL93" s="503"/>
      <c r="AM93" s="20"/>
      <c r="AN93" s="33"/>
      <c r="AO93" s="52"/>
      <c r="AP93" s="129"/>
      <c r="AQ93" s="129"/>
      <c r="AR93" s="20" t="str">
        <f t="shared" si="5"/>
        <v/>
      </c>
      <c r="AS93" s="70"/>
      <c r="AT93" s="70"/>
      <c r="AU93" s="94"/>
      <c r="AV93" s="94"/>
      <c r="AW93" s="71" t="str">
        <f t="shared" si="4"/>
        <v/>
      </c>
      <c r="AX93" s="104"/>
      <c r="AY93" s="104"/>
      <c r="AZ93" s="104"/>
      <c r="BA93" s="104"/>
      <c r="BB93" s="104"/>
      <c r="BC93" s="104"/>
      <c r="BD93" s="104"/>
      <c r="BE93" s="104"/>
      <c r="BF93"/>
    </row>
    <row r="94" spans="1:58" ht="40.5" hidden="1">
      <c r="A94" s="17"/>
      <c r="B94" s="718"/>
      <c r="C94" s="408" t="s">
        <v>430</v>
      </c>
      <c r="D94" s="105" t="s">
        <v>433</v>
      </c>
      <c r="E94" s="105" t="str">
        <f>VLOOKUP(D94, '[2](참고) 중복제거용 BP사명 DB'!$B$3:$D482, 3, FALSE)</f>
        <v>에스케이쉴더스 주식회사</v>
      </c>
      <c r="F94" s="7" t="s">
        <v>432</v>
      </c>
      <c r="G94" s="3"/>
      <c r="H94" s="117" t="s">
        <v>66</v>
      </c>
      <c r="I94" s="117" t="s">
        <v>67</v>
      </c>
      <c r="J94" s="117"/>
      <c r="K94" s="117" t="s">
        <v>67</v>
      </c>
      <c r="L94" s="117" t="s">
        <v>67</v>
      </c>
      <c r="M94" s="117"/>
      <c r="N94" s="117"/>
      <c r="O94" s="117"/>
      <c r="P94" s="122"/>
      <c r="Q94" s="318"/>
      <c r="R94" s="318"/>
      <c r="S94" s="318"/>
      <c r="T94" s="318"/>
      <c r="U94" s="461" t="s">
        <v>74</v>
      </c>
      <c r="V94" s="461" t="s">
        <v>78</v>
      </c>
      <c r="W94" s="318"/>
      <c r="X94" s="318"/>
      <c r="Y94" s="318"/>
      <c r="Z94" s="573" t="s">
        <v>74</v>
      </c>
      <c r="AA94" s="504" t="str">
        <f>VLOOKUP(E94,[2]Sheet1!B:C,2,FALSE)</f>
        <v>투자사(SQ)</v>
      </c>
      <c r="AB94" s="203" t="s">
        <v>70</v>
      </c>
      <c r="AC94" s="28"/>
      <c r="AD94" s="28"/>
      <c r="AE94" s="26"/>
      <c r="AF94" s="50"/>
      <c r="AG94" s="104"/>
      <c r="AH94" s="50"/>
      <c r="AI94" s="26"/>
      <c r="AJ94" s="472"/>
      <c r="AK94" s="20"/>
      <c r="AL94" s="503"/>
      <c r="AM94" s="20"/>
      <c r="AN94" s="33"/>
      <c r="AO94" s="52"/>
      <c r="AP94" s="129"/>
      <c r="AQ94" s="129"/>
      <c r="AR94" s="20" t="str">
        <f t="shared" si="5"/>
        <v/>
      </c>
      <c r="AS94" s="70"/>
      <c r="AT94" s="70"/>
      <c r="AU94" s="94"/>
      <c r="AV94" s="94"/>
      <c r="AW94" s="71" t="str">
        <f t="shared" si="4"/>
        <v/>
      </c>
      <c r="AX94" s="104"/>
      <c r="AY94" s="104"/>
      <c r="AZ94" s="104"/>
      <c r="BA94" s="104"/>
      <c r="BB94" s="104"/>
      <c r="BC94" s="104"/>
      <c r="BD94" s="104"/>
      <c r="BE94" s="104"/>
      <c r="BF94"/>
    </row>
    <row r="95" spans="1:58" ht="24" hidden="1">
      <c r="A95" s="17"/>
      <c r="B95" s="718"/>
      <c r="C95" s="408" t="s">
        <v>430</v>
      </c>
      <c r="D95" s="105" t="s">
        <v>434</v>
      </c>
      <c r="E95" s="105" t="str">
        <f>VLOOKUP(D95, '[2](참고) 중복제거용 BP사명 DB'!$B$3:$D483, 3, FALSE)</f>
        <v>11번가</v>
      </c>
      <c r="F95" s="7" t="s">
        <v>432</v>
      </c>
      <c r="G95" s="3"/>
      <c r="H95" s="117" t="s">
        <v>66</v>
      </c>
      <c r="I95" s="117" t="s">
        <v>67</v>
      </c>
      <c r="J95" s="117"/>
      <c r="K95" s="117" t="s">
        <v>67</v>
      </c>
      <c r="L95" s="117" t="s">
        <v>67</v>
      </c>
      <c r="M95" s="117"/>
      <c r="N95" s="117"/>
      <c r="O95" s="117"/>
      <c r="P95" s="122"/>
      <c r="Q95" s="318"/>
      <c r="R95" s="318"/>
      <c r="S95" s="318"/>
      <c r="T95" s="318"/>
      <c r="U95" s="461" t="s">
        <v>74</v>
      </c>
      <c r="V95" s="461" t="s">
        <v>78</v>
      </c>
      <c r="W95" s="318"/>
      <c r="X95" s="318"/>
      <c r="Y95" s="318"/>
      <c r="Z95" s="573" t="s">
        <v>74</v>
      </c>
      <c r="AA95" s="504" t="str">
        <f>VLOOKUP(E95,[2]Sheet1!B:C,2,FALSE)</f>
        <v>투자사(SQ)</v>
      </c>
      <c r="AB95" s="203" t="s">
        <v>70</v>
      </c>
      <c r="AC95" s="28"/>
      <c r="AD95" s="28"/>
      <c r="AE95" s="26"/>
      <c r="AF95" s="50"/>
      <c r="AG95" s="104"/>
      <c r="AH95" s="50"/>
      <c r="AI95" s="26"/>
      <c r="AJ95" s="472"/>
      <c r="AK95" s="20"/>
      <c r="AL95" s="503"/>
      <c r="AM95" s="20"/>
      <c r="AN95" s="33"/>
      <c r="AO95" s="52"/>
      <c r="AP95" s="129"/>
      <c r="AQ95" s="129"/>
      <c r="AR95" s="20" t="str">
        <f t="shared" si="5"/>
        <v/>
      </c>
      <c r="AS95" s="70"/>
      <c r="AT95" s="70"/>
      <c r="AU95" s="94"/>
      <c r="AV95" s="94"/>
      <c r="AW95" s="71" t="str">
        <f t="shared" si="4"/>
        <v/>
      </c>
      <c r="AX95" s="104"/>
      <c r="AY95" s="104"/>
      <c r="AZ95" s="104"/>
      <c r="BA95" s="104"/>
      <c r="BB95" s="104"/>
      <c r="BC95" s="104"/>
      <c r="BD95" s="104"/>
      <c r="BE95" s="104"/>
      <c r="BF95"/>
    </row>
    <row r="96" spans="1:58" ht="40.5" hidden="1">
      <c r="A96" s="17"/>
      <c r="B96" s="718"/>
      <c r="C96" s="408" t="s">
        <v>430</v>
      </c>
      <c r="D96" s="105" t="s">
        <v>435</v>
      </c>
      <c r="E96" s="105" t="str">
        <f>VLOOKUP(D96, '[2](참고) 중복제거용 BP사명 DB'!$B$3:$D484, 3, FALSE)</f>
        <v>에스케이스토아주식회사</v>
      </c>
      <c r="F96" s="7" t="s">
        <v>432</v>
      </c>
      <c r="G96" s="3"/>
      <c r="H96" s="117" t="s">
        <v>66</v>
      </c>
      <c r="I96" s="117" t="s">
        <v>67</v>
      </c>
      <c r="J96" s="117"/>
      <c r="K96" s="117" t="s">
        <v>67</v>
      </c>
      <c r="L96" s="117" t="s">
        <v>67</v>
      </c>
      <c r="M96" s="117"/>
      <c r="N96" s="117"/>
      <c r="O96" s="117"/>
      <c r="P96" s="122"/>
      <c r="Q96" s="318"/>
      <c r="R96" s="318"/>
      <c r="S96" s="318"/>
      <c r="T96" s="318"/>
      <c r="U96" s="461" t="s">
        <v>74</v>
      </c>
      <c r="V96" s="461" t="s">
        <v>78</v>
      </c>
      <c r="W96" s="318"/>
      <c r="X96" s="318"/>
      <c r="Y96" s="318"/>
      <c r="Z96" s="573" t="s">
        <v>74</v>
      </c>
      <c r="AA96" s="504" t="str">
        <f>VLOOKUP(E96,[2]Sheet1!B:C,2,FALSE)</f>
        <v>투자사(T)</v>
      </c>
      <c r="AB96" s="203" t="s">
        <v>70</v>
      </c>
      <c r="AC96" s="28"/>
      <c r="AD96" s="28"/>
      <c r="AE96" s="26"/>
      <c r="AF96" s="50"/>
      <c r="AG96" s="104"/>
      <c r="AH96" s="50"/>
      <c r="AI96" s="26"/>
      <c r="AJ96" s="472"/>
      <c r="AK96" s="20"/>
      <c r="AL96" s="503"/>
      <c r="AM96" s="20"/>
      <c r="AN96" s="33"/>
      <c r="AO96" s="52"/>
      <c r="AP96" s="129"/>
      <c r="AQ96" s="129"/>
      <c r="AR96" s="20" t="str">
        <f t="shared" si="5"/>
        <v/>
      </c>
      <c r="AS96" s="70"/>
      <c r="AT96" s="70"/>
      <c r="AU96" s="94"/>
      <c r="AV96" s="94"/>
      <c r="AW96" s="71" t="str">
        <f t="shared" si="4"/>
        <v/>
      </c>
      <c r="AX96" s="104"/>
      <c r="AY96" s="104"/>
      <c r="AZ96" s="104"/>
      <c r="BA96" s="104"/>
      <c r="BB96" s="104"/>
      <c r="BC96" s="104"/>
      <c r="BD96" s="104"/>
      <c r="BE96" s="104"/>
      <c r="BF96"/>
    </row>
    <row r="97" spans="1:58" ht="40.5" hidden="1">
      <c r="A97" s="17"/>
      <c r="B97" s="718"/>
      <c r="C97" s="408" t="s">
        <v>430</v>
      </c>
      <c r="D97" s="105" t="s">
        <v>202</v>
      </c>
      <c r="E97" s="105" t="str">
        <f>VLOOKUP(D97, '[2](참고) 중복제거용 BP사명 DB'!$B$3:$D485, 3, FALSE)</f>
        <v>에스케이플래닛주식회사</v>
      </c>
      <c r="F97" s="7" t="s">
        <v>432</v>
      </c>
      <c r="G97" s="3"/>
      <c r="H97" s="117" t="s">
        <v>66</v>
      </c>
      <c r="I97" s="117" t="s">
        <v>67</v>
      </c>
      <c r="J97" s="117"/>
      <c r="K97" s="117" t="s">
        <v>67</v>
      </c>
      <c r="L97" s="117" t="s">
        <v>67</v>
      </c>
      <c r="M97" s="117"/>
      <c r="N97" s="117"/>
      <c r="O97" s="117"/>
      <c r="P97" s="122"/>
      <c r="Q97" s="318"/>
      <c r="R97" s="318"/>
      <c r="S97" s="318"/>
      <c r="T97" s="318"/>
      <c r="U97" s="461" t="s">
        <v>74</v>
      </c>
      <c r="V97" s="461" t="s">
        <v>78</v>
      </c>
      <c r="W97" s="318"/>
      <c r="X97" s="318"/>
      <c r="Y97" s="318"/>
      <c r="Z97" s="573" t="s">
        <v>74</v>
      </c>
      <c r="AA97" s="504" t="str">
        <f>VLOOKUP(E97,[2]Sheet1!B:C,2,FALSE)</f>
        <v>투자사(SQ)</v>
      </c>
      <c r="AB97" s="203" t="s">
        <v>70</v>
      </c>
      <c r="AC97" s="28"/>
      <c r="AD97" s="28"/>
      <c r="AE97" s="26"/>
      <c r="AF97" s="50"/>
      <c r="AG97" s="104"/>
      <c r="AH97" s="50"/>
      <c r="AI97" s="26"/>
      <c r="AJ97" s="472"/>
      <c r="AK97" s="20"/>
      <c r="AL97" s="503"/>
      <c r="AM97" s="20"/>
      <c r="AN97" s="33"/>
      <c r="AO97" s="52"/>
      <c r="AP97" s="129"/>
      <c r="AQ97" s="129"/>
      <c r="AR97" s="20" t="str">
        <f t="shared" si="5"/>
        <v/>
      </c>
      <c r="AS97" s="70"/>
      <c r="AT97" s="70"/>
      <c r="AU97" s="94"/>
      <c r="AV97" s="94"/>
      <c r="AW97" s="71" t="str">
        <f t="shared" si="4"/>
        <v/>
      </c>
      <c r="AX97" s="104"/>
      <c r="AY97" s="104"/>
      <c r="AZ97" s="104"/>
      <c r="BA97" s="104"/>
      <c r="BB97" s="104"/>
      <c r="BC97" s="104"/>
      <c r="BD97" s="104"/>
      <c r="BE97" s="104"/>
      <c r="BF97"/>
    </row>
    <row r="98" spans="1:58" ht="27" hidden="1">
      <c r="A98" s="17"/>
      <c r="B98" s="718"/>
      <c r="C98" s="408" t="s">
        <v>430</v>
      </c>
      <c r="D98" s="105" t="s">
        <v>436</v>
      </c>
      <c r="E98" s="105" t="str">
        <f>VLOOKUP(D98, '[2](참고) 중복제거용 BP사명 DB'!$B$3:$D486, 3, FALSE)</f>
        <v>㈜드림어스컴퍼니</v>
      </c>
      <c r="F98" s="7" t="s">
        <v>432</v>
      </c>
      <c r="G98" s="3"/>
      <c r="H98" s="117" t="s">
        <v>66</v>
      </c>
      <c r="I98" s="117" t="s">
        <v>67</v>
      </c>
      <c r="J98" s="117"/>
      <c r="K98" s="117" t="s">
        <v>67</v>
      </c>
      <c r="L98" s="117" t="s">
        <v>67</v>
      </c>
      <c r="M98" s="117"/>
      <c r="N98" s="117"/>
      <c r="O98" s="117"/>
      <c r="P98" s="122"/>
      <c r="Q98" s="318"/>
      <c r="R98" s="318"/>
      <c r="S98" s="318"/>
      <c r="T98" s="318"/>
      <c r="U98" s="461" t="s">
        <v>74</v>
      </c>
      <c r="V98" s="461" t="s">
        <v>78</v>
      </c>
      <c r="W98" s="318"/>
      <c r="X98" s="318"/>
      <c r="Y98" s="318"/>
      <c r="Z98" s="573" t="s">
        <v>74</v>
      </c>
      <c r="AA98" s="504" t="str">
        <f>VLOOKUP(E98,[2]Sheet1!B:C,2,FALSE)</f>
        <v>투자사(SQ)</v>
      </c>
      <c r="AB98" s="203" t="s">
        <v>70</v>
      </c>
      <c r="AC98" s="28"/>
      <c r="AD98" s="28"/>
      <c r="AE98" s="26"/>
      <c r="AF98" s="50"/>
      <c r="AG98" s="104"/>
      <c r="AH98" s="50"/>
      <c r="AI98" s="26"/>
      <c r="AJ98" s="472"/>
      <c r="AK98" s="20"/>
      <c r="AL98" s="503"/>
      <c r="AM98" s="20"/>
      <c r="AN98" s="33"/>
      <c r="AO98" s="52"/>
      <c r="AP98" s="129"/>
      <c r="AQ98" s="129"/>
      <c r="AR98" s="20" t="str">
        <f t="shared" si="5"/>
        <v/>
      </c>
      <c r="AS98" s="70"/>
      <c r="AT98" s="70"/>
      <c r="AU98" s="94"/>
      <c r="AV98" s="94"/>
      <c r="AW98" s="71" t="str">
        <f t="shared" si="4"/>
        <v/>
      </c>
      <c r="AX98" s="104"/>
      <c r="AY98" s="104"/>
      <c r="AZ98" s="104"/>
      <c r="BA98" s="104"/>
      <c r="BB98" s="104"/>
      <c r="BC98" s="104"/>
      <c r="BD98" s="104"/>
      <c r="BE98" s="104"/>
      <c r="BF98"/>
    </row>
    <row r="99" spans="1:58" ht="40.5" hidden="1">
      <c r="A99" s="17"/>
      <c r="B99" s="718"/>
      <c r="C99" s="408" t="s">
        <v>430</v>
      </c>
      <c r="D99" s="105" t="s">
        <v>437</v>
      </c>
      <c r="E99" s="105" t="str">
        <f>VLOOKUP(D99, '[2](참고) 중복제거용 BP사명 DB'!$B$3:$D487, 3, FALSE)</f>
        <v>티맵모빌리티 주식회사</v>
      </c>
      <c r="F99" s="7" t="s">
        <v>432</v>
      </c>
      <c r="G99" s="3"/>
      <c r="H99" s="117" t="s">
        <v>66</v>
      </c>
      <c r="I99" s="117" t="s">
        <v>67</v>
      </c>
      <c r="J99" s="117"/>
      <c r="K99" s="117" t="s">
        <v>67</v>
      </c>
      <c r="L99" s="117" t="s">
        <v>67</v>
      </c>
      <c r="M99" s="117"/>
      <c r="N99" s="117"/>
      <c r="O99" s="117"/>
      <c r="P99" s="122"/>
      <c r="Q99" s="318"/>
      <c r="R99" s="318"/>
      <c r="S99" s="318"/>
      <c r="T99" s="318"/>
      <c r="U99" s="461" t="s">
        <v>74</v>
      </c>
      <c r="V99" s="461" t="s">
        <v>78</v>
      </c>
      <c r="W99" s="318"/>
      <c r="X99" s="318"/>
      <c r="Y99" s="318"/>
      <c r="Z99" s="573" t="s">
        <v>74</v>
      </c>
      <c r="AA99" s="504" t="str">
        <f>VLOOKUP(E99,[2]Sheet1!B:C,2,FALSE)</f>
        <v>투자사(SQ)</v>
      </c>
      <c r="AB99" s="203" t="s">
        <v>70</v>
      </c>
      <c r="AC99" s="28"/>
      <c r="AD99" s="28"/>
      <c r="AE99" s="26"/>
      <c r="AF99" s="50"/>
      <c r="AG99" s="104"/>
      <c r="AH99" s="50"/>
      <c r="AI99" s="26"/>
      <c r="AJ99" s="472"/>
      <c r="AK99" s="20"/>
      <c r="AL99" s="503"/>
      <c r="AM99" s="20"/>
      <c r="AN99" s="33"/>
      <c r="AO99" s="52"/>
      <c r="AP99" s="129"/>
      <c r="AQ99" s="129"/>
      <c r="AR99" s="20" t="str">
        <f t="shared" si="5"/>
        <v/>
      </c>
      <c r="AS99" s="70"/>
      <c r="AT99" s="70"/>
      <c r="AU99" s="94"/>
      <c r="AV99" s="94"/>
      <c r="AW99" s="71" t="str">
        <f t="shared" si="4"/>
        <v/>
      </c>
      <c r="AX99" s="104"/>
      <c r="AY99" s="104"/>
      <c r="AZ99" s="104"/>
      <c r="BA99" s="104"/>
      <c r="BB99" s="104"/>
      <c r="BC99" s="104"/>
      <c r="BD99" s="104"/>
      <c r="BE99" s="104"/>
      <c r="BF99"/>
    </row>
    <row r="100" spans="1:58" ht="27" hidden="1">
      <c r="A100" s="17"/>
      <c r="B100" s="718"/>
      <c r="C100" s="408" t="s">
        <v>430</v>
      </c>
      <c r="D100" s="105" t="s">
        <v>438</v>
      </c>
      <c r="E100" s="105" t="str">
        <f>VLOOKUP(D100, '[2](참고) 중복제거용 BP사명 DB'!$B$3:$D488, 3, FALSE)</f>
        <v>콘텐츠웨이브㈜</v>
      </c>
      <c r="F100" s="7" t="s">
        <v>432</v>
      </c>
      <c r="G100" s="3"/>
      <c r="H100" s="117" t="s">
        <v>66</v>
      </c>
      <c r="I100" s="117" t="s">
        <v>67</v>
      </c>
      <c r="J100" s="117"/>
      <c r="K100" s="117" t="s">
        <v>67</v>
      </c>
      <c r="L100" s="117" t="s">
        <v>67</v>
      </c>
      <c r="M100" s="117"/>
      <c r="N100" s="117"/>
      <c r="O100" s="117"/>
      <c r="P100" s="122"/>
      <c r="Q100" s="318"/>
      <c r="R100" s="318"/>
      <c r="S100" s="318"/>
      <c r="T100" s="318"/>
      <c r="U100" s="461" t="s">
        <v>68</v>
      </c>
      <c r="V100" s="461" t="s">
        <v>75</v>
      </c>
      <c r="W100" s="318"/>
      <c r="X100" s="318"/>
      <c r="Y100" s="318"/>
      <c r="Z100" s="573" t="s">
        <v>68</v>
      </c>
      <c r="AA100" s="461" t="s">
        <v>69</v>
      </c>
      <c r="AB100" s="203" t="s">
        <v>70</v>
      </c>
      <c r="AC100" s="28"/>
      <c r="AD100" s="28"/>
      <c r="AE100" s="26"/>
      <c r="AF100" s="50"/>
      <c r="AG100" s="104"/>
      <c r="AH100" s="50"/>
      <c r="AI100" s="26"/>
      <c r="AJ100" s="472"/>
      <c r="AK100" s="20"/>
      <c r="AL100" s="503"/>
      <c r="AM100" s="20"/>
      <c r="AN100" s="33"/>
      <c r="AO100" s="52"/>
      <c r="AP100" s="129"/>
      <c r="AQ100" s="129"/>
      <c r="AR100" s="20" t="str">
        <f t="shared" si="5"/>
        <v/>
      </c>
      <c r="AS100" s="70"/>
      <c r="AT100" s="70"/>
      <c r="AU100" s="94"/>
      <c r="AV100" s="94"/>
      <c r="AW100" s="71" t="str">
        <f t="shared" si="4"/>
        <v/>
      </c>
      <c r="AX100" s="104"/>
      <c r="AY100" s="104"/>
      <c r="AZ100" s="104"/>
      <c r="BA100" s="104"/>
      <c r="BB100" s="104"/>
      <c r="BC100" s="104"/>
      <c r="BD100" s="104"/>
      <c r="BE100" s="104"/>
      <c r="BF100"/>
    </row>
    <row r="101" spans="1:58" ht="54" hidden="1">
      <c r="A101" s="17"/>
      <c r="B101" s="718"/>
      <c r="C101" s="408" t="s">
        <v>439</v>
      </c>
      <c r="D101" s="105" t="s">
        <v>440</v>
      </c>
      <c r="E101" s="105" t="str">
        <f>VLOOKUP(D101, '[2](참고) 중복제거용 BP사명 DB'!$B$3:$D489, 3, FALSE)</f>
        <v>Amazon Web Services Inc.</v>
      </c>
      <c r="F101" s="5" t="s">
        <v>441</v>
      </c>
      <c r="G101" s="3"/>
      <c r="H101" s="117" t="s">
        <v>66</v>
      </c>
      <c r="I101" s="117" t="s">
        <v>67</v>
      </c>
      <c r="J101" s="117"/>
      <c r="K101" s="117" t="s">
        <v>67</v>
      </c>
      <c r="L101" s="117" t="s">
        <v>67</v>
      </c>
      <c r="M101" s="117"/>
      <c r="N101" s="117"/>
      <c r="O101" s="117"/>
      <c r="P101" s="122"/>
      <c r="Q101" s="318"/>
      <c r="R101" s="318"/>
      <c r="S101" s="318"/>
      <c r="T101" s="318"/>
      <c r="U101" s="461" t="s">
        <v>68</v>
      </c>
      <c r="V101" s="461" t="s">
        <v>442</v>
      </c>
      <c r="W101" s="318"/>
      <c r="X101" s="318"/>
      <c r="Y101" s="318"/>
      <c r="Z101" s="573" t="s">
        <v>68</v>
      </c>
      <c r="AA101" s="461" t="s">
        <v>443</v>
      </c>
      <c r="AB101" s="203" t="s">
        <v>70</v>
      </c>
      <c r="AC101" s="28"/>
      <c r="AD101" s="28"/>
      <c r="AE101" s="26"/>
      <c r="AF101" s="50"/>
      <c r="AG101" s="104"/>
      <c r="AH101" s="50"/>
      <c r="AI101" s="26"/>
      <c r="AJ101" s="472"/>
      <c r="AK101" s="20"/>
      <c r="AL101" s="503"/>
      <c r="AM101" s="20"/>
      <c r="AN101" s="42"/>
      <c r="AO101" s="52"/>
      <c r="AP101" s="30"/>
      <c r="AQ101" s="33"/>
      <c r="AR101" s="20" t="str">
        <f t="shared" si="5"/>
        <v/>
      </c>
      <c r="AS101" s="70"/>
      <c r="AT101" s="70"/>
      <c r="AU101" s="94"/>
      <c r="AV101" s="94"/>
      <c r="AW101" s="71" t="str">
        <f t="shared" si="4"/>
        <v/>
      </c>
      <c r="AX101" s="104"/>
      <c r="AY101" s="104"/>
      <c r="AZ101" s="104"/>
      <c r="BA101" s="104"/>
      <c r="BB101" s="104"/>
      <c r="BC101" s="104"/>
      <c r="BD101" s="104"/>
      <c r="BE101" s="104"/>
      <c r="BF101"/>
    </row>
    <row r="102" spans="1:58" ht="40.5" hidden="1">
      <c r="A102" s="17"/>
      <c r="B102" s="718"/>
      <c r="C102" s="408" t="s">
        <v>439</v>
      </c>
      <c r="D102" s="105" t="s">
        <v>444</v>
      </c>
      <c r="E102" s="105" t="str">
        <f>VLOOKUP(D102, '[2](참고) 중복제거용 BP사명 DB'!$B$3:$D490, 3, FALSE)</f>
        <v>한국마이크로소프트(유)</v>
      </c>
      <c r="F102" s="5" t="s">
        <v>441</v>
      </c>
      <c r="G102" s="3"/>
      <c r="H102" s="117" t="s">
        <v>66</v>
      </c>
      <c r="I102" s="117" t="s">
        <v>67</v>
      </c>
      <c r="J102" s="117"/>
      <c r="K102" s="117" t="s">
        <v>67</v>
      </c>
      <c r="L102" s="117" t="s">
        <v>67</v>
      </c>
      <c r="M102" s="117"/>
      <c r="N102" s="117"/>
      <c r="O102" s="117"/>
      <c r="P102" s="122"/>
      <c r="Q102" s="318"/>
      <c r="R102" s="318"/>
      <c r="S102" s="318"/>
      <c r="T102" s="318"/>
      <c r="U102" s="461" t="s">
        <v>68</v>
      </c>
      <c r="V102" s="461" t="s">
        <v>442</v>
      </c>
      <c r="W102" s="318"/>
      <c r="X102" s="318"/>
      <c r="Y102" s="318"/>
      <c r="Z102" s="573" t="s">
        <v>68</v>
      </c>
      <c r="AA102" s="461" t="s">
        <v>443</v>
      </c>
      <c r="AB102" s="204" t="s">
        <v>199</v>
      </c>
      <c r="AC102" s="28"/>
      <c r="AD102" s="28"/>
      <c r="AE102" s="26"/>
      <c r="AF102" s="50"/>
      <c r="AG102" s="104"/>
      <c r="AH102" s="50"/>
      <c r="AI102" s="26"/>
      <c r="AJ102" s="472"/>
      <c r="AK102" s="20"/>
      <c r="AL102" s="503"/>
      <c r="AM102" s="20"/>
      <c r="AN102" s="42"/>
      <c r="AO102" s="52"/>
      <c r="AP102" s="30"/>
      <c r="AQ102" s="33"/>
      <c r="AR102" s="20" t="str">
        <f t="shared" si="5"/>
        <v/>
      </c>
      <c r="AS102" s="70"/>
      <c r="AT102" s="70"/>
      <c r="AU102" s="94"/>
      <c r="AV102" s="94"/>
      <c r="AW102" s="71" t="str">
        <f t="shared" ref="AW102:AW133" si="6">IF(ISBLANK(AV102), "", "O")</f>
        <v/>
      </c>
      <c r="AX102" s="104"/>
      <c r="AY102" s="104"/>
      <c r="AZ102" s="104"/>
      <c r="BA102" s="104"/>
      <c r="BB102" s="104"/>
      <c r="BC102" s="104"/>
      <c r="BD102" s="104"/>
      <c r="BE102" s="104"/>
      <c r="BF102"/>
    </row>
    <row r="103" spans="1:58" hidden="1">
      <c r="A103" s="17"/>
      <c r="B103" s="718"/>
      <c r="C103" s="408" t="s">
        <v>445</v>
      </c>
      <c r="D103" s="105" t="s">
        <v>446</v>
      </c>
      <c r="E103" s="105" t="str">
        <f>VLOOKUP(D103, '[2](참고) 중복제거용 BP사명 DB'!$B$3:$D491, 3, FALSE)</f>
        <v xml:space="preserve">	(주)케이티</v>
      </c>
      <c r="F103" s="7" t="s">
        <v>447</v>
      </c>
      <c r="G103" s="3"/>
      <c r="H103" s="117" t="s">
        <v>66</v>
      </c>
      <c r="I103" s="117" t="s">
        <v>67</v>
      </c>
      <c r="J103" s="117"/>
      <c r="K103" s="117" t="s">
        <v>67</v>
      </c>
      <c r="L103" s="117" t="s">
        <v>67</v>
      </c>
      <c r="M103" s="117"/>
      <c r="N103" s="117"/>
      <c r="O103" s="117"/>
      <c r="P103" s="122"/>
      <c r="Q103" s="318"/>
      <c r="R103" s="318"/>
      <c r="S103" s="318"/>
      <c r="T103" s="318"/>
      <c r="U103" s="461" t="s">
        <v>68</v>
      </c>
      <c r="V103" s="461" t="s">
        <v>75</v>
      </c>
      <c r="W103" s="318"/>
      <c r="X103" s="318"/>
      <c r="Y103" s="318"/>
      <c r="Z103" s="573" t="s">
        <v>68</v>
      </c>
      <c r="AA103" s="461" t="s">
        <v>69</v>
      </c>
      <c r="AB103" s="203" t="s">
        <v>70</v>
      </c>
      <c r="AC103" s="28"/>
      <c r="AD103" s="28"/>
      <c r="AE103" s="26"/>
      <c r="AF103" s="50"/>
      <c r="AG103" s="104"/>
      <c r="AH103" s="50"/>
      <c r="AI103" s="26"/>
      <c r="AJ103" s="472"/>
      <c r="AK103" s="20"/>
      <c r="AL103" s="503"/>
      <c r="AM103" s="20"/>
      <c r="AN103" s="42"/>
      <c r="AO103" s="52"/>
      <c r="AP103" s="30"/>
      <c r="AQ103" s="33"/>
      <c r="AR103" s="20" t="str">
        <f t="shared" si="5"/>
        <v/>
      </c>
      <c r="AS103" s="70"/>
      <c r="AT103" s="70"/>
      <c r="AU103" s="94"/>
      <c r="AV103" s="94"/>
      <c r="AW103" s="71" t="str">
        <f t="shared" si="6"/>
        <v/>
      </c>
      <c r="AX103" s="104"/>
      <c r="AY103" s="104"/>
      <c r="AZ103" s="104"/>
      <c r="BA103" s="104"/>
      <c r="BB103" s="104"/>
      <c r="BC103" s="104"/>
      <c r="BD103" s="104"/>
      <c r="BE103" s="104"/>
      <c r="BF103"/>
    </row>
    <row r="104" spans="1:58" ht="27" hidden="1">
      <c r="A104" s="17"/>
      <c r="B104" s="718"/>
      <c r="C104" s="408" t="s">
        <v>445</v>
      </c>
      <c r="D104" s="105" t="s">
        <v>448</v>
      </c>
      <c r="E104" s="105" t="str">
        <f>VLOOKUP(D104, '[2](참고) 중복제거용 BP사명 DB'!$B$3:$D492, 3, FALSE)</f>
        <v xml:space="preserve">	(주)엘지유플러스</v>
      </c>
      <c r="F104" s="7" t="s">
        <v>447</v>
      </c>
      <c r="G104" s="3"/>
      <c r="H104" s="117" t="s">
        <v>66</v>
      </c>
      <c r="I104" s="117" t="s">
        <v>67</v>
      </c>
      <c r="J104" s="117"/>
      <c r="K104" s="117" t="s">
        <v>67</v>
      </c>
      <c r="L104" s="117" t="s">
        <v>67</v>
      </c>
      <c r="M104" s="117"/>
      <c r="N104" s="117"/>
      <c r="O104" s="117"/>
      <c r="P104" s="122"/>
      <c r="Q104" s="318"/>
      <c r="R104" s="318"/>
      <c r="S104" s="318"/>
      <c r="T104" s="318"/>
      <c r="U104" s="461" t="s">
        <v>68</v>
      </c>
      <c r="V104" s="461" t="s">
        <v>75</v>
      </c>
      <c r="W104" s="318"/>
      <c r="X104" s="318"/>
      <c r="Y104" s="318"/>
      <c r="Z104" s="573" t="s">
        <v>68</v>
      </c>
      <c r="AA104" s="461" t="s">
        <v>69</v>
      </c>
      <c r="AB104" s="203" t="s">
        <v>70</v>
      </c>
      <c r="AC104" s="28"/>
      <c r="AD104" s="28"/>
      <c r="AE104" s="26"/>
      <c r="AF104" s="50"/>
      <c r="AG104" s="104"/>
      <c r="AH104" s="50"/>
      <c r="AI104" s="26"/>
      <c r="AJ104" s="472"/>
      <c r="AK104" s="20"/>
      <c r="AL104" s="503"/>
      <c r="AM104" s="20"/>
      <c r="AN104" s="42"/>
      <c r="AO104" s="52"/>
      <c r="AP104" s="30"/>
      <c r="AQ104" s="33"/>
      <c r="AR104" s="20" t="str">
        <f t="shared" si="5"/>
        <v/>
      </c>
      <c r="AS104" s="70"/>
      <c r="AT104" s="70"/>
      <c r="AU104" s="94"/>
      <c r="AV104" s="94"/>
      <c r="AW104" s="71" t="str">
        <f t="shared" si="6"/>
        <v/>
      </c>
      <c r="AX104" s="104"/>
      <c r="AY104" s="104"/>
      <c r="AZ104" s="104"/>
      <c r="BA104" s="104"/>
      <c r="BB104" s="104"/>
      <c r="BC104" s="104"/>
      <c r="BD104" s="104"/>
      <c r="BE104" s="104"/>
      <c r="BF104"/>
    </row>
    <row r="105" spans="1:58" ht="27" hidden="1">
      <c r="A105" s="17"/>
      <c r="B105" s="718"/>
      <c r="C105" s="408" t="s">
        <v>445</v>
      </c>
      <c r="D105" s="105" t="s">
        <v>449</v>
      </c>
      <c r="E105" s="105" t="str">
        <f>VLOOKUP(D105, '[2](참고) 중복제거용 BP사명 DB'!$B$3:$D493, 3, FALSE)</f>
        <v>(주)한국케이블텔레콤</v>
      </c>
      <c r="F105" s="7" t="s">
        <v>447</v>
      </c>
      <c r="G105" s="3"/>
      <c r="H105" s="117" t="s">
        <v>66</v>
      </c>
      <c r="I105" s="117" t="s">
        <v>67</v>
      </c>
      <c r="J105" s="117"/>
      <c r="K105" s="117" t="s">
        <v>67</v>
      </c>
      <c r="L105" s="117" t="s">
        <v>67</v>
      </c>
      <c r="M105" s="117"/>
      <c r="N105" s="117"/>
      <c r="O105" s="117"/>
      <c r="P105" s="122"/>
      <c r="Q105" s="318"/>
      <c r="R105" s="318"/>
      <c r="S105" s="318"/>
      <c r="T105" s="318"/>
      <c r="U105" s="461" t="s">
        <v>68</v>
      </c>
      <c r="V105" s="461" t="s">
        <v>75</v>
      </c>
      <c r="W105" s="318"/>
      <c r="X105" s="318"/>
      <c r="Y105" s="318"/>
      <c r="Z105" s="573" t="s">
        <v>68</v>
      </c>
      <c r="AA105" s="461" t="s">
        <v>69</v>
      </c>
      <c r="AB105" s="203" t="s">
        <v>70</v>
      </c>
      <c r="AC105" s="203" t="s">
        <v>450</v>
      </c>
      <c r="AD105" s="203"/>
      <c r="AE105" s="26"/>
      <c r="AF105" s="50"/>
      <c r="AG105" s="104"/>
      <c r="AH105" s="50"/>
      <c r="AI105" s="26"/>
      <c r="AJ105" s="472"/>
      <c r="AK105" s="20"/>
      <c r="AL105" s="503"/>
      <c r="AM105" s="20"/>
      <c r="AN105" s="42"/>
      <c r="AO105" s="52"/>
      <c r="AP105" s="30"/>
      <c r="AQ105" s="33"/>
      <c r="AR105" s="20" t="str">
        <f t="shared" si="5"/>
        <v/>
      </c>
      <c r="AS105" s="70"/>
      <c r="AT105" s="70"/>
      <c r="AU105" s="94"/>
      <c r="AV105" s="94"/>
      <c r="AW105" s="71" t="str">
        <f t="shared" si="6"/>
        <v/>
      </c>
      <c r="AX105" s="104"/>
      <c r="AY105" s="104"/>
      <c r="AZ105" s="104"/>
      <c r="BA105" s="104"/>
      <c r="BB105" s="104"/>
      <c r="BC105" s="104"/>
      <c r="BD105" s="104"/>
      <c r="BE105" s="104"/>
      <c r="BF105"/>
    </row>
    <row r="106" spans="1:58" ht="40.5" hidden="1">
      <c r="A106" s="17"/>
      <c r="B106" s="718"/>
      <c r="C106" s="408" t="s">
        <v>445</v>
      </c>
      <c r="D106" s="105" t="s">
        <v>451</v>
      </c>
      <c r="E106" s="105" t="str">
        <f>VLOOKUP(D106, '[2](참고) 중복제거용 BP사명 DB'!$B$3:$D494, 3, FALSE)</f>
        <v>(사)한국정보통신진흥협회</v>
      </c>
      <c r="F106" s="7" t="s">
        <v>447</v>
      </c>
      <c r="G106" s="3"/>
      <c r="H106" s="117" t="s">
        <v>66</v>
      </c>
      <c r="I106" s="117" t="s">
        <v>67</v>
      </c>
      <c r="J106" s="117"/>
      <c r="K106" s="117" t="s">
        <v>67</v>
      </c>
      <c r="L106" s="117" t="s">
        <v>67</v>
      </c>
      <c r="M106" s="117"/>
      <c r="N106" s="117"/>
      <c r="O106" s="117"/>
      <c r="P106" s="122"/>
      <c r="Q106" s="318"/>
      <c r="R106" s="318"/>
      <c r="S106" s="318"/>
      <c r="T106" s="318"/>
      <c r="U106" s="461" t="s">
        <v>68</v>
      </c>
      <c r="V106" s="461" t="s">
        <v>75</v>
      </c>
      <c r="W106" s="318"/>
      <c r="X106" s="318"/>
      <c r="Y106" s="318"/>
      <c r="Z106" s="573" t="s">
        <v>68</v>
      </c>
      <c r="AA106" s="461" t="s">
        <v>69</v>
      </c>
      <c r="AB106" s="203" t="s">
        <v>70</v>
      </c>
      <c r="AC106" s="203" t="s">
        <v>450</v>
      </c>
      <c r="AD106" s="203"/>
      <c r="AE106" s="26"/>
      <c r="AF106" s="50"/>
      <c r="AG106" s="104"/>
      <c r="AH106" s="50"/>
      <c r="AI106" s="26"/>
      <c r="AJ106" s="472"/>
      <c r="AK106" s="20"/>
      <c r="AL106" s="503"/>
      <c r="AM106" s="20"/>
      <c r="AN106" s="42"/>
      <c r="AO106" s="52"/>
      <c r="AP106" s="30"/>
      <c r="AQ106" s="33"/>
      <c r="AR106" s="20" t="str">
        <f t="shared" si="5"/>
        <v/>
      </c>
      <c r="AS106" s="70"/>
      <c r="AT106" s="70"/>
      <c r="AU106" s="94"/>
      <c r="AV106" s="94"/>
      <c r="AW106" s="71" t="str">
        <f t="shared" si="6"/>
        <v/>
      </c>
      <c r="AX106" s="104"/>
      <c r="AY106" s="104"/>
      <c r="AZ106" s="104"/>
      <c r="BA106" s="104"/>
      <c r="BB106" s="104"/>
      <c r="BC106" s="104"/>
      <c r="BD106" s="104"/>
      <c r="BE106" s="104"/>
      <c r="BF106"/>
    </row>
    <row r="107" spans="1:58" ht="40.5" hidden="1">
      <c r="A107" s="17"/>
      <c r="B107" s="718"/>
      <c r="C107" s="408" t="s">
        <v>452</v>
      </c>
      <c r="D107" s="105" t="s">
        <v>202</v>
      </c>
      <c r="E107" s="105" t="str">
        <f>VLOOKUP(D107, '[2](참고) 중복제거용 BP사명 DB'!$B$3:$D495, 3, FALSE)</f>
        <v>에스케이플래닛주식회사</v>
      </c>
      <c r="F107" s="7" t="s">
        <v>453</v>
      </c>
      <c r="G107" s="3" t="s">
        <v>454</v>
      </c>
      <c r="H107" s="117" t="s">
        <v>66</v>
      </c>
      <c r="I107" s="117" t="s">
        <v>67</v>
      </c>
      <c r="J107" s="117"/>
      <c r="K107" s="117" t="s">
        <v>67</v>
      </c>
      <c r="L107" s="117" t="s">
        <v>67</v>
      </c>
      <c r="M107" s="117"/>
      <c r="N107" s="117"/>
      <c r="O107" s="117"/>
      <c r="P107" s="122"/>
      <c r="Q107" s="318"/>
      <c r="R107" s="318"/>
      <c r="S107" s="318"/>
      <c r="T107" s="318"/>
      <c r="U107" s="461" t="s">
        <v>68</v>
      </c>
      <c r="V107" s="461" t="s">
        <v>75</v>
      </c>
      <c r="W107" s="318"/>
      <c r="X107" s="318"/>
      <c r="Y107" s="318"/>
      <c r="Z107" s="573" t="s">
        <v>68</v>
      </c>
      <c r="AA107" s="461" t="s">
        <v>69</v>
      </c>
      <c r="AB107" s="203" t="s">
        <v>204</v>
      </c>
      <c r="AC107" s="203"/>
      <c r="AD107" s="203"/>
      <c r="AE107" s="8"/>
      <c r="AF107" s="104"/>
      <c r="AG107" s="104"/>
      <c r="AH107" s="104"/>
      <c r="AI107" s="132"/>
      <c r="AJ107" s="470"/>
      <c r="AK107" s="20"/>
      <c r="AL107" s="503"/>
      <c r="AM107" s="20"/>
      <c r="AN107" s="33"/>
      <c r="AO107" s="52"/>
      <c r="AP107" s="30"/>
      <c r="AQ107" s="30"/>
      <c r="AR107" s="20" t="str">
        <f t="shared" si="5"/>
        <v/>
      </c>
      <c r="AS107" s="70"/>
      <c r="AT107" s="70"/>
      <c r="AU107" s="94"/>
      <c r="AV107" s="94"/>
      <c r="AW107" s="71" t="str">
        <f t="shared" si="6"/>
        <v/>
      </c>
      <c r="AX107" s="104" t="s">
        <v>205</v>
      </c>
      <c r="AY107" s="104" t="s">
        <v>455</v>
      </c>
      <c r="AZ107" s="104" t="s">
        <v>456</v>
      </c>
      <c r="BA107" s="104" t="s">
        <v>457</v>
      </c>
      <c r="BB107" s="104"/>
      <c r="BC107" s="104"/>
      <c r="BD107" s="104"/>
      <c r="BE107" s="104"/>
      <c r="BF107"/>
    </row>
    <row r="108" spans="1:58" ht="27" hidden="1">
      <c r="A108" s="17"/>
      <c r="B108" s="718"/>
      <c r="C108" s="408" t="s">
        <v>458</v>
      </c>
      <c r="D108" s="105" t="s">
        <v>459</v>
      </c>
      <c r="E108" s="105" t="str">
        <f>VLOOKUP(D108, '[2](참고) 중복제거용 BP사명 DB'!$B$3:$D496, 3, FALSE)</f>
        <v>(주)콜게이트</v>
      </c>
      <c r="F108" s="5" t="s">
        <v>460</v>
      </c>
      <c r="G108" s="3"/>
      <c r="H108" s="117" t="s">
        <v>66</v>
      </c>
      <c r="I108" s="117" t="s">
        <v>67</v>
      </c>
      <c r="J108" s="117"/>
      <c r="K108" s="117" t="s">
        <v>67</v>
      </c>
      <c r="L108" s="117" t="s">
        <v>67</v>
      </c>
      <c r="M108" s="117"/>
      <c r="N108" s="117"/>
      <c r="O108" s="117"/>
      <c r="P108" s="122"/>
      <c r="Q108" s="318"/>
      <c r="R108" s="318"/>
      <c r="S108" s="318"/>
      <c r="T108" s="318"/>
      <c r="U108" s="461" t="s">
        <v>68</v>
      </c>
      <c r="V108" s="461" t="s">
        <v>75</v>
      </c>
      <c r="W108" s="318"/>
      <c r="X108" s="318"/>
      <c r="Y108" s="318"/>
      <c r="Z108" s="573" t="s">
        <v>68</v>
      </c>
      <c r="AA108" s="461" t="s">
        <v>69</v>
      </c>
      <c r="AB108" s="203" t="s">
        <v>70</v>
      </c>
      <c r="AC108" s="28"/>
      <c r="AD108" s="28"/>
      <c r="AE108" s="26"/>
      <c r="AF108" s="50"/>
      <c r="AG108" s="104"/>
      <c r="AH108" s="50"/>
      <c r="AI108" s="26"/>
      <c r="AJ108" s="472"/>
      <c r="AK108" s="20"/>
      <c r="AL108" s="503"/>
      <c r="AM108" s="20"/>
      <c r="AN108" s="42"/>
      <c r="AO108" s="52"/>
      <c r="AP108" s="30"/>
      <c r="AQ108" s="33"/>
      <c r="AR108" s="20" t="str">
        <f t="shared" si="5"/>
        <v/>
      </c>
      <c r="AS108" s="70"/>
      <c r="AT108" s="70"/>
      <c r="AU108" s="94"/>
      <c r="AV108" s="94"/>
      <c r="AW108" s="71" t="str">
        <f t="shared" si="6"/>
        <v/>
      </c>
      <c r="AX108" s="104" t="s">
        <v>461</v>
      </c>
      <c r="AY108" s="104" t="s">
        <v>462</v>
      </c>
      <c r="AZ108" s="104"/>
      <c r="BA108" s="104"/>
      <c r="BB108" s="104"/>
      <c r="BC108" s="104"/>
      <c r="BD108" s="104"/>
      <c r="BE108" s="104"/>
      <c r="BF108"/>
    </row>
    <row r="109" spans="1:58" ht="40.5" hidden="1">
      <c r="A109" s="17"/>
      <c r="B109" s="718"/>
      <c r="C109" s="408" t="s">
        <v>463</v>
      </c>
      <c r="D109" s="105" t="s">
        <v>464</v>
      </c>
      <c r="E109" s="105" t="str">
        <f>VLOOKUP(D109, '[2](참고) 중복제거용 BP사명 DB'!$B$3:$D497, 3, FALSE)</f>
        <v>조재현 법무사&amp;행정사 사무소</v>
      </c>
      <c r="F109" s="5" t="s">
        <v>465</v>
      </c>
      <c r="G109" s="3"/>
      <c r="H109" s="117" t="s">
        <v>66</v>
      </c>
      <c r="I109" s="117" t="s">
        <v>67</v>
      </c>
      <c r="J109" s="117"/>
      <c r="K109" s="117" t="s">
        <v>67</v>
      </c>
      <c r="L109" s="117" t="s">
        <v>67</v>
      </c>
      <c r="M109" s="117"/>
      <c r="N109" s="117"/>
      <c r="O109" s="117"/>
      <c r="P109" s="122"/>
      <c r="Q109" s="318"/>
      <c r="R109" s="318"/>
      <c r="S109" s="318"/>
      <c r="T109" s="318"/>
      <c r="U109" s="461" t="s">
        <v>68</v>
      </c>
      <c r="V109" s="461" t="s">
        <v>75</v>
      </c>
      <c r="W109" s="318"/>
      <c r="X109" s="318"/>
      <c r="Y109" s="318"/>
      <c r="Z109" s="573" t="s">
        <v>68</v>
      </c>
      <c r="AA109" s="461" t="s">
        <v>69</v>
      </c>
      <c r="AB109" s="203" t="s">
        <v>70</v>
      </c>
      <c r="AC109" s="28"/>
      <c r="AD109" s="28"/>
      <c r="AE109" s="26"/>
      <c r="AF109" s="50"/>
      <c r="AG109" s="104"/>
      <c r="AH109" s="50"/>
      <c r="AI109" s="26"/>
      <c r="AJ109" s="472"/>
      <c r="AK109" s="20"/>
      <c r="AL109" s="503"/>
      <c r="AM109" s="20"/>
      <c r="AN109" s="42"/>
      <c r="AO109" s="52"/>
      <c r="AP109" s="30"/>
      <c r="AQ109" s="33"/>
      <c r="AR109" s="20" t="str">
        <f t="shared" si="5"/>
        <v/>
      </c>
      <c r="AS109" s="70"/>
      <c r="AT109" s="70"/>
      <c r="AU109" s="94"/>
      <c r="AV109" s="94"/>
      <c r="AW109" s="71" t="str">
        <f t="shared" si="6"/>
        <v/>
      </c>
      <c r="AX109" s="104" t="s">
        <v>466</v>
      </c>
      <c r="AY109" s="104" t="s">
        <v>467</v>
      </c>
      <c r="AZ109" s="104"/>
      <c r="BA109" s="104"/>
      <c r="BB109" s="104"/>
      <c r="BC109" s="104"/>
      <c r="BD109" s="104"/>
      <c r="BE109" s="104"/>
      <c r="BF109"/>
    </row>
    <row r="110" spans="1:58" ht="40.5" hidden="1">
      <c r="A110" s="17"/>
      <c r="B110" s="718"/>
      <c r="C110" s="408" t="s">
        <v>468</v>
      </c>
      <c r="D110" s="105" t="s">
        <v>431</v>
      </c>
      <c r="E110" s="105" t="str">
        <f>VLOOKUP(D110, '[2](참고) 중복제거용 BP사명 DB'!$B$3:$D498, 3, FALSE)</f>
        <v>에스케이브로드밴드주식회사</v>
      </c>
      <c r="F110" s="7" t="s">
        <v>469</v>
      </c>
      <c r="G110" s="3"/>
      <c r="H110" s="117" t="s">
        <v>66</v>
      </c>
      <c r="I110" s="117" t="s">
        <v>67</v>
      </c>
      <c r="J110" s="117"/>
      <c r="K110" s="117" t="s">
        <v>67</v>
      </c>
      <c r="L110" s="117" t="s">
        <v>67</v>
      </c>
      <c r="M110" s="117"/>
      <c r="N110" s="117"/>
      <c r="O110" s="117"/>
      <c r="P110" s="439"/>
      <c r="Q110" s="318"/>
      <c r="R110" s="318"/>
      <c r="S110" s="318"/>
      <c r="T110" s="318"/>
      <c r="U110" s="461" t="s">
        <v>74</v>
      </c>
      <c r="V110" s="461" t="s">
        <v>78</v>
      </c>
      <c r="W110" s="318"/>
      <c r="X110" s="318"/>
      <c r="Y110" s="318"/>
      <c r="Z110" s="573" t="s">
        <v>74</v>
      </c>
      <c r="AA110" s="504" t="str">
        <f>VLOOKUP(E110,[2]Sheet1!B:C,2,FALSE)</f>
        <v>자회사</v>
      </c>
      <c r="AB110" s="203" t="s">
        <v>70</v>
      </c>
      <c r="AC110" s="28"/>
      <c r="AD110" s="28"/>
      <c r="AE110" s="26"/>
      <c r="AF110" s="50"/>
      <c r="AG110" s="104"/>
      <c r="AH110" s="50"/>
      <c r="AI110" s="26"/>
      <c r="AJ110" s="472"/>
      <c r="AK110" s="20"/>
      <c r="AL110" s="503"/>
      <c r="AM110" s="20"/>
      <c r="AN110" s="42"/>
      <c r="AO110" s="52"/>
      <c r="AP110" s="30"/>
      <c r="AQ110" s="33"/>
      <c r="AR110" s="20" t="str">
        <f t="shared" si="5"/>
        <v/>
      </c>
      <c r="AS110" s="70"/>
      <c r="AT110" s="70"/>
      <c r="AU110" s="94"/>
      <c r="AV110" s="94"/>
      <c r="AW110" s="71" t="str">
        <f t="shared" si="6"/>
        <v/>
      </c>
      <c r="AX110" s="104"/>
      <c r="AY110" s="104"/>
      <c r="AZ110" s="104"/>
      <c r="BA110" s="104"/>
      <c r="BB110" s="104"/>
      <c r="BC110" s="104"/>
      <c r="BD110" s="104"/>
      <c r="BE110" s="104"/>
      <c r="BF110"/>
    </row>
    <row r="111" spans="1:58" ht="24" hidden="1">
      <c r="A111" s="17"/>
      <c r="B111" s="718" t="s">
        <v>470</v>
      </c>
      <c r="C111" s="408" t="s">
        <v>471</v>
      </c>
      <c r="D111" s="105" t="s">
        <v>64</v>
      </c>
      <c r="E111" s="105" t="str">
        <f>VLOOKUP(D111, '[2](참고) 중복제거용 BP사명 DB'!$B$3:$D499, 3, FALSE)</f>
        <v>SK㈜</v>
      </c>
      <c r="F111" s="7" t="s">
        <v>472</v>
      </c>
      <c r="G111" s="3"/>
      <c r="H111" s="117" t="s">
        <v>66</v>
      </c>
      <c r="I111" s="117" t="s">
        <v>67</v>
      </c>
      <c r="J111" s="117"/>
      <c r="K111" s="117" t="s">
        <v>67</v>
      </c>
      <c r="L111" s="117"/>
      <c r="M111" s="117"/>
      <c r="N111" s="117"/>
      <c r="O111" s="117"/>
      <c r="P111" s="122"/>
      <c r="Q111" s="318"/>
      <c r="R111" s="318"/>
      <c r="S111" s="318"/>
      <c r="T111" s="318"/>
      <c r="U111" s="461" t="s">
        <v>473</v>
      </c>
      <c r="V111" s="461" t="s">
        <v>474</v>
      </c>
      <c r="W111" s="318"/>
      <c r="X111" s="318"/>
      <c r="Y111" s="318"/>
      <c r="Z111" s="573" t="s">
        <v>473</v>
      </c>
      <c r="AA111" s="461" t="s">
        <v>474</v>
      </c>
      <c r="AB111" s="203" t="s">
        <v>70</v>
      </c>
      <c r="AC111" s="120"/>
      <c r="AD111" s="120"/>
      <c r="AE111" s="25"/>
      <c r="AF111" s="35"/>
      <c r="AG111" s="322"/>
      <c r="AH111" s="35"/>
      <c r="AI111" s="25"/>
      <c r="AJ111" s="473"/>
      <c r="AK111" s="20"/>
      <c r="AL111" s="503"/>
      <c r="AM111" s="20"/>
      <c r="AN111" s="33"/>
      <c r="AO111" s="54"/>
      <c r="AP111" s="397"/>
      <c r="AQ111" s="397"/>
      <c r="AR111" s="20" t="str">
        <f t="shared" si="5"/>
        <v/>
      </c>
      <c r="AS111" s="70"/>
      <c r="AT111" s="70"/>
      <c r="AU111" s="94"/>
      <c r="AV111" s="94"/>
      <c r="AW111" s="71" t="str">
        <f t="shared" si="6"/>
        <v/>
      </c>
      <c r="AX111" s="6" t="s">
        <v>199</v>
      </c>
      <c r="AY111" s="6" t="s">
        <v>199</v>
      </c>
      <c r="AZ111" s="6" t="s">
        <v>199</v>
      </c>
      <c r="BA111" s="6" t="s">
        <v>199</v>
      </c>
      <c r="BB111" s="104"/>
      <c r="BC111" s="104"/>
      <c r="BD111" s="6" t="s">
        <v>199</v>
      </c>
      <c r="BE111" s="6" t="s">
        <v>199</v>
      </c>
      <c r="BF111"/>
    </row>
    <row r="112" spans="1:58" ht="40.5" hidden="1">
      <c r="A112" s="17"/>
      <c r="B112" s="718"/>
      <c r="C112" s="408" t="s">
        <v>475</v>
      </c>
      <c r="D112" s="105" t="s">
        <v>431</v>
      </c>
      <c r="E112" s="105" t="str">
        <f>VLOOKUP(D112, '[2](참고) 중복제거용 BP사명 DB'!$B$3:$D500, 3, FALSE)</f>
        <v>에스케이브로드밴드주식회사</v>
      </c>
      <c r="F112" s="3" t="s">
        <v>476</v>
      </c>
      <c r="G112" s="3"/>
      <c r="H112" s="117" t="s">
        <v>66</v>
      </c>
      <c r="I112" s="117" t="s">
        <v>67</v>
      </c>
      <c r="J112" s="117"/>
      <c r="K112" s="117" t="s">
        <v>67</v>
      </c>
      <c r="L112" s="117"/>
      <c r="M112" s="117"/>
      <c r="N112" s="117"/>
      <c r="O112" s="117"/>
      <c r="P112" s="122"/>
      <c r="Q112" s="318"/>
      <c r="R112" s="318"/>
      <c r="S112" s="318"/>
      <c r="T112" s="318"/>
      <c r="U112" s="461" t="s">
        <v>473</v>
      </c>
      <c r="V112" s="461" t="s">
        <v>474</v>
      </c>
      <c r="W112" s="318"/>
      <c r="X112" s="318"/>
      <c r="Y112" s="318"/>
      <c r="Z112" s="573" t="s">
        <v>473</v>
      </c>
      <c r="AA112" s="461" t="s">
        <v>474</v>
      </c>
      <c r="AB112" s="203" t="s">
        <v>70</v>
      </c>
      <c r="AC112" s="120"/>
      <c r="AD112" s="120"/>
      <c r="AE112" s="25"/>
      <c r="AF112" s="35"/>
      <c r="AG112" s="322"/>
      <c r="AH112" s="35"/>
      <c r="AI112" s="25"/>
      <c r="AJ112" s="473"/>
      <c r="AK112" s="20"/>
      <c r="AL112" s="503"/>
      <c r="AM112" s="20"/>
      <c r="AN112" s="33"/>
      <c r="AO112" s="54"/>
      <c r="AP112" s="397"/>
      <c r="AQ112" s="397"/>
      <c r="AR112" s="20" t="str">
        <f t="shared" si="5"/>
        <v/>
      </c>
      <c r="AS112" s="70"/>
      <c r="AT112" s="70"/>
      <c r="AU112" s="94"/>
      <c r="AV112" s="94"/>
      <c r="AW112" s="71" t="str">
        <f t="shared" si="6"/>
        <v/>
      </c>
      <c r="AX112" s="6" t="s">
        <v>199</v>
      </c>
      <c r="AY112" s="6" t="s">
        <v>199</v>
      </c>
      <c r="AZ112" s="6" t="s">
        <v>199</v>
      </c>
      <c r="BA112" s="6" t="s">
        <v>199</v>
      </c>
      <c r="BB112" s="104"/>
      <c r="BC112" s="104"/>
      <c r="BD112" s="6" t="s">
        <v>199</v>
      </c>
      <c r="BE112" s="6" t="s">
        <v>199</v>
      </c>
      <c r="BF112"/>
    </row>
    <row r="113" spans="1:58" ht="27" hidden="1">
      <c r="A113" s="17"/>
      <c r="B113" s="718"/>
      <c r="C113" s="408" t="s">
        <v>477</v>
      </c>
      <c r="D113" s="105" t="s">
        <v>478</v>
      </c>
      <c r="E113" s="105" t="e">
        <f>VLOOKUP(D113, '[2](참고) 중복제거용 BP사명 DB'!$B$3:$D501, 3, FALSE)</f>
        <v>#N/A</v>
      </c>
      <c r="F113" s="3" t="s">
        <v>479</v>
      </c>
      <c r="G113" s="3"/>
      <c r="H113" s="117" t="s">
        <v>66</v>
      </c>
      <c r="I113" s="117" t="s">
        <v>67</v>
      </c>
      <c r="J113" s="117"/>
      <c r="K113" s="117" t="s">
        <v>67</v>
      </c>
      <c r="L113" s="117"/>
      <c r="M113" s="117"/>
      <c r="N113" s="117"/>
      <c r="O113" s="117"/>
      <c r="P113" s="122"/>
      <c r="Q113" s="318"/>
      <c r="R113" s="318"/>
      <c r="S113" s="318"/>
      <c r="T113" s="318"/>
      <c r="U113" s="461" t="s">
        <v>473</v>
      </c>
      <c r="V113" s="461" t="s">
        <v>474</v>
      </c>
      <c r="W113" s="318"/>
      <c r="X113" s="318"/>
      <c r="Y113" s="318"/>
      <c r="Z113" s="573" t="s">
        <v>473</v>
      </c>
      <c r="AA113" s="461" t="s">
        <v>474</v>
      </c>
      <c r="AB113" s="203" t="s">
        <v>70</v>
      </c>
      <c r="AC113" s="120"/>
      <c r="AD113" s="120"/>
      <c r="AE113" s="25"/>
      <c r="AF113" s="35"/>
      <c r="AG113" s="322"/>
      <c r="AH113" s="35"/>
      <c r="AI113" s="25"/>
      <c r="AJ113" s="473"/>
      <c r="AK113" s="20"/>
      <c r="AL113" s="503"/>
      <c r="AM113" s="20"/>
      <c r="AN113" s="33"/>
      <c r="AO113" s="54"/>
      <c r="AP113" s="397"/>
      <c r="AQ113" s="397"/>
      <c r="AR113" s="20" t="str">
        <f t="shared" si="5"/>
        <v/>
      </c>
      <c r="AS113" s="70"/>
      <c r="AT113" s="70"/>
      <c r="AU113" s="94"/>
      <c r="AV113" s="94"/>
      <c r="AW113" s="71" t="str">
        <f t="shared" si="6"/>
        <v/>
      </c>
      <c r="AX113" s="6" t="s">
        <v>199</v>
      </c>
      <c r="AY113" s="6" t="s">
        <v>199</v>
      </c>
      <c r="AZ113" s="6" t="s">
        <v>199</v>
      </c>
      <c r="BA113" s="6" t="s">
        <v>199</v>
      </c>
      <c r="BB113" s="104"/>
      <c r="BC113" s="104"/>
      <c r="BD113" s="6" t="s">
        <v>199</v>
      </c>
      <c r="BE113" s="6" t="s">
        <v>199</v>
      </c>
      <c r="BF113"/>
    </row>
    <row r="114" spans="1:58" ht="189" hidden="1">
      <c r="A114" s="17"/>
      <c r="B114" s="718"/>
      <c r="C114" s="408" t="s">
        <v>471</v>
      </c>
      <c r="D114" s="105" t="s">
        <v>480</v>
      </c>
      <c r="E114" s="105" t="str">
        <f>VLOOKUP(D114, '[2](참고) 중복제거용 BP사명 DB'!$B$3:$D502, 3, FALSE)</f>
        <v>서비스에이스주식회사</v>
      </c>
      <c r="F114" s="3" t="s">
        <v>481</v>
      </c>
      <c r="G114" s="3"/>
      <c r="H114" s="117" t="s">
        <v>66</v>
      </c>
      <c r="I114" s="117" t="s">
        <v>67</v>
      </c>
      <c r="J114" s="117"/>
      <c r="K114" s="117" t="s">
        <v>67</v>
      </c>
      <c r="L114" s="117"/>
      <c r="M114" s="117"/>
      <c r="N114" s="117"/>
      <c r="O114" s="117"/>
      <c r="P114" s="122"/>
      <c r="Q114" s="318"/>
      <c r="R114" s="318"/>
      <c r="S114" s="318"/>
      <c r="T114" s="318"/>
      <c r="U114" s="461" t="s">
        <v>473</v>
      </c>
      <c r="V114" s="461" t="s">
        <v>474</v>
      </c>
      <c r="W114" s="318"/>
      <c r="X114" s="318"/>
      <c r="Y114" s="318"/>
      <c r="Z114" s="573" t="s">
        <v>473</v>
      </c>
      <c r="AA114" s="504" t="str">
        <f>VLOOKUP(E114,[2]Sheet1!B:C,2,FALSE)</f>
        <v>자회사</v>
      </c>
      <c r="AB114" s="203" t="s">
        <v>70</v>
      </c>
      <c r="AC114" s="120"/>
      <c r="AD114" s="120"/>
      <c r="AE114" s="25"/>
      <c r="AF114" s="35"/>
      <c r="AG114" s="322"/>
      <c r="AH114" s="35"/>
      <c r="AI114" s="25"/>
      <c r="AJ114" s="473"/>
      <c r="AK114" s="20"/>
      <c r="AL114" s="503"/>
      <c r="AM114" s="20"/>
      <c r="AN114" s="33"/>
      <c r="AO114" s="54"/>
      <c r="AP114" s="397"/>
      <c r="AQ114" s="397"/>
      <c r="AR114" s="20" t="str">
        <f t="shared" si="5"/>
        <v/>
      </c>
      <c r="AS114" s="70"/>
      <c r="AT114" s="70"/>
      <c r="AU114" s="94"/>
      <c r="AV114" s="94"/>
      <c r="AW114" s="71" t="str">
        <f t="shared" si="6"/>
        <v/>
      </c>
      <c r="AX114" s="6" t="s">
        <v>199</v>
      </c>
      <c r="AY114" s="6" t="s">
        <v>199</v>
      </c>
      <c r="AZ114" s="6" t="s">
        <v>199</v>
      </c>
      <c r="BA114" s="6" t="s">
        <v>199</v>
      </c>
      <c r="BB114" s="104"/>
      <c r="BC114" s="104"/>
      <c r="BD114" s="6" t="s">
        <v>199</v>
      </c>
      <c r="BE114" s="6" t="s">
        <v>199</v>
      </c>
      <c r="BF114"/>
    </row>
    <row r="115" spans="1:58" ht="189" hidden="1">
      <c r="A115" s="17"/>
      <c r="B115" s="718"/>
      <c r="C115" s="408" t="s">
        <v>471</v>
      </c>
      <c r="D115" s="105" t="s">
        <v>84</v>
      </c>
      <c r="E115" s="105" t="str">
        <f>VLOOKUP(D115, '[2](참고) 중복제거용 BP사명 DB'!$B$3:$D503, 3, FALSE)</f>
        <v>서비스탑 주식회사</v>
      </c>
      <c r="F115" s="3" t="s">
        <v>481</v>
      </c>
      <c r="G115" s="3"/>
      <c r="H115" s="117" t="s">
        <v>66</v>
      </c>
      <c r="I115" s="117" t="s">
        <v>67</v>
      </c>
      <c r="J115" s="117"/>
      <c r="K115" s="117" t="s">
        <v>67</v>
      </c>
      <c r="L115" s="117"/>
      <c r="M115" s="117"/>
      <c r="N115" s="117"/>
      <c r="O115" s="117"/>
      <c r="P115" s="122"/>
      <c r="Q115" s="318"/>
      <c r="R115" s="318"/>
      <c r="S115" s="318"/>
      <c r="T115" s="318"/>
      <c r="U115" s="461" t="s">
        <v>482</v>
      </c>
      <c r="V115" s="461" t="s">
        <v>474</v>
      </c>
      <c r="W115" s="318"/>
      <c r="X115" s="318"/>
      <c r="Y115" s="318"/>
      <c r="Z115" s="573" t="s">
        <v>482</v>
      </c>
      <c r="AA115" s="504" t="str">
        <f>VLOOKUP(E115,[2]Sheet1!B:C,2,FALSE)</f>
        <v>자회사</v>
      </c>
      <c r="AB115" s="203" t="s">
        <v>70</v>
      </c>
      <c r="AC115" s="120"/>
      <c r="AD115" s="120"/>
      <c r="AE115" s="25"/>
      <c r="AF115" s="35"/>
      <c r="AG115" s="322"/>
      <c r="AH115" s="35"/>
      <c r="AI115" s="25"/>
      <c r="AJ115" s="473"/>
      <c r="AK115" s="20"/>
      <c r="AL115" s="503"/>
      <c r="AM115" s="20"/>
      <c r="AN115" s="33"/>
      <c r="AO115" s="54"/>
      <c r="AP115" s="397"/>
      <c r="AQ115" s="397"/>
      <c r="AR115" s="20" t="str">
        <f t="shared" si="5"/>
        <v/>
      </c>
      <c r="AS115" s="70"/>
      <c r="AT115" s="70"/>
      <c r="AU115" s="94"/>
      <c r="AV115" s="94"/>
      <c r="AW115" s="71" t="str">
        <f t="shared" si="6"/>
        <v/>
      </c>
      <c r="AX115" s="6" t="s">
        <v>199</v>
      </c>
      <c r="AY115" s="6" t="s">
        <v>199</v>
      </c>
      <c r="AZ115" s="6" t="s">
        <v>199</v>
      </c>
      <c r="BA115" s="6" t="s">
        <v>199</v>
      </c>
      <c r="BB115" s="104"/>
      <c r="BC115" s="104"/>
      <c r="BD115" s="6" t="s">
        <v>199</v>
      </c>
      <c r="BE115" s="6" t="s">
        <v>199</v>
      </c>
      <c r="BF115"/>
    </row>
    <row r="116" spans="1:58" ht="24" hidden="1">
      <c r="A116" s="17"/>
      <c r="B116" s="718"/>
      <c r="C116" s="408" t="s">
        <v>483</v>
      </c>
      <c r="D116" s="105" t="s">
        <v>484</v>
      </c>
      <c r="E116" s="105" t="e">
        <f>VLOOKUP(D116, '[2](참고) 중복제거용 BP사명 DB'!$B$3:$D504, 3, FALSE)</f>
        <v>#N/A</v>
      </c>
      <c r="F116" s="3" t="s">
        <v>485</v>
      </c>
      <c r="G116" s="3"/>
      <c r="H116" s="117" t="s">
        <v>66</v>
      </c>
      <c r="I116" s="117" t="s">
        <v>67</v>
      </c>
      <c r="J116" s="117"/>
      <c r="K116" s="117" t="s">
        <v>67</v>
      </c>
      <c r="L116" s="117"/>
      <c r="M116" s="117"/>
      <c r="N116" s="117"/>
      <c r="O116" s="117"/>
      <c r="P116" s="122"/>
      <c r="Q116" s="318"/>
      <c r="R116" s="318"/>
      <c r="S116" s="318"/>
      <c r="T116" s="318"/>
      <c r="U116" s="461" t="s">
        <v>473</v>
      </c>
      <c r="V116" s="461" t="s">
        <v>474</v>
      </c>
      <c r="W116" s="318"/>
      <c r="X116" s="318"/>
      <c r="Y116" s="318"/>
      <c r="Z116" s="573" t="s">
        <v>473</v>
      </c>
      <c r="AA116" s="461" t="s">
        <v>474</v>
      </c>
      <c r="AB116" s="203" t="s">
        <v>70</v>
      </c>
      <c r="AC116" s="120"/>
      <c r="AD116" s="120"/>
      <c r="AE116" s="25"/>
      <c r="AF116" s="35"/>
      <c r="AG116" s="322"/>
      <c r="AH116" s="35"/>
      <c r="AI116" s="25"/>
      <c r="AJ116" s="473"/>
      <c r="AK116" s="20"/>
      <c r="AL116" s="503"/>
      <c r="AM116" s="20"/>
      <c r="AN116" s="33"/>
      <c r="AO116" s="54"/>
      <c r="AP116" s="397"/>
      <c r="AQ116" s="397"/>
      <c r="AR116" s="20" t="str">
        <f t="shared" ref="AR116:AR147" si="7">IF(ISBLANK(AQ116), "", "O")</f>
        <v/>
      </c>
      <c r="AS116" s="70"/>
      <c r="AT116" s="70"/>
      <c r="AU116" s="94"/>
      <c r="AV116" s="94"/>
      <c r="AW116" s="71" t="str">
        <f t="shared" si="6"/>
        <v/>
      </c>
      <c r="AX116" s="6" t="s">
        <v>199</v>
      </c>
      <c r="AY116" s="6" t="s">
        <v>199</v>
      </c>
      <c r="AZ116" s="6" t="s">
        <v>199</v>
      </c>
      <c r="BA116" s="6" t="s">
        <v>199</v>
      </c>
      <c r="BB116" s="104"/>
      <c r="BC116" s="104"/>
      <c r="BD116" s="6" t="s">
        <v>199</v>
      </c>
      <c r="BE116" s="6" t="s">
        <v>199</v>
      </c>
      <c r="BF116"/>
    </row>
    <row r="117" spans="1:58" ht="27" hidden="1">
      <c r="A117" s="17"/>
      <c r="B117" s="718"/>
      <c r="C117" s="408" t="s">
        <v>483</v>
      </c>
      <c r="D117" s="105" t="s">
        <v>486</v>
      </c>
      <c r="E117" s="105" t="str">
        <f>VLOOKUP(D117, '[2](참고) 중복제거용 BP사명 DB'!$B$3:$D505, 3, FALSE)</f>
        <v>(주)유티월드</v>
      </c>
      <c r="F117" s="3" t="s">
        <v>485</v>
      </c>
      <c r="G117" s="3"/>
      <c r="H117" s="117" t="s">
        <v>66</v>
      </c>
      <c r="I117" s="117" t="s">
        <v>67</v>
      </c>
      <c r="J117" s="117"/>
      <c r="K117" s="117" t="s">
        <v>67</v>
      </c>
      <c r="L117" s="117"/>
      <c r="M117" s="117"/>
      <c r="N117" s="117"/>
      <c r="O117" s="117"/>
      <c r="P117" s="122"/>
      <c r="Q117" s="318"/>
      <c r="R117" s="318"/>
      <c r="S117" s="318"/>
      <c r="T117" s="318"/>
      <c r="U117" s="461" t="s">
        <v>473</v>
      </c>
      <c r="V117" s="461" t="s">
        <v>474</v>
      </c>
      <c r="W117" s="318"/>
      <c r="X117" s="318"/>
      <c r="Y117" s="318"/>
      <c r="Z117" s="573" t="s">
        <v>473</v>
      </c>
      <c r="AA117" s="461" t="s">
        <v>474</v>
      </c>
      <c r="AB117" s="203" t="s">
        <v>70</v>
      </c>
      <c r="AC117" s="120"/>
      <c r="AD117" s="120"/>
      <c r="AE117" s="25"/>
      <c r="AF117" s="35"/>
      <c r="AG117" s="322"/>
      <c r="AH117" s="35"/>
      <c r="AI117" s="25"/>
      <c r="AJ117" s="473"/>
      <c r="AK117" s="20"/>
      <c r="AL117" s="503"/>
      <c r="AM117" s="20"/>
      <c r="AN117" s="33"/>
      <c r="AO117" s="54"/>
      <c r="AP117" s="397"/>
      <c r="AQ117" s="397"/>
      <c r="AR117" s="20" t="str">
        <f t="shared" si="7"/>
        <v/>
      </c>
      <c r="AS117" s="70"/>
      <c r="AT117" s="70"/>
      <c r="AU117" s="94"/>
      <c r="AV117" s="94"/>
      <c r="AW117" s="71" t="str">
        <f t="shared" si="6"/>
        <v/>
      </c>
      <c r="AX117" s="6" t="s">
        <v>199</v>
      </c>
      <c r="AY117" s="6" t="s">
        <v>199</v>
      </c>
      <c r="AZ117" s="6" t="s">
        <v>199</v>
      </c>
      <c r="BA117" s="6" t="s">
        <v>199</v>
      </c>
      <c r="BB117" s="104"/>
      <c r="BC117" s="104"/>
      <c r="BD117" s="6" t="s">
        <v>199</v>
      </c>
      <c r="BE117" s="6" t="s">
        <v>199</v>
      </c>
      <c r="BF117"/>
    </row>
    <row r="118" spans="1:58" ht="24" hidden="1">
      <c r="A118" s="17"/>
      <c r="B118" s="718"/>
      <c r="C118" s="408" t="s">
        <v>483</v>
      </c>
      <c r="D118" s="105" t="s">
        <v>487</v>
      </c>
      <c r="E118" s="105" t="e">
        <f>VLOOKUP(D118, '[2](참고) 중복제거용 BP사명 DB'!$B$3:$D506, 3, FALSE)</f>
        <v>#N/A</v>
      </c>
      <c r="F118" s="3" t="s">
        <v>485</v>
      </c>
      <c r="G118" s="3"/>
      <c r="H118" s="117" t="s">
        <v>66</v>
      </c>
      <c r="I118" s="117" t="s">
        <v>67</v>
      </c>
      <c r="J118" s="117"/>
      <c r="K118" s="117" t="s">
        <v>67</v>
      </c>
      <c r="L118" s="117"/>
      <c r="M118" s="117"/>
      <c r="N118" s="117"/>
      <c r="O118" s="117"/>
      <c r="P118" s="122"/>
      <c r="Q118" s="318"/>
      <c r="R118" s="318"/>
      <c r="S118" s="318"/>
      <c r="T118" s="318"/>
      <c r="U118" s="461" t="s">
        <v>473</v>
      </c>
      <c r="V118" s="461" t="s">
        <v>474</v>
      </c>
      <c r="W118" s="318"/>
      <c r="X118" s="318"/>
      <c r="Y118" s="318"/>
      <c r="Z118" s="573" t="s">
        <v>473</v>
      </c>
      <c r="AA118" s="461" t="s">
        <v>474</v>
      </c>
      <c r="AB118" s="203" t="s">
        <v>70</v>
      </c>
      <c r="AC118" s="120"/>
      <c r="AD118" s="120"/>
      <c r="AE118" s="25"/>
      <c r="AF118" s="35"/>
      <c r="AG118" s="322"/>
      <c r="AH118" s="35"/>
      <c r="AI118" s="25"/>
      <c r="AJ118" s="473"/>
      <c r="AK118" s="20"/>
      <c r="AL118" s="503"/>
      <c r="AM118" s="20"/>
      <c r="AN118" s="33"/>
      <c r="AO118" s="54"/>
      <c r="AP118" s="397"/>
      <c r="AQ118" s="397"/>
      <c r="AR118" s="20" t="str">
        <f t="shared" si="7"/>
        <v/>
      </c>
      <c r="AS118" s="70"/>
      <c r="AT118" s="70"/>
      <c r="AU118" s="94"/>
      <c r="AV118" s="94"/>
      <c r="AW118" s="71" t="str">
        <f t="shared" si="6"/>
        <v/>
      </c>
      <c r="AX118" s="6" t="s">
        <v>199</v>
      </c>
      <c r="AY118" s="6" t="s">
        <v>199</v>
      </c>
      <c r="AZ118" s="6" t="s">
        <v>199</v>
      </c>
      <c r="BA118" s="6" t="s">
        <v>199</v>
      </c>
      <c r="BB118" s="104"/>
      <c r="BC118" s="104"/>
      <c r="BD118" s="6" t="s">
        <v>199</v>
      </c>
      <c r="BE118" s="6" t="s">
        <v>199</v>
      </c>
      <c r="BF118"/>
    </row>
    <row r="119" spans="1:58" ht="27" hidden="1">
      <c r="A119" s="17"/>
      <c r="B119" s="718"/>
      <c r="C119" s="408" t="s">
        <v>483</v>
      </c>
      <c r="D119" s="105" t="s">
        <v>488</v>
      </c>
      <c r="E119" s="105" t="str">
        <f>VLOOKUP(D119, '[2](참고) 중복제거용 BP사명 DB'!$B$3:$D507, 3, FALSE)</f>
        <v>도진정보통신</v>
      </c>
      <c r="F119" s="3" t="s">
        <v>485</v>
      </c>
      <c r="G119" s="3"/>
      <c r="H119" s="117" t="s">
        <v>66</v>
      </c>
      <c r="I119" s="117" t="s">
        <v>67</v>
      </c>
      <c r="J119" s="117"/>
      <c r="K119" s="117" t="s">
        <v>67</v>
      </c>
      <c r="L119" s="117"/>
      <c r="M119" s="117"/>
      <c r="N119" s="117"/>
      <c r="O119" s="117"/>
      <c r="P119" s="122"/>
      <c r="Q119" s="318"/>
      <c r="R119" s="318"/>
      <c r="S119" s="318"/>
      <c r="T119" s="318"/>
      <c r="U119" s="461" t="s">
        <v>473</v>
      </c>
      <c r="V119" s="461" t="s">
        <v>474</v>
      </c>
      <c r="W119" s="318"/>
      <c r="X119" s="318"/>
      <c r="Y119" s="318"/>
      <c r="Z119" s="573" t="s">
        <v>473</v>
      </c>
      <c r="AA119" s="461" t="s">
        <v>474</v>
      </c>
      <c r="AB119" s="203" t="s">
        <v>70</v>
      </c>
      <c r="AC119" s="120"/>
      <c r="AD119" s="120"/>
      <c r="AE119" s="25"/>
      <c r="AF119" s="35"/>
      <c r="AG119" s="322"/>
      <c r="AH119" s="35"/>
      <c r="AI119" s="25"/>
      <c r="AJ119" s="473"/>
      <c r="AK119" s="20"/>
      <c r="AL119" s="503"/>
      <c r="AM119" s="20"/>
      <c r="AN119" s="33"/>
      <c r="AO119" s="54"/>
      <c r="AP119" s="397"/>
      <c r="AQ119" s="397"/>
      <c r="AR119" s="20" t="str">
        <f t="shared" si="7"/>
        <v/>
      </c>
      <c r="AS119" s="70"/>
      <c r="AT119" s="70"/>
      <c r="AU119" s="94"/>
      <c r="AV119" s="94"/>
      <c r="AW119" s="71" t="str">
        <f t="shared" si="6"/>
        <v/>
      </c>
      <c r="AX119" s="6" t="s">
        <v>199</v>
      </c>
      <c r="AY119" s="6" t="s">
        <v>199</v>
      </c>
      <c r="AZ119" s="6" t="s">
        <v>199</v>
      </c>
      <c r="BA119" s="6" t="s">
        <v>199</v>
      </c>
      <c r="BB119" s="104"/>
      <c r="BC119" s="104"/>
      <c r="BD119" s="6" t="s">
        <v>199</v>
      </c>
      <c r="BE119" s="6" t="s">
        <v>199</v>
      </c>
      <c r="BF119"/>
    </row>
    <row r="120" spans="1:58" ht="24" hidden="1">
      <c r="A120" s="17"/>
      <c r="B120" s="718"/>
      <c r="C120" s="408" t="s">
        <v>483</v>
      </c>
      <c r="D120" s="105" t="s">
        <v>489</v>
      </c>
      <c r="E120" s="105" t="e">
        <f>VLOOKUP(D120, '[2](참고) 중복제거용 BP사명 DB'!$B$3:$D508, 3, FALSE)</f>
        <v>#N/A</v>
      </c>
      <c r="F120" s="3" t="s">
        <v>485</v>
      </c>
      <c r="G120" s="3"/>
      <c r="H120" s="117" t="s">
        <v>66</v>
      </c>
      <c r="I120" s="117" t="s">
        <v>67</v>
      </c>
      <c r="J120" s="117"/>
      <c r="K120" s="117" t="s">
        <v>67</v>
      </c>
      <c r="L120" s="117"/>
      <c r="M120" s="117"/>
      <c r="N120" s="117"/>
      <c r="O120" s="117"/>
      <c r="P120" s="122"/>
      <c r="Q120" s="318"/>
      <c r="R120" s="318"/>
      <c r="S120" s="318"/>
      <c r="T120" s="318"/>
      <c r="U120" s="461" t="s">
        <v>473</v>
      </c>
      <c r="V120" s="461" t="s">
        <v>474</v>
      </c>
      <c r="W120" s="318"/>
      <c r="X120" s="318"/>
      <c r="Y120" s="318"/>
      <c r="Z120" s="573" t="s">
        <v>473</v>
      </c>
      <c r="AA120" s="461" t="s">
        <v>474</v>
      </c>
      <c r="AB120" s="203" t="s">
        <v>70</v>
      </c>
      <c r="AC120" s="120"/>
      <c r="AD120" s="120"/>
      <c r="AE120" s="25"/>
      <c r="AF120" s="35"/>
      <c r="AG120" s="322"/>
      <c r="AH120" s="35"/>
      <c r="AI120" s="25"/>
      <c r="AJ120" s="473"/>
      <c r="AK120" s="20"/>
      <c r="AL120" s="503"/>
      <c r="AM120" s="20"/>
      <c r="AN120" s="33"/>
      <c r="AO120" s="54"/>
      <c r="AP120" s="397"/>
      <c r="AQ120" s="397"/>
      <c r="AR120" s="20" t="str">
        <f t="shared" si="7"/>
        <v/>
      </c>
      <c r="AS120" s="70"/>
      <c r="AT120" s="70"/>
      <c r="AU120" s="94"/>
      <c r="AV120" s="94"/>
      <c r="AW120" s="71" t="str">
        <f t="shared" si="6"/>
        <v/>
      </c>
      <c r="AX120" s="6" t="s">
        <v>199</v>
      </c>
      <c r="AY120" s="6" t="s">
        <v>199</v>
      </c>
      <c r="AZ120" s="6" t="s">
        <v>199</v>
      </c>
      <c r="BA120" s="6" t="s">
        <v>199</v>
      </c>
      <c r="BB120" s="104"/>
      <c r="BC120" s="104"/>
      <c r="BD120" s="6" t="s">
        <v>199</v>
      </c>
      <c r="BE120" s="6" t="s">
        <v>199</v>
      </c>
      <c r="BF120"/>
    </row>
    <row r="121" spans="1:58" ht="27" hidden="1">
      <c r="A121" s="17"/>
      <c r="B121" s="718"/>
      <c r="C121" s="408" t="s">
        <v>483</v>
      </c>
      <c r="D121" s="105" t="s">
        <v>490</v>
      </c>
      <c r="E121" s="105" t="str">
        <f>VLOOKUP(D121, '[2](참고) 중복제거용 BP사명 DB'!$B$3:$D509, 3, FALSE)</f>
        <v>(주)케이지텔레콤</v>
      </c>
      <c r="F121" s="3" t="s">
        <v>485</v>
      </c>
      <c r="G121" s="3"/>
      <c r="H121" s="117" t="s">
        <v>66</v>
      </c>
      <c r="I121" s="117" t="s">
        <v>67</v>
      </c>
      <c r="J121" s="117"/>
      <c r="K121" s="117" t="s">
        <v>67</v>
      </c>
      <c r="L121" s="117"/>
      <c r="M121" s="117"/>
      <c r="N121" s="117"/>
      <c r="O121" s="117"/>
      <c r="P121" s="122"/>
      <c r="Q121" s="318"/>
      <c r="R121" s="318"/>
      <c r="S121" s="318"/>
      <c r="T121" s="318"/>
      <c r="U121" s="461" t="s">
        <v>473</v>
      </c>
      <c r="V121" s="461" t="s">
        <v>474</v>
      </c>
      <c r="W121" s="318"/>
      <c r="X121" s="318"/>
      <c r="Y121" s="318"/>
      <c r="Z121" s="573" t="s">
        <v>473</v>
      </c>
      <c r="AA121" s="461" t="s">
        <v>474</v>
      </c>
      <c r="AB121" s="203" t="s">
        <v>70</v>
      </c>
      <c r="AC121" s="120"/>
      <c r="AD121" s="120"/>
      <c r="AE121" s="25"/>
      <c r="AF121" s="35"/>
      <c r="AG121" s="322"/>
      <c r="AH121" s="35"/>
      <c r="AI121" s="25"/>
      <c r="AJ121" s="473"/>
      <c r="AK121" s="20"/>
      <c r="AL121" s="503"/>
      <c r="AM121" s="20"/>
      <c r="AN121" s="33"/>
      <c r="AO121" s="54"/>
      <c r="AP121" s="397"/>
      <c r="AQ121" s="397"/>
      <c r="AR121" s="20" t="str">
        <f t="shared" si="7"/>
        <v/>
      </c>
      <c r="AS121" s="70"/>
      <c r="AT121" s="70"/>
      <c r="AU121" s="94"/>
      <c r="AV121" s="94"/>
      <c r="AW121" s="71" t="str">
        <f t="shared" si="6"/>
        <v/>
      </c>
      <c r="AX121" s="6" t="s">
        <v>199</v>
      </c>
      <c r="AY121" s="6" t="s">
        <v>199</v>
      </c>
      <c r="AZ121" s="6" t="s">
        <v>199</v>
      </c>
      <c r="BA121" s="6" t="s">
        <v>199</v>
      </c>
      <c r="BB121" s="104"/>
      <c r="BC121" s="104"/>
      <c r="BD121" s="6" t="s">
        <v>199</v>
      </c>
      <c r="BE121" s="6" t="s">
        <v>199</v>
      </c>
      <c r="BF121"/>
    </row>
    <row r="122" spans="1:58" ht="24" hidden="1">
      <c r="A122" s="17"/>
      <c r="B122" s="718"/>
      <c r="C122" s="408" t="s">
        <v>483</v>
      </c>
      <c r="D122" s="105" t="s">
        <v>491</v>
      </c>
      <c r="E122" s="105" t="str">
        <f>VLOOKUP(D122, '[2](참고) 중복제거용 BP사명 DB'!$B$3:$D510, 3, FALSE)</f>
        <v>문산방송</v>
      </c>
      <c r="F122" s="3" t="s">
        <v>485</v>
      </c>
      <c r="G122" s="3"/>
      <c r="H122" s="117" t="s">
        <v>66</v>
      </c>
      <c r="I122" s="117" t="s">
        <v>67</v>
      </c>
      <c r="J122" s="117"/>
      <c r="K122" s="117" t="s">
        <v>67</v>
      </c>
      <c r="L122" s="117"/>
      <c r="M122" s="117"/>
      <c r="N122" s="117"/>
      <c r="O122" s="117"/>
      <c r="P122" s="122"/>
      <c r="Q122" s="318"/>
      <c r="R122" s="318"/>
      <c r="S122" s="318"/>
      <c r="T122" s="318"/>
      <c r="U122" s="461" t="s">
        <v>473</v>
      </c>
      <c r="V122" s="461" t="s">
        <v>474</v>
      </c>
      <c r="W122" s="318"/>
      <c r="X122" s="318"/>
      <c r="Y122" s="318"/>
      <c r="Z122" s="573" t="s">
        <v>473</v>
      </c>
      <c r="AA122" s="461" t="s">
        <v>474</v>
      </c>
      <c r="AB122" s="203" t="s">
        <v>70</v>
      </c>
      <c r="AC122" s="120"/>
      <c r="AD122" s="120"/>
      <c r="AE122" s="25"/>
      <c r="AF122" s="35"/>
      <c r="AG122" s="322"/>
      <c r="AH122" s="35"/>
      <c r="AI122" s="25"/>
      <c r="AJ122" s="473"/>
      <c r="AK122" s="20"/>
      <c r="AL122" s="503"/>
      <c r="AM122" s="20"/>
      <c r="AN122" s="33"/>
      <c r="AO122" s="54"/>
      <c r="AP122" s="397"/>
      <c r="AQ122" s="397"/>
      <c r="AR122" s="20" t="str">
        <f t="shared" si="7"/>
        <v/>
      </c>
      <c r="AS122" s="70"/>
      <c r="AT122" s="70"/>
      <c r="AU122" s="94"/>
      <c r="AV122" s="94"/>
      <c r="AW122" s="71" t="str">
        <f t="shared" si="6"/>
        <v/>
      </c>
      <c r="AX122" s="6" t="s">
        <v>199</v>
      </c>
      <c r="AY122" s="6" t="s">
        <v>199</v>
      </c>
      <c r="AZ122" s="6" t="s">
        <v>199</v>
      </c>
      <c r="BA122" s="6" t="s">
        <v>199</v>
      </c>
      <c r="BB122" s="104"/>
      <c r="BC122" s="104"/>
      <c r="BD122" s="6" t="s">
        <v>199</v>
      </c>
      <c r="BE122" s="6" t="s">
        <v>199</v>
      </c>
      <c r="BF122"/>
    </row>
    <row r="123" spans="1:58" ht="27" hidden="1">
      <c r="A123" s="17"/>
      <c r="B123" s="718"/>
      <c r="C123" s="408" t="s">
        <v>483</v>
      </c>
      <c r="D123" s="105" t="s">
        <v>492</v>
      </c>
      <c r="E123" s="105" t="str">
        <f>VLOOKUP(D123, '[2](참고) 중복제거용 BP사명 DB'!$B$3:$D511, 3, FALSE)</f>
        <v>㈜굿모닝철원방송</v>
      </c>
      <c r="F123" s="3" t="s">
        <v>485</v>
      </c>
      <c r="G123" s="3"/>
      <c r="H123" s="117" t="s">
        <v>66</v>
      </c>
      <c r="I123" s="117" t="s">
        <v>67</v>
      </c>
      <c r="J123" s="117"/>
      <c r="K123" s="117" t="s">
        <v>67</v>
      </c>
      <c r="L123" s="117"/>
      <c r="M123" s="117"/>
      <c r="N123" s="117"/>
      <c r="O123" s="117"/>
      <c r="P123" s="122"/>
      <c r="Q123" s="318"/>
      <c r="R123" s="318"/>
      <c r="S123" s="318"/>
      <c r="T123" s="318"/>
      <c r="U123" s="461" t="s">
        <v>473</v>
      </c>
      <c r="V123" s="461" t="s">
        <v>474</v>
      </c>
      <c r="W123" s="318"/>
      <c r="X123" s="318"/>
      <c r="Y123" s="318"/>
      <c r="Z123" s="573" t="s">
        <v>473</v>
      </c>
      <c r="AA123" s="461" t="s">
        <v>474</v>
      </c>
      <c r="AB123" s="203" t="s">
        <v>70</v>
      </c>
      <c r="AC123" s="120"/>
      <c r="AD123" s="120"/>
      <c r="AE123" s="25"/>
      <c r="AF123" s="35"/>
      <c r="AG123" s="322"/>
      <c r="AH123" s="35"/>
      <c r="AI123" s="25"/>
      <c r="AJ123" s="473"/>
      <c r="AK123" s="20"/>
      <c r="AL123" s="503"/>
      <c r="AM123" s="20"/>
      <c r="AN123" s="33"/>
      <c r="AO123" s="54"/>
      <c r="AP123" s="397"/>
      <c r="AQ123" s="397"/>
      <c r="AR123" s="20" t="str">
        <f t="shared" si="7"/>
        <v/>
      </c>
      <c r="AS123" s="70"/>
      <c r="AT123" s="70"/>
      <c r="AU123" s="94"/>
      <c r="AV123" s="94"/>
      <c r="AW123" s="71" t="str">
        <f t="shared" si="6"/>
        <v/>
      </c>
      <c r="AX123" s="6" t="s">
        <v>199</v>
      </c>
      <c r="AY123" s="6" t="s">
        <v>199</v>
      </c>
      <c r="AZ123" s="6" t="s">
        <v>199</v>
      </c>
      <c r="BA123" s="6" t="s">
        <v>199</v>
      </c>
      <c r="BB123" s="104"/>
      <c r="BC123" s="104"/>
      <c r="BD123" s="6" t="s">
        <v>199</v>
      </c>
      <c r="BE123" s="6" t="s">
        <v>199</v>
      </c>
      <c r="BF123"/>
    </row>
    <row r="124" spans="1:58" ht="24" hidden="1">
      <c r="A124" s="17"/>
      <c r="B124" s="718"/>
      <c r="C124" s="408" t="s">
        <v>483</v>
      </c>
      <c r="D124" s="105" t="s">
        <v>493</v>
      </c>
      <c r="E124" s="105" t="e">
        <f>VLOOKUP(D124, '[2](참고) 중복제거용 BP사명 DB'!$B$3:$D512, 3, FALSE)</f>
        <v>#N/A</v>
      </c>
      <c r="F124" s="3" t="s">
        <v>485</v>
      </c>
      <c r="G124" s="3"/>
      <c r="H124" s="117" t="s">
        <v>66</v>
      </c>
      <c r="I124" s="117" t="s">
        <v>67</v>
      </c>
      <c r="J124" s="117"/>
      <c r="K124" s="117" t="s">
        <v>67</v>
      </c>
      <c r="L124" s="117"/>
      <c r="M124" s="117"/>
      <c r="N124" s="117"/>
      <c r="O124" s="117"/>
      <c r="P124" s="122"/>
      <c r="Q124" s="318"/>
      <c r="R124" s="318"/>
      <c r="S124" s="318"/>
      <c r="T124" s="318"/>
      <c r="U124" s="461" t="s">
        <v>473</v>
      </c>
      <c r="V124" s="461" t="s">
        <v>474</v>
      </c>
      <c r="W124" s="318"/>
      <c r="X124" s="318"/>
      <c r="Y124" s="318"/>
      <c r="Z124" s="573" t="s">
        <v>473</v>
      </c>
      <c r="AA124" s="461" t="s">
        <v>474</v>
      </c>
      <c r="AB124" s="203" t="s">
        <v>70</v>
      </c>
      <c r="AC124" s="120"/>
      <c r="AD124" s="120"/>
      <c r="AE124" s="25"/>
      <c r="AF124" s="35"/>
      <c r="AG124" s="322"/>
      <c r="AH124" s="35"/>
      <c r="AI124" s="25"/>
      <c r="AJ124" s="473"/>
      <c r="AK124" s="20"/>
      <c r="AL124" s="503"/>
      <c r="AM124" s="20"/>
      <c r="AN124" s="33"/>
      <c r="AO124" s="54"/>
      <c r="AP124" s="397"/>
      <c r="AQ124" s="397"/>
      <c r="AR124" s="20" t="str">
        <f t="shared" si="7"/>
        <v/>
      </c>
      <c r="AS124" s="70"/>
      <c r="AT124" s="70"/>
      <c r="AU124" s="94"/>
      <c r="AV124" s="94"/>
      <c r="AW124" s="71" t="str">
        <f t="shared" si="6"/>
        <v/>
      </c>
      <c r="AX124" s="6" t="s">
        <v>199</v>
      </c>
      <c r="AY124" s="6" t="s">
        <v>199</v>
      </c>
      <c r="AZ124" s="6" t="s">
        <v>199</v>
      </c>
      <c r="BA124" s="6" t="s">
        <v>199</v>
      </c>
      <c r="BB124" s="104"/>
      <c r="BC124" s="104"/>
      <c r="BD124" s="6" t="s">
        <v>199</v>
      </c>
      <c r="BE124" s="6" t="s">
        <v>199</v>
      </c>
      <c r="BF124"/>
    </row>
    <row r="125" spans="1:58" ht="27" hidden="1">
      <c r="A125" s="17"/>
      <c r="B125" s="718"/>
      <c r="C125" s="408" t="s">
        <v>483</v>
      </c>
      <c r="D125" s="105" t="s">
        <v>494</v>
      </c>
      <c r="E125" s="105" t="str">
        <f>VLOOKUP(D125, '[2](참고) 중복제거용 BP사명 DB'!$B$3:$D513, 3, FALSE)</f>
        <v>㈜내수케이블방송</v>
      </c>
      <c r="F125" s="3" t="s">
        <v>485</v>
      </c>
      <c r="G125" s="3"/>
      <c r="H125" s="117" t="s">
        <v>66</v>
      </c>
      <c r="I125" s="117" t="s">
        <v>67</v>
      </c>
      <c r="J125" s="117"/>
      <c r="K125" s="117" t="s">
        <v>67</v>
      </c>
      <c r="L125" s="117"/>
      <c r="M125" s="117"/>
      <c r="N125" s="117"/>
      <c r="O125" s="117"/>
      <c r="P125" s="122"/>
      <c r="Q125" s="318"/>
      <c r="R125" s="318"/>
      <c r="S125" s="318"/>
      <c r="T125" s="318"/>
      <c r="U125" s="461" t="s">
        <v>473</v>
      </c>
      <c r="V125" s="461" t="s">
        <v>474</v>
      </c>
      <c r="W125" s="318"/>
      <c r="X125" s="318"/>
      <c r="Y125" s="318"/>
      <c r="Z125" s="573" t="s">
        <v>473</v>
      </c>
      <c r="AA125" s="461" t="s">
        <v>474</v>
      </c>
      <c r="AB125" s="203" t="s">
        <v>70</v>
      </c>
      <c r="AC125" s="120"/>
      <c r="AD125" s="120"/>
      <c r="AE125" s="25"/>
      <c r="AF125" s="35"/>
      <c r="AG125" s="322"/>
      <c r="AH125" s="35"/>
      <c r="AI125" s="25"/>
      <c r="AJ125" s="473"/>
      <c r="AK125" s="20"/>
      <c r="AL125" s="503"/>
      <c r="AM125" s="20"/>
      <c r="AN125" s="33"/>
      <c r="AO125" s="54"/>
      <c r="AP125" s="397"/>
      <c r="AQ125" s="397"/>
      <c r="AR125" s="20" t="str">
        <f t="shared" si="7"/>
        <v/>
      </c>
      <c r="AS125" s="70"/>
      <c r="AT125" s="70"/>
      <c r="AU125" s="94"/>
      <c r="AV125" s="94"/>
      <c r="AW125" s="71" t="str">
        <f t="shared" si="6"/>
        <v/>
      </c>
      <c r="AX125" s="6" t="s">
        <v>199</v>
      </c>
      <c r="AY125" s="6" t="s">
        <v>199</v>
      </c>
      <c r="AZ125" s="6" t="s">
        <v>199</v>
      </c>
      <c r="BA125" s="6" t="s">
        <v>199</v>
      </c>
      <c r="BB125" s="104"/>
      <c r="BC125" s="104"/>
      <c r="BD125" s="6" t="s">
        <v>199</v>
      </c>
      <c r="BE125" s="6" t="s">
        <v>199</v>
      </c>
      <c r="BF125"/>
    </row>
    <row r="126" spans="1:58" ht="27" hidden="1">
      <c r="A126" s="17"/>
      <c r="B126" s="718"/>
      <c r="C126" s="408" t="s">
        <v>483</v>
      </c>
      <c r="D126" s="105" t="s">
        <v>495</v>
      </c>
      <c r="E126" s="105" t="str">
        <f>VLOOKUP(D126, '[2](참고) 중복제거용 BP사명 DB'!$B$3:$D514, 3, FALSE)</f>
        <v>보은유선방송사</v>
      </c>
      <c r="F126" s="3" t="s">
        <v>485</v>
      </c>
      <c r="G126" s="3"/>
      <c r="H126" s="117" t="s">
        <v>66</v>
      </c>
      <c r="I126" s="117" t="s">
        <v>67</v>
      </c>
      <c r="J126" s="117"/>
      <c r="K126" s="117" t="s">
        <v>67</v>
      </c>
      <c r="L126" s="117"/>
      <c r="M126" s="117"/>
      <c r="N126" s="117"/>
      <c r="O126" s="117"/>
      <c r="P126" s="122"/>
      <c r="Q126" s="318"/>
      <c r="R126" s="318"/>
      <c r="S126" s="318"/>
      <c r="T126" s="318"/>
      <c r="U126" s="461" t="s">
        <v>473</v>
      </c>
      <c r="V126" s="461" t="s">
        <v>474</v>
      </c>
      <c r="W126" s="318"/>
      <c r="X126" s="318"/>
      <c r="Y126" s="318"/>
      <c r="Z126" s="573" t="s">
        <v>473</v>
      </c>
      <c r="AA126" s="461" t="s">
        <v>474</v>
      </c>
      <c r="AB126" s="203" t="s">
        <v>70</v>
      </c>
      <c r="AC126" s="120"/>
      <c r="AD126" s="120"/>
      <c r="AE126" s="25"/>
      <c r="AF126" s="35"/>
      <c r="AG126" s="322"/>
      <c r="AH126" s="35"/>
      <c r="AI126" s="25"/>
      <c r="AJ126" s="473"/>
      <c r="AK126" s="20"/>
      <c r="AL126" s="503"/>
      <c r="AM126" s="20"/>
      <c r="AN126" s="33"/>
      <c r="AO126" s="54"/>
      <c r="AP126" s="397"/>
      <c r="AQ126" s="397"/>
      <c r="AR126" s="20" t="str">
        <f t="shared" si="7"/>
        <v/>
      </c>
      <c r="AS126" s="70"/>
      <c r="AT126" s="70"/>
      <c r="AU126" s="94"/>
      <c r="AV126" s="94"/>
      <c r="AW126" s="71" t="str">
        <f t="shared" si="6"/>
        <v/>
      </c>
      <c r="AX126" s="6" t="s">
        <v>199</v>
      </c>
      <c r="AY126" s="6" t="s">
        <v>199</v>
      </c>
      <c r="AZ126" s="6" t="s">
        <v>199</v>
      </c>
      <c r="BA126" s="6" t="s">
        <v>199</v>
      </c>
      <c r="BB126" s="104"/>
      <c r="BC126" s="104"/>
      <c r="BD126" s="6" t="s">
        <v>199</v>
      </c>
      <c r="BE126" s="6" t="s">
        <v>199</v>
      </c>
      <c r="BF126"/>
    </row>
    <row r="127" spans="1:58" ht="27" hidden="1">
      <c r="A127" s="17"/>
      <c r="B127" s="718"/>
      <c r="C127" s="408" t="s">
        <v>483</v>
      </c>
      <c r="D127" s="105" t="s">
        <v>496</v>
      </c>
      <c r="E127" s="105" t="str">
        <f>VLOOKUP(D127, '[2](참고) 중복제거용 BP사명 DB'!$B$3:$D515, 3, FALSE)</f>
        <v>보은케이블방송㈜</v>
      </c>
      <c r="F127" s="3" t="s">
        <v>485</v>
      </c>
      <c r="G127" s="3"/>
      <c r="H127" s="117" t="s">
        <v>66</v>
      </c>
      <c r="I127" s="117" t="s">
        <v>67</v>
      </c>
      <c r="J127" s="117"/>
      <c r="K127" s="117" t="s">
        <v>67</v>
      </c>
      <c r="L127" s="117"/>
      <c r="M127" s="117"/>
      <c r="N127" s="117"/>
      <c r="O127" s="117"/>
      <c r="P127" s="122"/>
      <c r="Q127" s="318"/>
      <c r="R127" s="318"/>
      <c r="S127" s="318"/>
      <c r="T127" s="318"/>
      <c r="U127" s="461" t="s">
        <v>473</v>
      </c>
      <c r="V127" s="461" t="s">
        <v>474</v>
      </c>
      <c r="W127" s="318"/>
      <c r="X127" s="318"/>
      <c r="Y127" s="318"/>
      <c r="Z127" s="573" t="s">
        <v>473</v>
      </c>
      <c r="AA127" s="461" t="s">
        <v>474</v>
      </c>
      <c r="AB127" s="203" t="s">
        <v>70</v>
      </c>
      <c r="AC127" s="120"/>
      <c r="AD127" s="120"/>
      <c r="AE127" s="25"/>
      <c r="AF127" s="35"/>
      <c r="AG127" s="322"/>
      <c r="AH127" s="35"/>
      <c r="AI127" s="25"/>
      <c r="AJ127" s="473"/>
      <c r="AK127" s="20"/>
      <c r="AL127" s="503"/>
      <c r="AM127" s="20"/>
      <c r="AN127" s="33"/>
      <c r="AO127" s="54"/>
      <c r="AP127" s="397"/>
      <c r="AQ127" s="397"/>
      <c r="AR127" s="20" t="str">
        <f t="shared" si="7"/>
        <v/>
      </c>
      <c r="AS127" s="70"/>
      <c r="AT127" s="70"/>
      <c r="AU127" s="94"/>
      <c r="AV127" s="94"/>
      <c r="AW127" s="71" t="str">
        <f t="shared" si="6"/>
        <v/>
      </c>
      <c r="AX127" s="6" t="s">
        <v>199</v>
      </c>
      <c r="AY127" s="6" t="s">
        <v>199</v>
      </c>
      <c r="AZ127" s="6" t="s">
        <v>199</v>
      </c>
      <c r="BA127" s="6" t="s">
        <v>199</v>
      </c>
      <c r="BB127" s="104"/>
      <c r="BC127" s="104"/>
      <c r="BD127" s="6" t="s">
        <v>199</v>
      </c>
      <c r="BE127" s="6" t="s">
        <v>199</v>
      </c>
      <c r="BF127"/>
    </row>
    <row r="128" spans="1:58" ht="24" hidden="1">
      <c r="A128" s="17"/>
      <c r="B128" s="718"/>
      <c r="C128" s="408" t="s">
        <v>483</v>
      </c>
      <c r="D128" s="105" t="s">
        <v>497</v>
      </c>
      <c r="E128" s="105" t="e">
        <f>VLOOKUP(D128, '[2](참고) 중복제거용 BP사명 DB'!$B$3:$D516, 3, FALSE)</f>
        <v>#N/A</v>
      </c>
      <c r="F128" s="3" t="s">
        <v>485</v>
      </c>
      <c r="G128" s="3"/>
      <c r="H128" s="117" t="s">
        <v>66</v>
      </c>
      <c r="I128" s="117" t="s">
        <v>67</v>
      </c>
      <c r="J128" s="117"/>
      <c r="K128" s="117" t="s">
        <v>67</v>
      </c>
      <c r="L128" s="117"/>
      <c r="M128" s="117"/>
      <c r="N128" s="117"/>
      <c r="O128" s="117"/>
      <c r="P128" s="122"/>
      <c r="Q128" s="318"/>
      <c r="R128" s="318"/>
      <c r="S128" s="318"/>
      <c r="T128" s="318"/>
      <c r="U128" s="461" t="s">
        <v>473</v>
      </c>
      <c r="V128" s="461" t="s">
        <v>474</v>
      </c>
      <c r="W128" s="318"/>
      <c r="X128" s="318"/>
      <c r="Y128" s="318"/>
      <c r="Z128" s="573" t="s">
        <v>473</v>
      </c>
      <c r="AA128" s="461" t="s">
        <v>474</v>
      </c>
      <c r="AB128" s="203" t="s">
        <v>70</v>
      </c>
      <c r="AC128" s="120"/>
      <c r="AD128" s="120"/>
      <c r="AE128" s="25"/>
      <c r="AF128" s="35"/>
      <c r="AG128" s="322"/>
      <c r="AH128" s="35"/>
      <c r="AI128" s="25"/>
      <c r="AJ128" s="473"/>
      <c r="AK128" s="20"/>
      <c r="AL128" s="503"/>
      <c r="AM128" s="20"/>
      <c r="AN128" s="33"/>
      <c r="AO128" s="54"/>
      <c r="AP128" s="397"/>
      <c r="AQ128" s="397"/>
      <c r="AR128" s="20" t="str">
        <f t="shared" si="7"/>
        <v/>
      </c>
      <c r="AS128" s="70"/>
      <c r="AT128" s="70"/>
      <c r="AU128" s="94"/>
      <c r="AV128" s="94"/>
      <c r="AW128" s="71" t="str">
        <f t="shared" si="6"/>
        <v/>
      </c>
      <c r="AX128" s="6" t="s">
        <v>199</v>
      </c>
      <c r="AY128" s="6" t="s">
        <v>199</v>
      </c>
      <c r="AZ128" s="6" t="s">
        <v>199</v>
      </c>
      <c r="BA128" s="6" t="s">
        <v>199</v>
      </c>
      <c r="BB128" s="104"/>
      <c r="BC128" s="104"/>
      <c r="BD128" s="6" t="s">
        <v>199</v>
      </c>
      <c r="BE128" s="6" t="s">
        <v>199</v>
      </c>
      <c r="BF128"/>
    </row>
    <row r="129" spans="1:58" ht="27" hidden="1">
      <c r="A129" s="17"/>
      <c r="B129" s="718"/>
      <c r="C129" s="408" t="s">
        <v>483</v>
      </c>
      <c r="D129" s="105" t="s">
        <v>498</v>
      </c>
      <c r="E129" s="105" t="str">
        <f>VLOOKUP(D129, '[2](참고) 중복제거용 BP사명 DB'!$B$3:$D517, 3, FALSE)</f>
        <v>㈜오창케이블방송</v>
      </c>
      <c r="F129" s="3" t="s">
        <v>485</v>
      </c>
      <c r="G129" s="3"/>
      <c r="H129" s="117" t="s">
        <v>66</v>
      </c>
      <c r="I129" s="117" t="s">
        <v>67</v>
      </c>
      <c r="J129" s="117"/>
      <c r="K129" s="117" t="s">
        <v>67</v>
      </c>
      <c r="L129" s="117"/>
      <c r="M129" s="117"/>
      <c r="N129" s="117"/>
      <c r="O129" s="117"/>
      <c r="P129" s="122"/>
      <c r="Q129" s="318"/>
      <c r="R129" s="318"/>
      <c r="S129" s="318"/>
      <c r="T129" s="318"/>
      <c r="U129" s="461" t="s">
        <v>473</v>
      </c>
      <c r="V129" s="461" t="s">
        <v>474</v>
      </c>
      <c r="W129" s="318"/>
      <c r="X129" s="318"/>
      <c r="Y129" s="318"/>
      <c r="Z129" s="573" t="s">
        <v>473</v>
      </c>
      <c r="AA129" s="461" t="s">
        <v>474</v>
      </c>
      <c r="AB129" s="203" t="s">
        <v>70</v>
      </c>
      <c r="AC129" s="120"/>
      <c r="AD129" s="120"/>
      <c r="AE129" s="25"/>
      <c r="AF129" s="35"/>
      <c r="AG129" s="322"/>
      <c r="AH129" s="35"/>
      <c r="AI129" s="25"/>
      <c r="AJ129" s="473"/>
      <c r="AK129" s="20"/>
      <c r="AL129" s="503"/>
      <c r="AM129" s="20"/>
      <c r="AN129" s="33"/>
      <c r="AO129" s="54"/>
      <c r="AP129" s="397"/>
      <c r="AQ129" s="397"/>
      <c r="AR129" s="20" t="str">
        <f t="shared" si="7"/>
        <v/>
      </c>
      <c r="AS129" s="70"/>
      <c r="AT129" s="70"/>
      <c r="AU129" s="94"/>
      <c r="AV129" s="94"/>
      <c r="AW129" s="71" t="str">
        <f t="shared" si="6"/>
        <v/>
      </c>
      <c r="AX129" s="6" t="s">
        <v>199</v>
      </c>
      <c r="AY129" s="6" t="s">
        <v>199</v>
      </c>
      <c r="AZ129" s="6" t="s">
        <v>199</v>
      </c>
      <c r="BA129" s="6" t="s">
        <v>199</v>
      </c>
      <c r="BB129" s="104"/>
      <c r="BC129" s="104"/>
      <c r="BD129" s="6" t="s">
        <v>199</v>
      </c>
      <c r="BE129" s="6" t="s">
        <v>199</v>
      </c>
      <c r="BF129"/>
    </row>
    <row r="130" spans="1:58" ht="24" hidden="1">
      <c r="A130" s="17"/>
      <c r="B130" s="718"/>
      <c r="C130" s="408" t="s">
        <v>483</v>
      </c>
      <c r="D130" s="105" t="s">
        <v>499</v>
      </c>
      <c r="E130" s="105" t="e">
        <f>VLOOKUP(D130, '[2](참고) 중복제거용 BP사명 DB'!$B$3:$D518, 3, FALSE)</f>
        <v>#N/A</v>
      </c>
      <c r="F130" s="3" t="s">
        <v>485</v>
      </c>
      <c r="G130" s="3"/>
      <c r="H130" s="117" t="s">
        <v>66</v>
      </c>
      <c r="I130" s="117" t="s">
        <v>67</v>
      </c>
      <c r="J130" s="117"/>
      <c r="K130" s="117" t="s">
        <v>67</v>
      </c>
      <c r="L130" s="117"/>
      <c r="M130" s="117"/>
      <c r="N130" s="117"/>
      <c r="O130" s="117"/>
      <c r="P130" s="122"/>
      <c r="Q130" s="318"/>
      <c r="R130" s="318"/>
      <c r="S130" s="318"/>
      <c r="T130" s="318"/>
      <c r="U130" s="461" t="s">
        <v>473</v>
      </c>
      <c r="V130" s="461" t="s">
        <v>474</v>
      </c>
      <c r="W130" s="318"/>
      <c r="X130" s="318"/>
      <c r="Y130" s="318"/>
      <c r="Z130" s="573" t="s">
        <v>473</v>
      </c>
      <c r="AA130" s="461" t="s">
        <v>474</v>
      </c>
      <c r="AB130" s="203" t="s">
        <v>70</v>
      </c>
      <c r="AC130" s="120"/>
      <c r="AD130" s="120"/>
      <c r="AE130" s="25"/>
      <c r="AF130" s="35"/>
      <c r="AG130" s="322"/>
      <c r="AH130" s="35"/>
      <c r="AI130" s="25"/>
      <c r="AJ130" s="473"/>
      <c r="AK130" s="20"/>
      <c r="AL130" s="503"/>
      <c r="AM130" s="20"/>
      <c r="AN130" s="33"/>
      <c r="AO130" s="54"/>
      <c r="AP130" s="397"/>
      <c r="AQ130" s="397"/>
      <c r="AR130" s="20" t="str">
        <f t="shared" si="7"/>
        <v/>
      </c>
      <c r="AS130" s="70"/>
      <c r="AT130" s="70"/>
      <c r="AU130" s="94"/>
      <c r="AV130" s="94"/>
      <c r="AW130" s="71" t="str">
        <f t="shared" si="6"/>
        <v/>
      </c>
      <c r="AX130" s="6" t="s">
        <v>199</v>
      </c>
      <c r="AY130" s="6" t="s">
        <v>199</v>
      </c>
      <c r="AZ130" s="6" t="s">
        <v>199</v>
      </c>
      <c r="BA130" s="6" t="s">
        <v>199</v>
      </c>
      <c r="BB130" s="104"/>
      <c r="BC130" s="104"/>
      <c r="BD130" s="6" t="s">
        <v>199</v>
      </c>
      <c r="BE130" s="6" t="s">
        <v>199</v>
      </c>
      <c r="BF130"/>
    </row>
    <row r="131" spans="1:58" ht="27" hidden="1">
      <c r="A131" s="17"/>
      <c r="B131" s="718"/>
      <c r="C131" s="408" t="s">
        <v>483</v>
      </c>
      <c r="D131" s="105" t="s">
        <v>500</v>
      </c>
      <c r="E131" s="105" t="str">
        <f>VLOOKUP(D131, '[2](참고) 중복제거용 BP사명 DB'!$B$3:$D519, 3, FALSE)</f>
        <v>영서정보통신㈜</v>
      </c>
      <c r="F131" s="3" t="s">
        <v>485</v>
      </c>
      <c r="G131" s="3"/>
      <c r="H131" s="117" t="s">
        <v>66</v>
      </c>
      <c r="I131" s="117" t="s">
        <v>67</v>
      </c>
      <c r="J131" s="117"/>
      <c r="K131" s="117" t="s">
        <v>67</v>
      </c>
      <c r="L131" s="117"/>
      <c r="M131" s="117"/>
      <c r="N131" s="117"/>
      <c r="O131" s="117"/>
      <c r="P131" s="122"/>
      <c r="Q131" s="318"/>
      <c r="R131" s="318"/>
      <c r="S131" s="318"/>
      <c r="T131" s="318"/>
      <c r="U131" s="461" t="s">
        <v>473</v>
      </c>
      <c r="V131" s="461" t="s">
        <v>474</v>
      </c>
      <c r="W131" s="318"/>
      <c r="X131" s="318"/>
      <c r="Y131" s="318"/>
      <c r="Z131" s="573" t="s">
        <v>473</v>
      </c>
      <c r="AA131" s="461" t="s">
        <v>474</v>
      </c>
      <c r="AB131" s="203" t="s">
        <v>70</v>
      </c>
      <c r="AC131" s="120"/>
      <c r="AD131" s="120"/>
      <c r="AE131" s="25"/>
      <c r="AF131" s="35"/>
      <c r="AG131" s="322"/>
      <c r="AH131" s="35"/>
      <c r="AI131" s="25"/>
      <c r="AJ131" s="473"/>
      <c r="AK131" s="20"/>
      <c r="AL131" s="503"/>
      <c r="AM131" s="20"/>
      <c r="AN131" s="33"/>
      <c r="AO131" s="54"/>
      <c r="AP131" s="397"/>
      <c r="AQ131" s="397"/>
      <c r="AR131" s="20" t="str">
        <f t="shared" si="7"/>
        <v/>
      </c>
      <c r="AS131" s="70"/>
      <c r="AT131" s="70"/>
      <c r="AU131" s="94"/>
      <c r="AV131" s="94"/>
      <c r="AW131" s="71" t="str">
        <f t="shared" si="6"/>
        <v/>
      </c>
      <c r="AX131" s="6" t="s">
        <v>199</v>
      </c>
      <c r="AY131" s="6" t="s">
        <v>199</v>
      </c>
      <c r="AZ131" s="6" t="s">
        <v>199</v>
      </c>
      <c r="BA131" s="6" t="s">
        <v>199</v>
      </c>
      <c r="BB131" s="104"/>
      <c r="BC131" s="104"/>
      <c r="BD131" s="6" t="s">
        <v>199</v>
      </c>
      <c r="BE131" s="6" t="s">
        <v>199</v>
      </c>
      <c r="BF131"/>
    </row>
    <row r="132" spans="1:58" ht="27" hidden="1">
      <c r="A132" s="17"/>
      <c r="B132" s="718"/>
      <c r="C132" s="408" t="s">
        <v>483</v>
      </c>
      <c r="D132" s="105" t="s">
        <v>501</v>
      </c>
      <c r="E132" s="105" t="str">
        <f>VLOOKUP(D132, '[2](참고) 중복제거용 BP사명 DB'!$B$3:$D520, 3, FALSE)</f>
        <v>JCN정보통신</v>
      </c>
      <c r="F132" s="3" t="s">
        <v>485</v>
      </c>
      <c r="G132" s="3"/>
      <c r="H132" s="117" t="s">
        <v>66</v>
      </c>
      <c r="I132" s="117" t="s">
        <v>67</v>
      </c>
      <c r="J132" s="117"/>
      <c r="K132" s="117" t="s">
        <v>67</v>
      </c>
      <c r="L132" s="117"/>
      <c r="M132" s="117"/>
      <c r="N132" s="117"/>
      <c r="O132" s="117"/>
      <c r="P132" s="122"/>
      <c r="Q132" s="318"/>
      <c r="R132" s="318"/>
      <c r="S132" s="318"/>
      <c r="T132" s="318"/>
      <c r="U132" s="461" t="s">
        <v>473</v>
      </c>
      <c r="V132" s="461" t="s">
        <v>474</v>
      </c>
      <c r="W132" s="318"/>
      <c r="X132" s="318"/>
      <c r="Y132" s="318"/>
      <c r="Z132" s="573" t="s">
        <v>473</v>
      </c>
      <c r="AA132" s="461" t="s">
        <v>474</v>
      </c>
      <c r="AB132" s="203" t="s">
        <v>70</v>
      </c>
      <c r="AC132" s="120"/>
      <c r="AD132" s="120"/>
      <c r="AE132" s="25"/>
      <c r="AF132" s="35"/>
      <c r="AG132" s="322"/>
      <c r="AH132" s="35"/>
      <c r="AI132" s="25"/>
      <c r="AJ132" s="473"/>
      <c r="AK132" s="20"/>
      <c r="AL132" s="503"/>
      <c r="AM132" s="20"/>
      <c r="AN132" s="33"/>
      <c r="AO132" s="54"/>
      <c r="AP132" s="397"/>
      <c r="AQ132" s="397"/>
      <c r="AR132" s="20" t="str">
        <f t="shared" si="7"/>
        <v/>
      </c>
      <c r="AS132" s="70"/>
      <c r="AT132" s="70"/>
      <c r="AU132" s="94"/>
      <c r="AV132" s="94"/>
      <c r="AW132" s="71" t="str">
        <f t="shared" si="6"/>
        <v/>
      </c>
      <c r="AX132" s="6" t="s">
        <v>199</v>
      </c>
      <c r="AY132" s="6" t="s">
        <v>199</v>
      </c>
      <c r="AZ132" s="6" t="s">
        <v>199</v>
      </c>
      <c r="BA132" s="6" t="s">
        <v>199</v>
      </c>
      <c r="BB132" s="104"/>
      <c r="BC132" s="104"/>
      <c r="BD132" s="6" t="s">
        <v>199</v>
      </c>
      <c r="BE132" s="6" t="s">
        <v>199</v>
      </c>
      <c r="BF132"/>
    </row>
    <row r="133" spans="1:58" ht="27" hidden="1">
      <c r="A133" s="17"/>
      <c r="B133" s="718"/>
      <c r="C133" s="408" t="s">
        <v>483</v>
      </c>
      <c r="D133" s="105" t="s">
        <v>502</v>
      </c>
      <c r="E133" s="105" t="str">
        <f>VLOOKUP(D133, '[2](참고) 중복제거용 BP사명 DB'!$B$3:$D521, 3, FALSE)</f>
        <v>㈜화천케이블넷</v>
      </c>
      <c r="F133" s="3" t="s">
        <v>485</v>
      </c>
      <c r="G133" s="3"/>
      <c r="H133" s="117" t="s">
        <v>66</v>
      </c>
      <c r="I133" s="117" t="s">
        <v>67</v>
      </c>
      <c r="J133" s="117"/>
      <c r="K133" s="117" t="s">
        <v>67</v>
      </c>
      <c r="L133" s="117"/>
      <c r="M133" s="117"/>
      <c r="N133" s="117"/>
      <c r="O133" s="117"/>
      <c r="P133" s="122"/>
      <c r="Q133" s="318"/>
      <c r="R133" s="318"/>
      <c r="S133" s="318"/>
      <c r="T133" s="318"/>
      <c r="U133" s="461" t="s">
        <v>473</v>
      </c>
      <c r="V133" s="461" t="s">
        <v>474</v>
      </c>
      <c r="W133" s="318"/>
      <c r="X133" s="318"/>
      <c r="Y133" s="318"/>
      <c r="Z133" s="573" t="s">
        <v>473</v>
      </c>
      <c r="AA133" s="461" t="s">
        <v>474</v>
      </c>
      <c r="AB133" s="203" t="s">
        <v>70</v>
      </c>
      <c r="AC133" s="120"/>
      <c r="AD133" s="120"/>
      <c r="AE133" s="25"/>
      <c r="AF133" s="35"/>
      <c r="AG133" s="322"/>
      <c r="AH133" s="35"/>
      <c r="AI133" s="25"/>
      <c r="AJ133" s="473"/>
      <c r="AK133" s="20"/>
      <c r="AL133" s="503"/>
      <c r="AM133" s="20"/>
      <c r="AN133" s="33"/>
      <c r="AO133" s="54"/>
      <c r="AP133" s="397"/>
      <c r="AQ133" s="397"/>
      <c r="AR133" s="20" t="str">
        <f t="shared" si="7"/>
        <v/>
      </c>
      <c r="AS133" s="70"/>
      <c r="AT133" s="70"/>
      <c r="AU133" s="94"/>
      <c r="AV133" s="94"/>
      <c r="AW133" s="71" t="str">
        <f t="shared" si="6"/>
        <v/>
      </c>
      <c r="AX133" s="6" t="s">
        <v>199</v>
      </c>
      <c r="AY133" s="6" t="s">
        <v>199</v>
      </c>
      <c r="AZ133" s="6" t="s">
        <v>199</v>
      </c>
      <c r="BA133" s="6" t="s">
        <v>199</v>
      </c>
      <c r="BB133" s="104"/>
      <c r="BC133" s="104"/>
      <c r="BD133" s="6" t="s">
        <v>199</v>
      </c>
      <c r="BE133" s="6" t="s">
        <v>199</v>
      </c>
      <c r="BF133"/>
    </row>
    <row r="134" spans="1:58" ht="27" hidden="1">
      <c r="A134" s="17"/>
      <c r="B134" s="718"/>
      <c r="C134" s="408" t="s">
        <v>503</v>
      </c>
      <c r="D134" s="105" t="s">
        <v>504</v>
      </c>
      <c r="E134" s="105" t="str">
        <f>VLOOKUP(D134, '[2](참고) 중복제거용 BP사명 DB'!$B$3:$D522, 3, FALSE)</f>
        <v>SK네트웍스(주)</v>
      </c>
      <c r="F134" s="3" t="s">
        <v>505</v>
      </c>
      <c r="G134" s="3"/>
      <c r="H134" s="117" t="s">
        <v>66</v>
      </c>
      <c r="I134" s="117" t="s">
        <v>67</v>
      </c>
      <c r="J134" s="117"/>
      <c r="K134" s="117" t="s">
        <v>67</v>
      </c>
      <c r="L134" s="117"/>
      <c r="M134" s="117"/>
      <c r="N134" s="117"/>
      <c r="O134" s="117"/>
      <c r="P134" s="122"/>
      <c r="Q134" s="318"/>
      <c r="R134" s="318"/>
      <c r="S134" s="318"/>
      <c r="T134" s="318"/>
      <c r="U134" s="461" t="s">
        <v>473</v>
      </c>
      <c r="V134" s="461" t="s">
        <v>474</v>
      </c>
      <c r="W134" s="318"/>
      <c r="X134" s="318"/>
      <c r="Y134" s="318"/>
      <c r="Z134" s="573" t="s">
        <v>473</v>
      </c>
      <c r="AA134" s="461" t="s">
        <v>474</v>
      </c>
      <c r="AB134" s="203" t="s">
        <v>70</v>
      </c>
      <c r="AC134" s="120"/>
      <c r="AD134" s="120"/>
      <c r="AE134" s="25"/>
      <c r="AF134" s="35"/>
      <c r="AG134" s="322"/>
      <c r="AH134" s="35"/>
      <c r="AI134" s="25"/>
      <c r="AJ134" s="473"/>
      <c r="AK134" s="20"/>
      <c r="AL134" s="503"/>
      <c r="AM134" s="20"/>
      <c r="AN134" s="33"/>
      <c r="AO134" s="54"/>
      <c r="AP134" s="397"/>
      <c r="AQ134" s="397"/>
      <c r="AR134" s="20" t="str">
        <f t="shared" si="7"/>
        <v/>
      </c>
      <c r="AS134" s="70"/>
      <c r="AT134" s="70"/>
      <c r="AU134" s="94"/>
      <c r="AV134" s="94"/>
      <c r="AW134" s="71" t="str">
        <f t="shared" ref="AW134:AW158" si="8">IF(ISBLANK(AV134), "", "O")</f>
        <v/>
      </c>
      <c r="AX134" s="6" t="s">
        <v>199</v>
      </c>
      <c r="AY134" s="6" t="s">
        <v>199</v>
      </c>
      <c r="AZ134" s="6" t="s">
        <v>199</v>
      </c>
      <c r="BA134" s="6" t="s">
        <v>199</v>
      </c>
      <c r="BB134" s="104"/>
      <c r="BC134" s="104"/>
      <c r="BD134" s="6" t="s">
        <v>199</v>
      </c>
      <c r="BE134" s="6" t="s">
        <v>199</v>
      </c>
      <c r="BF134"/>
    </row>
    <row r="135" spans="1:58" ht="24" hidden="1">
      <c r="A135" s="17"/>
      <c r="B135" s="718"/>
      <c r="C135" s="408" t="s">
        <v>503</v>
      </c>
      <c r="D135" s="105" t="s">
        <v>506</v>
      </c>
      <c r="E135" s="105" t="e">
        <f>VLOOKUP(D135, '[2](참고) 중복제거용 BP사명 DB'!$B$3:$D523, 3, FALSE)</f>
        <v>#N/A</v>
      </c>
      <c r="F135" s="3" t="s">
        <v>505</v>
      </c>
      <c r="G135" s="3"/>
      <c r="H135" s="117" t="s">
        <v>66</v>
      </c>
      <c r="I135" s="117" t="s">
        <v>67</v>
      </c>
      <c r="J135" s="117"/>
      <c r="K135" s="117" t="s">
        <v>67</v>
      </c>
      <c r="L135" s="117"/>
      <c r="M135" s="117"/>
      <c r="N135" s="117"/>
      <c r="O135" s="117"/>
      <c r="P135" s="122"/>
      <c r="Q135" s="318"/>
      <c r="R135" s="318"/>
      <c r="S135" s="318"/>
      <c r="T135" s="318"/>
      <c r="U135" s="461" t="s">
        <v>473</v>
      </c>
      <c r="V135" s="461" t="s">
        <v>474</v>
      </c>
      <c r="W135" s="318"/>
      <c r="X135" s="318"/>
      <c r="Y135" s="318"/>
      <c r="Z135" s="573" t="s">
        <v>473</v>
      </c>
      <c r="AA135" s="461" t="s">
        <v>474</v>
      </c>
      <c r="AB135" s="203" t="s">
        <v>70</v>
      </c>
      <c r="AC135" s="120"/>
      <c r="AD135" s="120"/>
      <c r="AE135" s="25"/>
      <c r="AF135" s="35"/>
      <c r="AG135" s="322"/>
      <c r="AH135" s="35"/>
      <c r="AI135" s="25"/>
      <c r="AJ135" s="473"/>
      <c r="AK135" s="20"/>
      <c r="AL135" s="503"/>
      <c r="AM135" s="20"/>
      <c r="AN135" s="33"/>
      <c r="AO135" s="54"/>
      <c r="AP135" s="397"/>
      <c r="AQ135" s="397"/>
      <c r="AR135" s="20" t="str">
        <f t="shared" si="7"/>
        <v/>
      </c>
      <c r="AS135" s="70"/>
      <c r="AT135" s="70"/>
      <c r="AU135" s="94"/>
      <c r="AV135" s="94"/>
      <c r="AW135" s="71" t="str">
        <f t="shared" si="8"/>
        <v/>
      </c>
      <c r="AX135" s="6" t="s">
        <v>199</v>
      </c>
      <c r="AY135" s="6" t="s">
        <v>199</v>
      </c>
      <c r="AZ135" s="6" t="s">
        <v>199</v>
      </c>
      <c r="BA135" s="6" t="s">
        <v>199</v>
      </c>
      <c r="BB135" s="104"/>
      <c r="BC135" s="104"/>
      <c r="BD135" s="6" t="s">
        <v>199</v>
      </c>
      <c r="BE135" s="6" t="s">
        <v>199</v>
      </c>
      <c r="BF135"/>
    </row>
    <row r="136" spans="1:58" ht="40.5" hidden="1">
      <c r="A136" s="17"/>
      <c r="B136" s="718"/>
      <c r="C136" s="408" t="s">
        <v>507</v>
      </c>
      <c r="D136" s="105" t="s">
        <v>508</v>
      </c>
      <c r="E136" s="105" t="str">
        <f>VLOOKUP(D136, '[2](참고) 중복제거용 BP사명 DB'!$B$3:$D524, 3, FALSE)</f>
        <v>에프앤유신용정보주식회사</v>
      </c>
      <c r="F136" s="3" t="s">
        <v>509</v>
      </c>
      <c r="G136" s="3"/>
      <c r="H136" s="117" t="s">
        <v>66</v>
      </c>
      <c r="I136" s="117" t="s">
        <v>67</v>
      </c>
      <c r="J136" s="117"/>
      <c r="K136" s="117" t="s">
        <v>67</v>
      </c>
      <c r="L136" s="117"/>
      <c r="M136" s="117"/>
      <c r="N136" s="117"/>
      <c r="O136" s="117"/>
      <c r="P136" s="122"/>
      <c r="Q136" s="318"/>
      <c r="R136" s="318"/>
      <c r="S136" s="318"/>
      <c r="T136" s="318"/>
      <c r="U136" s="461" t="s">
        <v>473</v>
      </c>
      <c r="V136" s="461" t="s">
        <v>474</v>
      </c>
      <c r="W136" s="318"/>
      <c r="X136" s="318"/>
      <c r="Y136" s="318"/>
      <c r="Z136" s="573" t="s">
        <v>473</v>
      </c>
      <c r="AA136" s="461" t="s">
        <v>474</v>
      </c>
      <c r="AB136" s="203" t="s">
        <v>70</v>
      </c>
      <c r="AC136" s="120"/>
      <c r="AD136" s="120"/>
      <c r="AE136" s="25"/>
      <c r="AF136" s="35"/>
      <c r="AG136" s="322"/>
      <c r="AH136" s="35"/>
      <c r="AI136" s="25"/>
      <c r="AJ136" s="473"/>
      <c r="AK136" s="20"/>
      <c r="AL136" s="503"/>
      <c r="AM136" s="20"/>
      <c r="AN136" s="33"/>
      <c r="AO136" s="54"/>
      <c r="AP136" s="397"/>
      <c r="AQ136" s="397"/>
      <c r="AR136" s="20" t="str">
        <f t="shared" si="7"/>
        <v/>
      </c>
      <c r="AS136" s="70"/>
      <c r="AT136" s="70"/>
      <c r="AU136" s="94"/>
      <c r="AV136" s="94"/>
      <c r="AW136" s="71" t="str">
        <f t="shared" si="8"/>
        <v/>
      </c>
      <c r="AX136" s="6" t="s">
        <v>199</v>
      </c>
      <c r="AY136" s="6" t="s">
        <v>199</v>
      </c>
      <c r="AZ136" s="6" t="s">
        <v>199</v>
      </c>
      <c r="BA136" s="6" t="s">
        <v>199</v>
      </c>
      <c r="BB136" s="104"/>
      <c r="BC136" s="104"/>
      <c r="BD136" s="6" t="s">
        <v>199</v>
      </c>
      <c r="BE136" s="6" t="s">
        <v>199</v>
      </c>
      <c r="BF136"/>
    </row>
    <row r="137" spans="1:58" ht="40.5" hidden="1">
      <c r="A137" s="17"/>
      <c r="B137" s="718"/>
      <c r="C137" s="408" t="s">
        <v>99</v>
      </c>
      <c r="D137" s="105" t="s">
        <v>508</v>
      </c>
      <c r="E137" s="105" t="str">
        <f>VLOOKUP(D137, '[2](참고) 중복제거용 BP사명 DB'!$B$3:$D525, 3, FALSE)</f>
        <v>에프앤유신용정보주식회사</v>
      </c>
      <c r="F137" s="3" t="s">
        <v>510</v>
      </c>
      <c r="G137" s="3"/>
      <c r="H137" s="117" t="s">
        <v>66</v>
      </c>
      <c r="I137" s="117" t="s">
        <v>67</v>
      </c>
      <c r="J137" s="117"/>
      <c r="K137" s="117" t="s">
        <v>67</v>
      </c>
      <c r="L137" s="117"/>
      <c r="M137" s="117"/>
      <c r="N137" s="117"/>
      <c r="O137" s="117"/>
      <c r="P137" s="122"/>
      <c r="Q137" s="318"/>
      <c r="R137" s="318"/>
      <c r="S137" s="318"/>
      <c r="T137" s="318"/>
      <c r="U137" s="461" t="s">
        <v>473</v>
      </c>
      <c r="V137" s="461" t="s">
        <v>474</v>
      </c>
      <c r="W137" s="318"/>
      <c r="X137" s="318"/>
      <c r="Y137" s="318"/>
      <c r="Z137" s="573" t="s">
        <v>473</v>
      </c>
      <c r="AA137" s="461" t="s">
        <v>474</v>
      </c>
      <c r="AB137" s="203" t="s">
        <v>70</v>
      </c>
      <c r="AC137" s="120"/>
      <c r="AD137" s="120"/>
      <c r="AE137" s="25"/>
      <c r="AF137" s="35"/>
      <c r="AG137" s="322"/>
      <c r="AH137" s="35"/>
      <c r="AI137" s="25"/>
      <c r="AJ137" s="473"/>
      <c r="AK137" s="20"/>
      <c r="AL137" s="503"/>
      <c r="AM137" s="20"/>
      <c r="AN137" s="33"/>
      <c r="AO137" s="54"/>
      <c r="AP137" s="397"/>
      <c r="AQ137" s="397"/>
      <c r="AR137" s="20" t="str">
        <f t="shared" si="7"/>
        <v/>
      </c>
      <c r="AS137" s="70"/>
      <c r="AT137" s="70"/>
      <c r="AU137" s="94"/>
      <c r="AV137" s="94"/>
      <c r="AW137" s="71" t="str">
        <f t="shared" si="8"/>
        <v/>
      </c>
      <c r="AX137" s="6" t="s">
        <v>199</v>
      </c>
      <c r="AY137" s="6" t="s">
        <v>199</v>
      </c>
      <c r="AZ137" s="6" t="s">
        <v>199</v>
      </c>
      <c r="BA137" s="6" t="s">
        <v>199</v>
      </c>
      <c r="BB137" s="104"/>
      <c r="BC137" s="104"/>
      <c r="BD137" s="6" t="s">
        <v>199</v>
      </c>
      <c r="BE137" s="6" t="s">
        <v>199</v>
      </c>
      <c r="BF137"/>
    </row>
    <row r="138" spans="1:58" ht="24" hidden="1">
      <c r="A138" s="17"/>
      <c r="B138" s="718"/>
      <c r="C138" s="408" t="s">
        <v>99</v>
      </c>
      <c r="D138" s="105" t="s">
        <v>511</v>
      </c>
      <c r="E138" s="105" t="e">
        <f>VLOOKUP(D138, '[2](참고) 중복제거용 BP사명 DB'!$B$3:$D526, 3, FALSE)</f>
        <v>#N/A</v>
      </c>
      <c r="F138" s="3" t="s">
        <v>512</v>
      </c>
      <c r="G138" s="3"/>
      <c r="H138" s="117" t="s">
        <v>66</v>
      </c>
      <c r="I138" s="117" t="s">
        <v>67</v>
      </c>
      <c r="J138" s="117"/>
      <c r="K138" s="117" t="s">
        <v>67</v>
      </c>
      <c r="L138" s="117"/>
      <c r="M138" s="117"/>
      <c r="N138" s="117"/>
      <c r="O138" s="117"/>
      <c r="P138" s="122"/>
      <c r="Q138" s="318"/>
      <c r="R138" s="318"/>
      <c r="S138" s="318"/>
      <c r="T138" s="318"/>
      <c r="U138" s="461" t="s">
        <v>473</v>
      </c>
      <c r="V138" s="461" t="s">
        <v>474</v>
      </c>
      <c r="W138" s="318"/>
      <c r="X138" s="318"/>
      <c r="Y138" s="318"/>
      <c r="Z138" s="573" t="s">
        <v>473</v>
      </c>
      <c r="AA138" s="461" t="s">
        <v>474</v>
      </c>
      <c r="AB138" s="203" t="s">
        <v>70</v>
      </c>
      <c r="AC138" s="120"/>
      <c r="AD138" s="120"/>
      <c r="AE138" s="25"/>
      <c r="AF138" s="35"/>
      <c r="AG138" s="322"/>
      <c r="AH138" s="35"/>
      <c r="AI138" s="25"/>
      <c r="AJ138" s="473"/>
      <c r="AK138" s="20"/>
      <c r="AL138" s="503"/>
      <c r="AM138" s="20"/>
      <c r="AN138" s="33"/>
      <c r="AO138" s="54"/>
      <c r="AP138" s="397"/>
      <c r="AQ138" s="397"/>
      <c r="AR138" s="20" t="str">
        <f t="shared" si="7"/>
        <v/>
      </c>
      <c r="AS138" s="70"/>
      <c r="AT138" s="70"/>
      <c r="AU138" s="94"/>
      <c r="AV138" s="94"/>
      <c r="AW138" s="71" t="str">
        <f t="shared" si="8"/>
        <v/>
      </c>
      <c r="AX138" s="6" t="s">
        <v>199</v>
      </c>
      <c r="AY138" s="6" t="s">
        <v>199</v>
      </c>
      <c r="AZ138" s="6" t="s">
        <v>199</v>
      </c>
      <c r="BA138" s="6" t="s">
        <v>199</v>
      </c>
      <c r="BB138" s="104"/>
      <c r="BC138" s="104"/>
      <c r="BD138" s="6" t="s">
        <v>199</v>
      </c>
      <c r="BE138" s="6" t="s">
        <v>199</v>
      </c>
      <c r="BF138"/>
    </row>
    <row r="139" spans="1:58" ht="27" hidden="1">
      <c r="A139" s="17"/>
      <c r="B139" s="718"/>
      <c r="C139" s="408" t="s">
        <v>99</v>
      </c>
      <c r="D139" s="105" t="s">
        <v>118</v>
      </c>
      <c r="E139" s="105" t="str">
        <f>VLOOKUP(D139, '[2](참고) 중복제거용 BP사명 DB'!$B$3:$D527, 3, FALSE)</f>
        <v>우리신용정보(주)</v>
      </c>
      <c r="F139" s="3" t="s">
        <v>513</v>
      </c>
      <c r="G139" s="3"/>
      <c r="H139" s="117" t="s">
        <v>66</v>
      </c>
      <c r="I139" s="117" t="s">
        <v>67</v>
      </c>
      <c r="J139" s="117"/>
      <c r="K139" s="117" t="s">
        <v>67</v>
      </c>
      <c r="L139" s="117"/>
      <c r="M139" s="117"/>
      <c r="N139" s="117"/>
      <c r="O139" s="117"/>
      <c r="P139" s="122"/>
      <c r="Q139" s="318"/>
      <c r="R139" s="318"/>
      <c r="S139" s="318"/>
      <c r="T139" s="318"/>
      <c r="U139" s="461" t="s">
        <v>473</v>
      </c>
      <c r="V139" s="461" t="s">
        <v>474</v>
      </c>
      <c r="W139" s="318"/>
      <c r="X139" s="318"/>
      <c r="Y139" s="318"/>
      <c r="Z139" s="573" t="s">
        <v>473</v>
      </c>
      <c r="AA139" s="461" t="s">
        <v>474</v>
      </c>
      <c r="AB139" s="203" t="s">
        <v>70</v>
      </c>
      <c r="AC139" s="120"/>
      <c r="AD139" s="120"/>
      <c r="AE139" s="25"/>
      <c r="AF139" s="35"/>
      <c r="AG139" s="322"/>
      <c r="AH139" s="35"/>
      <c r="AI139" s="25"/>
      <c r="AJ139" s="473"/>
      <c r="AK139" s="20"/>
      <c r="AL139" s="503"/>
      <c r="AM139" s="20"/>
      <c r="AN139" s="33"/>
      <c r="AO139" s="54"/>
      <c r="AP139" s="397"/>
      <c r="AQ139" s="397"/>
      <c r="AR139" s="20" t="str">
        <f t="shared" si="7"/>
        <v/>
      </c>
      <c r="AS139" s="70"/>
      <c r="AT139" s="70"/>
      <c r="AU139" s="94"/>
      <c r="AV139" s="94"/>
      <c r="AW139" s="71" t="str">
        <f t="shared" si="8"/>
        <v/>
      </c>
      <c r="AX139" s="6" t="s">
        <v>199</v>
      </c>
      <c r="AY139" s="6" t="s">
        <v>199</v>
      </c>
      <c r="AZ139" s="6" t="s">
        <v>199</v>
      </c>
      <c r="BA139" s="6" t="s">
        <v>199</v>
      </c>
      <c r="BB139" s="104"/>
      <c r="BC139" s="104"/>
      <c r="BD139" s="6" t="s">
        <v>199</v>
      </c>
      <c r="BE139" s="6" t="s">
        <v>199</v>
      </c>
      <c r="BF139"/>
    </row>
    <row r="140" spans="1:58" ht="27" hidden="1">
      <c r="A140" s="17"/>
      <c r="B140" s="718"/>
      <c r="C140" s="408" t="s">
        <v>99</v>
      </c>
      <c r="D140" s="105" t="s">
        <v>125</v>
      </c>
      <c r="E140" s="105" t="str">
        <f>VLOOKUP(D140, '[2](참고) 중복제거용 BP사명 DB'!$B$3:$D528, 3, FALSE)</f>
        <v>고려신용정보(주)</v>
      </c>
      <c r="F140" s="3" t="s">
        <v>512</v>
      </c>
      <c r="G140" s="3"/>
      <c r="H140" s="117" t="s">
        <v>66</v>
      </c>
      <c r="I140" s="117" t="s">
        <v>67</v>
      </c>
      <c r="J140" s="117"/>
      <c r="K140" s="117" t="s">
        <v>67</v>
      </c>
      <c r="L140" s="117"/>
      <c r="M140" s="117"/>
      <c r="N140" s="117"/>
      <c r="O140" s="117"/>
      <c r="P140" s="122"/>
      <c r="Q140" s="318"/>
      <c r="R140" s="318"/>
      <c r="S140" s="318"/>
      <c r="T140" s="318"/>
      <c r="U140" s="461" t="s">
        <v>473</v>
      </c>
      <c r="V140" s="461" t="s">
        <v>474</v>
      </c>
      <c r="W140" s="318"/>
      <c r="X140" s="318"/>
      <c r="Y140" s="318"/>
      <c r="Z140" s="573" t="s">
        <v>473</v>
      </c>
      <c r="AA140" s="461" t="s">
        <v>474</v>
      </c>
      <c r="AB140" s="203" t="s">
        <v>70</v>
      </c>
      <c r="AC140" s="120"/>
      <c r="AD140" s="120"/>
      <c r="AE140" s="25"/>
      <c r="AF140" s="35"/>
      <c r="AG140" s="322"/>
      <c r="AH140" s="35"/>
      <c r="AI140" s="25"/>
      <c r="AJ140" s="473"/>
      <c r="AK140" s="20"/>
      <c r="AL140" s="503"/>
      <c r="AM140" s="20"/>
      <c r="AN140" s="33"/>
      <c r="AO140" s="54"/>
      <c r="AP140" s="397"/>
      <c r="AQ140" s="397"/>
      <c r="AR140" s="20" t="str">
        <f t="shared" si="7"/>
        <v/>
      </c>
      <c r="AS140" s="70"/>
      <c r="AT140" s="70"/>
      <c r="AU140" s="94"/>
      <c r="AV140" s="94"/>
      <c r="AW140" s="71" t="str">
        <f t="shared" si="8"/>
        <v/>
      </c>
      <c r="AX140" s="6" t="s">
        <v>199</v>
      </c>
      <c r="AY140" s="6" t="s">
        <v>199</v>
      </c>
      <c r="AZ140" s="6" t="s">
        <v>199</v>
      </c>
      <c r="BA140" s="6" t="s">
        <v>199</v>
      </c>
      <c r="BB140" s="104"/>
      <c r="BC140" s="104"/>
      <c r="BD140" s="6" t="s">
        <v>199</v>
      </c>
      <c r="BE140" s="6" t="s">
        <v>199</v>
      </c>
      <c r="BF140"/>
    </row>
    <row r="141" spans="1:58" ht="24" hidden="1">
      <c r="A141" s="17"/>
      <c r="B141" s="718"/>
      <c r="C141" s="408" t="s">
        <v>99</v>
      </c>
      <c r="D141" s="105" t="s">
        <v>514</v>
      </c>
      <c r="E141" s="105" t="e">
        <f>VLOOKUP(D141, '[2](참고) 중복제거용 BP사명 DB'!$B$3:$D529, 3, FALSE)</f>
        <v>#N/A</v>
      </c>
      <c r="F141" s="3" t="s">
        <v>512</v>
      </c>
      <c r="G141" s="3"/>
      <c r="H141" s="117" t="s">
        <v>66</v>
      </c>
      <c r="I141" s="117" t="s">
        <v>67</v>
      </c>
      <c r="J141" s="117"/>
      <c r="K141" s="117" t="s">
        <v>67</v>
      </c>
      <c r="L141" s="117"/>
      <c r="M141" s="117"/>
      <c r="N141" s="117"/>
      <c r="O141" s="117"/>
      <c r="P141" s="122"/>
      <c r="Q141" s="318"/>
      <c r="R141" s="318"/>
      <c r="S141" s="318"/>
      <c r="T141" s="318"/>
      <c r="U141" s="461" t="s">
        <v>473</v>
      </c>
      <c r="V141" s="461" t="s">
        <v>474</v>
      </c>
      <c r="W141" s="318"/>
      <c r="X141" s="318"/>
      <c r="Y141" s="318"/>
      <c r="Z141" s="573" t="s">
        <v>473</v>
      </c>
      <c r="AA141" s="461" t="s">
        <v>474</v>
      </c>
      <c r="AB141" s="203" t="s">
        <v>70</v>
      </c>
      <c r="AC141" s="120"/>
      <c r="AD141" s="120"/>
      <c r="AE141" s="25"/>
      <c r="AF141" s="35"/>
      <c r="AG141" s="322"/>
      <c r="AH141" s="35"/>
      <c r="AI141" s="25"/>
      <c r="AJ141" s="473"/>
      <c r="AK141" s="20"/>
      <c r="AL141" s="503"/>
      <c r="AM141" s="20"/>
      <c r="AN141" s="33"/>
      <c r="AO141" s="54"/>
      <c r="AP141" s="397"/>
      <c r="AQ141" s="397"/>
      <c r="AR141" s="20" t="str">
        <f t="shared" si="7"/>
        <v/>
      </c>
      <c r="AS141" s="70"/>
      <c r="AT141" s="70"/>
      <c r="AU141" s="94"/>
      <c r="AV141" s="94"/>
      <c r="AW141" s="71" t="str">
        <f t="shared" si="8"/>
        <v/>
      </c>
      <c r="AX141" s="6" t="s">
        <v>199</v>
      </c>
      <c r="AY141" s="6" t="s">
        <v>199</v>
      </c>
      <c r="AZ141" s="6" t="s">
        <v>199</v>
      </c>
      <c r="BA141" s="6" t="s">
        <v>199</v>
      </c>
      <c r="BB141" s="104"/>
      <c r="BC141" s="104"/>
      <c r="BD141" s="6" t="s">
        <v>199</v>
      </c>
      <c r="BE141" s="6" t="s">
        <v>199</v>
      </c>
      <c r="BF141"/>
    </row>
    <row r="142" spans="1:58" ht="24" hidden="1">
      <c r="A142" s="17"/>
      <c r="B142" s="718"/>
      <c r="C142" s="408" t="s">
        <v>515</v>
      </c>
      <c r="D142" s="105" t="s">
        <v>516</v>
      </c>
      <c r="E142" s="105" t="e">
        <f>VLOOKUP(D142, '[2](참고) 중복제거용 BP사명 DB'!$B$3:$D530, 3, FALSE)</f>
        <v>#N/A</v>
      </c>
      <c r="F142" s="3" t="s">
        <v>515</v>
      </c>
      <c r="G142" s="3"/>
      <c r="H142" s="117" t="s">
        <v>66</v>
      </c>
      <c r="I142" s="117" t="s">
        <v>67</v>
      </c>
      <c r="J142" s="117"/>
      <c r="K142" s="117" t="s">
        <v>67</v>
      </c>
      <c r="L142" s="117"/>
      <c r="M142" s="117"/>
      <c r="N142" s="117"/>
      <c r="O142" s="117"/>
      <c r="P142" s="122"/>
      <c r="Q142" s="318"/>
      <c r="R142" s="318"/>
      <c r="S142" s="318"/>
      <c r="T142" s="318"/>
      <c r="U142" s="461" t="s">
        <v>473</v>
      </c>
      <c r="V142" s="461" t="s">
        <v>474</v>
      </c>
      <c r="W142" s="318"/>
      <c r="X142" s="318"/>
      <c r="Y142" s="318"/>
      <c r="Z142" s="573" t="s">
        <v>473</v>
      </c>
      <c r="AA142" s="461" t="s">
        <v>474</v>
      </c>
      <c r="AB142" s="203" t="s">
        <v>70</v>
      </c>
      <c r="AC142" s="120"/>
      <c r="AD142" s="120"/>
      <c r="AE142" s="25"/>
      <c r="AF142" s="35"/>
      <c r="AG142" s="322"/>
      <c r="AH142" s="35"/>
      <c r="AI142" s="25"/>
      <c r="AJ142" s="473"/>
      <c r="AK142" s="20"/>
      <c r="AL142" s="503"/>
      <c r="AM142" s="20"/>
      <c r="AN142" s="33"/>
      <c r="AO142" s="54"/>
      <c r="AP142" s="397"/>
      <c r="AQ142" s="397"/>
      <c r="AR142" s="20" t="str">
        <f t="shared" si="7"/>
        <v/>
      </c>
      <c r="AS142" s="70"/>
      <c r="AT142" s="70"/>
      <c r="AU142" s="94"/>
      <c r="AV142" s="94"/>
      <c r="AW142" s="71" t="str">
        <f t="shared" si="8"/>
        <v/>
      </c>
      <c r="AX142" s="6" t="s">
        <v>199</v>
      </c>
      <c r="AY142" s="6" t="s">
        <v>199</v>
      </c>
      <c r="AZ142" s="6" t="s">
        <v>199</v>
      </c>
      <c r="BA142" s="6" t="s">
        <v>199</v>
      </c>
      <c r="BB142" s="104"/>
      <c r="BC142" s="104"/>
      <c r="BD142" s="6" t="s">
        <v>199</v>
      </c>
      <c r="BE142" s="6" t="s">
        <v>199</v>
      </c>
      <c r="BF142"/>
    </row>
    <row r="143" spans="1:58" ht="27" hidden="1">
      <c r="A143" s="17"/>
      <c r="B143" s="718"/>
      <c r="C143" s="408" t="s">
        <v>143</v>
      </c>
      <c r="D143" s="105" t="s">
        <v>118</v>
      </c>
      <c r="E143" s="105" t="str">
        <f>VLOOKUP(D143, '[2](참고) 중복제거용 BP사명 DB'!$B$3:$D531, 3, FALSE)</f>
        <v>우리신용정보(주)</v>
      </c>
      <c r="F143" s="3" t="s">
        <v>144</v>
      </c>
      <c r="G143" s="3"/>
      <c r="H143" s="117" t="s">
        <v>66</v>
      </c>
      <c r="I143" s="117" t="s">
        <v>67</v>
      </c>
      <c r="J143" s="117"/>
      <c r="K143" s="117" t="s">
        <v>67</v>
      </c>
      <c r="L143" s="117"/>
      <c r="M143" s="117"/>
      <c r="N143" s="117"/>
      <c r="O143" s="117"/>
      <c r="P143" s="122"/>
      <c r="Q143" s="318"/>
      <c r="R143" s="318"/>
      <c r="S143" s="318"/>
      <c r="T143" s="318"/>
      <c r="U143" s="461" t="s">
        <v>473</v>
      </c>
      <c r="V143" s="461" t="s">
        <v>474</v>
      </c>
      <c r="W143" s="318"/>
      <c r="X143" s="318"/>
      <c r="Y143" s="318"/>
      <c r="Z143" s="573" t="s">
        <v>473</v>
      </c>
      <c r="AA143" s="461" t="s">
        <v>474</v>
      </c>
      <c r="AB143" s="203" t="s">
        <v>70</v>
      </c>
      <c r="AC143" s="120"/>
      <c r="AD143" s="120"/>
      <c r="AE143" s="25"/>
      <c r="AF143" s="35"/>
      <c r="AG143" s="322"/>
      <c r="AH143" s="35"/>
      <c r="AI143" s="25"/>
      <c r="AJ143" s="473"/>
      <c r="AK143" s="20"/>
      <c r="AL143" s="503"/>
      <c r="AM143" s="20"/>
      <c r="AN143" s="33"/>
      <c r="AO143" s="54"/>
      <c r="AP143" s="397"/>
      <c r="AQ143" s="397"/>
      <c r="AR143" s="20" t="str">
        <f t="shared" si="7"/>
        <v/>
      </c>
      <c r="AS143" s="70"/>
      <c r="AT143" s="70"/>
      <c r="AU143" s="94"/>
      <c r="AV143" s="94"/>
      <c r="AW143" s="71" t="str">
        <f t="shared" si="8"/>
        <v/>
      </c>
      <c r="AX143" s="6" t="s">
        <v>199</v>
      </c>
      <c r="AY143" s="6" t="s">
        <v>199</v>
      </c>
      <c r="AZ143" s="6" t="s">
        <v>199</v>
      </c>
      <c r="BA143" s="6" t="s">
        <v>199</v>
      </c>
      <c r="BB143" s="104"/>
      <c r="BC143" s="104"/>
      <c r="BD143" s="6" t="s">
        <v>199</v>
      </c>
      <c r="BE143" s="6" t="s">
        <v>199</v>
      </c>
      <c r="BF143"/>
    </row>
    <row r="144" spans="1:58" ht="24" hidden="1">
      <c r="A144" s="17"/>
      <c r="B144" s="718"/>
      <c r="C144" s="408" t="s">
        <v>143</v>
      </c>
      <c r="D144" s="105" t="s">
        <v>514</v>
      </c>
      <c r="E144" s="105" t="e">
        <f>VLOOKUP(D144, '[2](참고) 중복제거용 BP사명 DB'!$B$3:$D532, 3, FALSE)</f>
        <v>#N/A</v>
      </c>
      <c r="F144" s="3" t="s">
        <v>517</v>
      </c>
      <c r="G144" s="3"/>
      <c r="H144" s="117" t="s">
        <v>66</v>
      </c>
      <c r="I144" s="117" t="s">
        <v>67</v>
      </c>
      <c r="J144" s="117"/>
      <c r="K144" s="117" t="s">
        <v>67</v>
      </c>
      <c r="L144" s="117"/>
      <c r="M144" s="117"/>
      <c r="N144" s="117"/>
      <c r="O144" s="117"/>
      <c r="P144" s="122"/>
      <c r="Q144" s="318"/>
      <c r="R144" s="318"/>
      <c r="S144" s="318"/>
      <c r="T144" s="318"/>
      <c r="U144" s="461" t="s">
        <v>473</v>
      </c>
      <c r="V144" s="461" t="s">
        <v>474</v>
      </c>
      <c r="W144" s="318"/>
      <c r="X144" s="318"/>
      <c r="Y144" s="318"/>
      <c r="Z144" s="573" t="s">
        <v>473</v>
      </c>
      <c r="AA144" s="461" t="s">
        <v>474</v>
      </c>
      <c r="AB144" s="203" t="s">
        <v>70</v>
      </c>
      <c r="AC144" s="120"/>
      <c r="AD144" s="120"/>
      <c r="AE144" s="25"/>
      <c r="AF144" s="35"/>
      <c r="AG144" s="322"/>
      <c r="AH144" s="35"/>
      <c r="AI144" s="25"/>
      <c r="AJ144" s="473"/>
      <c r="AK144" s="20"/>
      <c r="AL144" s="503"/>
      <c r="AM144" s="20"/>
      <c r="AN144" s="33"/>
      <c r="AO144" s="54"/>
      <c r="AP144" s="397"/>
      <c r="AQ144" s="397"/>
      <c r="AR144" s="20" t="str">
        <f t="shared" si="7"/>
        <v/>
      </c>
      <c r="AS144" s="70"/>
      <c r="AT144" s="70"/>
      <c r="AU144" s="94"/>
      <c r="AV144" s="94"/>
      <c r="AW144" s="71" t="str">
        <f t="shared" si="8"/>
        <v/>
      </c>
      <c r="AX144" s="6" t="s">
        <v>199</v>
      </c>
      <c r="AY144" s="6" t="s">
        <v>199</v>
      </c>
      <c r="AZ144" s="6" t="s">
        <v>199</v>
      </c>
      <c r="BA144" s="6" t="s">
        <v>199</v>
      </c>
      <c r="BB144" s="104"/>
      <c r="BC144" s="104"/>
      <c r="BD144" s="6" t="s">
        <v>199</v>
      </c>
      <c r="BE144" s="6" t="s">
        <v>199</v>
      </c>
      <c r="BF144"/>
    </row>
    <row r="145" spans="1:58" ht="40.5" hidden="1">
      <c r="A145" s="17"/>
      <c r="B145" s="718"/>
      <c r="C145" s="408" t="s">
        <v>518</v>
      </c>
      <c r="D145" s="105" t="s">
        <v>174</v>
      </c>
      <c r="E145" s="105" t="str">
        <f>VLOOKUP(D145, '[2](참고) 중복제거용 BP사명 DB'!$B$3:$D533, 3, FALSE)</f>
        <v xml:space="preserve">	(주)한국갤럽조사연구소</v>
      </c>
      <c r="F145" s="3" t="s">
        <v>177</v>
      </c>
      <c r="G145" s="3"/>
      <c r="H145" s="117" t="s">
        <v>66</v>
      </c>
      <c r="I145" s="117" t="s">
        <v>67</v>
      </c>
      <c r="J145" s="117"/>
      <c r="K145" s="117" t="s">
        <v>67</v>
      </c>
      <c r="L145" s="117"/>
      <c r="M145" s="117"/>
      <c r="N145" s="117"/>
      <c r="O145" s="117"/>
      <c r="P145" s="122"/>
      <c r="Q145" s="318"/>
      <c r="R145" s="318"/>
      <c r="S145" s="318"/>
      <c r="T145" s="318"/>
      <c r="U145" s="461" t="s">
        <v>473</v>
      </c>
      <c r="V145" s="461" t="s">
        <v>474</v>
      </c>
      <c r="W145" s="318"/>
      <c r="X145" s="318"/>
      <c r="Y145" s="318"/>
      <c r="Z145" s="573" t="s">
        <v>473</v>
      </c>
      <c r="AA145" s="461" t="s">
        <v>474</v>
      </c>
      <c r="AB145" s="203" t="s">
        <v>70</v>
      </c>
      <c r="AC145" s="120"/>
      <c r="AD145" s="120"/>
      <c r="AE145" s="25"/>
      <c r="AF145" s="35"/>
      <c r="AG145" s="322"/>
      <c r="AH145" s="35"/>
      <c r="AI145" s="25"/>
      <c r="AJ145" s="473"/>
      <c r="AK145" s="20"/>
      <c r="AL145" s="503"/>
      <c r="AM145" s="20"/>
      <c r="AN145" s="33"/>
      <c r="AO145" s="54"/>
      <c r="AP145" s="397"/>
      <c r="AQ145" s="397"/>
      <c r="AR145" s="20" t="str">
        <f t="shared" si="7"/>
        <v/>
      </c>
      <c r="AS145" s="70"/>
      <c r="AT145" s="70"/>
      <c r="AU145" s="94"/>
      <c r="AV145" s="94"/>
      <c r="AW145" s="71" t="str">
        <f t="shared" si="8"/>
        <v/>
      </c>
      <c r="AX145" s="6" t="s">
        <v>199</v>
      </c>
      <c r="AY145" s="6" t="s">
        <v>199</v>
      </c>
      <c r="AZ145" s="6" t="s">
        <v>199</v>
      </c>
      <c r="BA145" s="6" t="s">
        <v>199</v>
      </c>
      <c r="BB145" s="104"/>
      <c r="BC145" s="104"/>
      <c r="BD145" s="6" t="s">
        <v>199</v>
      </c>
      <c r="BE145" s="6" t="s">
        <v>199</v>
      </c>
      <c r="BF145"/>
    </row>
    <row r="146" spans="1:58" ht="24" hidden="1">
      <c r="A146" s="17"/>
      <c r="B146" s="718"/>
      <c r="C146" s="408" t="s">
        <v>518</v>
      </c>
      <c r="D146" s="105" t="s">
        <v>519</v>
      </c>
      <c r="E146" s="105" t="str">
        <f>VLOOKUP(D146, '[2](참고) 중복제거용 BP사명 DB'!$B$3:$D534, 3, FALSE)</f>
        <v>한전KDN㈜</v>
      </c>
      <c r="F146" s="3" t="s">
        <v>177</v>
      </c>
      <c r="G146" s="3"/>
      <c r="H146" s="117" t="s">
        <v>66</v>
      </c>
      <c r="I146" s="117" t="s">
        <v>67</v>
      </c>
      <c r="J146" s="117"/>
      <c r="K146" s="117" t="s">
        <v>67</v>
      </c>
      <c r="L146" s="117"/>
      <c r="M146" s="117"/>
      <c r="N146" s="117"/>
      <c r="O146" s="117"/>
      <c r="P146" s="122"/>
      <c r="Q146" s="318"/>
      <c r="R146" s="318"/>
      <c r="S146" s="318"/>
      <c r="T146" s="318"/>
      <c r="U146" s="461" t="s">
        <v>473</v>
      </c>
      <c r="V146" s="461" t="s">
        <v>474</v>
      </c>
      <c r="W146" s="318"/>
      <c r="X146" s="318"/>
      <c r="Y146" s="318"/>
      <c r="Z146" s="573" t="s">
        <v>473</v>
      </c>
      <c r="AA146" s="461" t="s">
        <v>474</v>
      </c>
      <c r="AB146" s="203" t="s">
        <v>70</v>
      </c>
      <c r="AC146" s="120"/>
      <c r="AD146" s="120"/>
      <c r="AE146" s="25"/>
      <c r="AF146" s="35"/>
      <c r="AG146" s="322"/>
      <c r="AH146" s="35"/>
      <c r="AI146" s="25"/>
      <c r="AJ146" s="473"/>
      <c r="AK146" s="20"/>
      <c r="AL146" s="503"/>
      <c r="AM146" s="20"/>
      <c r="AN146" s="33"/>
      <c r="AO146" s="54"/>
      <c r="AP146" s="397"/>
      <c r="AQ146" s="397"/>
      <c r="AR146" s="20" t="str">
        <f t="shared" si="7"/>
        <v/>
      </c>
      <c r="AS146" s="70"/>
      <c r="AT146" s="70"/>
      <c r="AU146" s="94"/>
      <c r="AV146" s="94"/>
      <c r="AW146" s="71" t="str">
        <f t="shared" si="8"/>
        <v/>
      </c>
      <c r="AX146" s="6" t="s">
        <v>199</v>
      </c>
      <c r="AY146" s="6" t="s">
        <v>199</v>
      </c>
      <c r="AZ146" s="6" t="s">
        <v>199</v>
      </c>
      <c r="BA146" s="6" t="s">
        <v>199</v>
      </c>
      <c r="BB146" s="104"/>
      <c r="BC146" s="104"/>
      <c r="BD146" s="6" t="s">
        <v>199</v>
      </c>
      <c r="BE146" s="6" t="s">
        <v>199</v>
      </c>
      <c r="BF146"/>
    </row>
    <row r="147" spans="1:58" ht="27" hidden="1">
      <c r="A147" s="17"/>
      <c r="B147" s="718"/>
      <c r="C147" s="408" t="s">
        <v>518</v>
      </c>
      <c r="D147" s="105" t="s">
        <v>195</v>
      </c>
      <c r="E147" s="105" t="str">
        <f>VLOOKUP(D147, '[2](참고) 중복제거용 BP사명 DB'!$B$3:$D535, 3, FALSE)</f>
        <v>(주)마크로밀엠브레인</v>
      </c>
      <c r="F147" s="3" t="s">
        <v>177</v>
      </c>
      <c r="G147" s="418" t="s">
        <v>196</v>
      </c>
      <c r="H147" s="117" t="s">
        <v>66</v>
      </c>
      <c r="I147" s="117" t="s">
        <v>67</v>
      </c>
      <c r="J147" s="117"/>
      <c r="K147" s="117" t="s">
        <v>67</v>
      </c>
      <c r="L147" s="117"/>
      <c r="M147" s="117"/>
      <c r="N147" s="117"/>
      <c r="O147" s="117"/>
      <c r="P147" s="122"/>
      <c r="Q147" s="318"/>
      <c r="R147" s="318"/>
      <c r="S147" s="318"/>
      <c r="T147" s="318"/>
      <c r="U147" s="461" t="s">
        <v>68</v>
      </c>
      <c r="V147" s="461" t="s">
        <v>75</v>
      </c>
      <c r="W147" s="318"/>
      <c r="X147" s="318"/>
      <c r="Y147" s="318"/>
      <c r="Z147" s="573" t="s">
        <v>68</v>
      </c>
      <c r="AA147" s="461" t="s">
        <v>69</v>
      </c>
      <c r="AB147" s="203" t="s">
        <v>70</v>
      </c>
      <c r="AC147" s="120"/>
      <c r="AD147" s="120"/>
      <c r="AE147" s="25"/>
      <c r="AF147" s="35"/>
      <c r="AG147" s="322"/>
      <c r="AH147" s="35"/>
      <c r="AI147" s="25"/>
      <c r="AJ147" s="473"/>
      <c r="AK147" s="20"/>
      <c r="AL147" s="503"/>
      <c r="AM147" s="20"/>
      <c r="AN147" s="33"/>
      <c r="AO147" s="54"/>
      <c r="AP147" s="397"/>
      <c r="AQ147" s="397"/>
      <c r="AR147" s="20" t="str">
        <f t="shared" si="7"/>
        <v/>
      </c>
      <c r="AS147" s="70"/>
      <c r="AT147" s="70"/>
      <c r="AU147" s="94"/>
      <c r="AV147" s="94"/>
      <c r="AW147" s="71" t="str">
        <f t="shared" si="8"/>
        <v/>
      </c>
      <c r="AX147" s="6" t="s">
        <v>199</v>
      </c>
      <c r="AY147" s="6" t="s">
        <v>199</v>
      </c>
      <c r="AZ147" s="6" t="s">
        <v>199</v>
      </c>
      <c r="BA147" s="6" t="s">
        <v>199</v>
      </c>
      <c r="BB147" s="104"/>
      <c r="BC147" s="104"/>
      <c r="BD147" s="6" t="s">
        <v>199</v>
      </c>
      <c r="BE147" s="6" t="s">
        <v>199</v>
      </c>
      <c r="BF147"/>
    </row>
    <row r="148" spans="1:58" ht="24" hidden="1">
      <c r="A148" s="17"/>
      <c r="B148" s="718"/>
      <c r="C148" s="408" t="s">
        <v>518</v>
      </c>
      <c r="D148" s="105" t="s">
        <v>520</v>
      </c>
      <c r="E148" s="105" t="str">
        <f>VLOOKUP(D148, '[2](참고) 중복제거용 BP사명 DB'!$B$3:$D536, 3, FALSE)</f>
        <v>TNS</v>
      </c>
      <c r="F148" s="3" t="s">
        <v>177</v>
      </c>
      <c r="G148" s="3"/>
      <c r="H148" s="117" t="s">
        <v>66</v>
      </c>
      <c r="I148" s="117" t="s">
        <v>67</v>
      </c>
      <c r="J148" s="117"/>
      <c r="K148" s="117" t="s">
        <v>67</v>
      </c>
      <c r="L148" s="117"/>
      <c r="M148" s="117"/>
      <c r="N148" s="117"/>
      <c r="O148" s="117"/>
      <c r="P148" s="122"/>
      <c r="Q148" s="318"/>
      <c r="R148" s="318"/>
      <c r="S148" s="318"/>
      <c r="T148" s="318"/>
      <c r="U148" s="461" t="s">
        <v>473</v>
      </c>
      <c r="V148" s="461" t="s">
        <v>474</v>
      </c>
      <c r="W148" s="318"/>
      <c r="X148" s="318"/>
      <c r="Y148" s="318"/>
      <c r="Z148" s="573" t="s">
        <v>473</v>
      </c>
      <c r="AA148" s="461" t="s">
        <v>474</v>
      </c>
      <c r="AB148" s="203" t="s">
        <v>70</v>
      </c>
      <c r="AC148" s="120"/>
      <c r="AD148" s="120"/>
      <c r="AE148" s="25"/>
      <c r="AF148" s="35"/>
      <c r="AG148" s="322"/>
      <c r="AH148" s="35"/>
      <c r="AI148" s="25"/>
      <c r="AJ148" s="473"/>
      <c r="AK148" s="20"/>
      <c r="AL148" s="503"/>
      <c r="AM148" s="20"/>
      <c r="AN148" s="33"/>
      <c r="AO148" s="54"/>
      <c r="AP148" s="397"/>
      <c r="AQ148" s="397"/>
      <c r="AR148" s="20" t="str">
        <f t="shared" ref="AR148:AR158" si="9">IF(ISBLANK(AQ148), "", "O")</f>
        <v/>
      </c>
      <c r="AS148" s="70"/>
      <c r="AT148" s="70"/>
      <c r="AU148" s="94"/>
      <c r="AV148" s="94"/>
      <c r="AW148" s="71" t="str">
        <f t="shared" si="8"/>
        <v/>
      </c>
      <c r="AX148" s="6" t="s">
        <v>199</v>
      </c>
      <c r="AY148" s="6" t="s">
        <v>199</v>
      </c>
      <c r="AZ148" s="6" t="s">
        <v>199</v>
      </c>
      <c r="BA148" s="6" t="s">
        <v>199</v>
      </c>
      <c r="BB148" s="104"/>
      <c r="BC148" s="104"/>
      <c r="BD148" s="6" t="s">
        <v>199</v>
      </c>
      <c r="BE148" s="6" t="s">
        <v>199</v>
      </c>
      <c r="BF148"/>
    </row>
    <row r="149" spans="1:58" ht="40.5" hidden="1">
      <c r="A149" s="17"/>
      <c r="B149" s="718"/>
      <c r="C149" s="408" t="s">
        <v>518</v>
      </c>
      <c r="D149" s="105" t="s">
        <v>176</v>
      </c>
      <c r="E149" s="105" t="str">
        <f>VLOOKUP(D149, '[2](참고) 중복제거용 BP사명 DB'!$B$3:$D537, 3, FALSE)</f>
        <v>(주)한국능률협회컨설팅</v>
      </c>
      <c r="F149" s="3" t="s">
        <v>177</v>
      </c>
      <c r="G149" s="3"/>
      <c r="H149" s="117" t="s">
        <v>66</v>
      </c>
      <c r="I149" s="117" t="s">
        <v>67</v>
      </c>
      <c r="J149" s="117"/>
      <c r="K149" s="117" t="s">
        <v>67</v>
      </c>
      <c r="L149" s="117"/>
      <c r="M149" s="117"/>
      <c r="N149" s="117"/>
      <c r="O149" s="117"/>
      <c r="P149" s="122"/>
      <c r="Q149" s="318"/>
      <c r="R149" s="318"/>
      <c r="S149" s="318"/>
      <c r="T149" s="318"/>
      <c r="U149" s="461" t="s">
        <v>473</v>
      </c>
      <c r="V149" s="461" t="s">
        <v>474</v>
      </c>
      <c r="W149" s="318"/>
      <c r="X149" s="318"/>
      <c r="Y149" s="318"/>
      <c r="Z149" s="573" t="s">
        <v>473</v>
      </c>
      <c r="AA149" s="461" t="s">
        <v>474</v>
      </c>
      <c r="AB149" s="203" t="s">
        <v>70</v>
      </c>
      <c r="AC149" s="120"/>
      <c r="AD149" s="120"/>
      <c r="AE149" s="25"/>
      <c r="AF149" s="35"/>
      <c r="AG149" s="322"/>
      <c r="AH149" s="35"/>
      <c r="AI149" s="25"/>
      <c r="AJ149" s="473"/>
      <c r="AK149" s="20"/>
      <c r="AL149" s="503"/>
      <c r="AM149" s="20"/>
      <c r="AN149" s="33"/>
      <c r="AO149" s="54"/>
      <c r="AP149" s="397"/>
      <c r="AQ149" s="397"/>
      <c r="AR149" s="20" t="str">
        <f t="shared" si="9"/>
        <v/>
      </c>
      <c r="AS149" s="70"/>
      <c r="AT149" s="70"/>
      <c r="AU149" s="94"/>
      <c r="AV149" s="94"/>
      <c r="AW149" s="71" t="str">
        <f t="shared" si="8"/>
        <v/>
      </c>
      <c r="AX149" s="6" t="s">
        <v>199</v>
      </c>
      <c r="AY149" s="6" t="s">
        <v>199</v>
      </c>
      <c r="AZ149" s="6" t="s">
        <v>199</v>
      </c>
      <c r="BA149" s="6" t="s">
        <v>199</v>
      </c>
      <c r="BB149" s="104"/>
      <c r="BC149" s="104"/>
      <c r="BD149" s="6" t="s">
        <v>199</v>
      </c>
      <c r="BE149" s="6" t="s">
        <v>199</v>
      </c>
      <c r="BF149"/>
    </row>
    <row r="150" spans="1:58" ht="27" hidden="1">
      <c r="A150" s="17"/>
      <c r="B150" s="718"/>
      <c r="C150" s="408" t="s">
        <v>518</v>
      </c>
      <c r="D150" s="105" t="s">
        <v>521</v>
      </c>
      <c r="E150" s="105" t="str">
        <f>VLOOKUP(D150, '[2](참고) 중복제거용 BP사명 DB'!$B$3:$D538, 3, FALSE)</f>
        <v>한국소비자원</v>
      </c>
      <c r="F150" s="3" t="s">
        <v>177</v>
      </c>
      <c r="G150" s="3"/>
      <c r="H150" s="117" t="s">
        <v>66</v>
      </c>
      <c r="I150" s="117" t="s">
        <v>67</v>
      </c>
      <c r="J150" s="117"/>
      <c r="K150" s="117" t="s">
        <v>67</v>
      </c>
      <c r="L150" s="117"/>
      <c r="M150" s="117"/>
      <c r="N150" s="117"/>
      <c r="O150" s="117"/>
      <c r="P150" s="122"/>
      <c r="Q150" s="318"/>
      <c r="R150" s="318"/>
      <c r="S150" s="318"/>
      <c r="T150" s="318"/>
      <c r="U150" s="461" t="s">
        <v>473</v>
      </c>
      <c r="V150" s="461" t="s">
        <v>474</v>
      </c>
      <c r="W150" s="318"/>
      <c r="X150" s="318"/>
      <c r="Y150" s="318"/>
      <c r="Z150" s="573" t="s">
        <v>473</v>
      </c>
      <c r="AA150" s="461" t="s">
        <v>474</v>
      </c>
      <c r="AB150" s="203" t="s">
        <v>70</v>
      </c>
      <c r="AC150" s="120"/>
      <c r="AD150" s="120"/>
      <c r="AE150" s="25"/>
      <c r="AF150" s="35"/>
      <c r="AG150" s="322"/>
      <c r="AH150" s="35"/>
      <c r="AI150" s="25"/>
      <c r="AJ150" s="473"/>
      <c r="AK150" s="20"/>
      <c r="AL150" s="503"/>
      <c r="AM150" s="20"/>
      <c r="AN150" s="33"/>
      <c r="AO150" s="52"/>
      <c r="AP150" s="397"/>
      <c r="AQ150" s="397"/>
      <c r="AR150" s="20" t="str">
        <f t="shared" si="9"/>
        <v/>
      </c>
      <c r="AS150" s="70"/>
      <c r="AT150" s="70"/>
      <c r="AU150" s="94"/>
      <c r="AV150" s="94"/>
      <c r="AW150" s="71" t="str">
        <f t="shared" si="8"/>
        <v/>
      </c>
      <c r="AX150" s="6" t="s">
        <v>199</v>
      </c>
      <c r="AY150" s="6" t="s">
        <v>199</v>
      </c>
      <c r="AZ150" s="6" t="s">
        <v>199</v>
      </c>
      <c r="BA150" s="6" t="s">
        <v>199</v>
      </c>
      <c r="BB150" s="104"/>
      <c r="BC150" s="104"/>
      <c r="BD150" s="6" t="s">
        <v>199</v>
      </c>
      <c r="BE150" s="6" t="s">
        <v>199</v>
      </c>
      <c r="BF150"/>
    </row>
    <row r="151" spans="1:58" ht="24" hidden="1">
      <c r="A151" s="17"/>
      <c r="B151" s="718"/>
      <c r="C151" s="408" t="s">
        <v>518</v>
      </c>
      <c r="D151" s="105" t="s">
        <v>522</v>
      </c>
      <c r="E151" s="105" t="e">
        <f>VLOOKUP(D151, '[2](참고) 중복제거용 BP사명 DB'!$B$3:$D539, 3, FALSE)</f>
        <v>#N/A</v>
      </c>
      <c r="F151" s="3" t="s">
        <v>177</v>
      </c>
      <c r="G151" s="3"/>
      <c r="H151" s="117" t="s">
        <v>66</v>
      </c>
      <c r="I151" s="117" t="s">
        <v>67</v>
      </c>
      <c r="J151" s="117"/>
      <c r="K151" s="117" t="s">
        <v>67</v>
      </c>
      <c r="L151" s="117"/>
      <c r="M151" s="117"/>
      <c r="N151" s="117"/>
      <c r="O151" s="117"/>
      <c r="P151" s="122"/>
      <c r="Q151" s="318"/>
      <c r="R151" s="318"/>
      <c r="S151" s="318"/>
      <c r="T151" s="318"/>
      <c r="U151" s="461" t="s">
        <v>473</v>
      </c>
      <c r="V151" s="461" t="s">
        <v>474</v>
      </c>
      <c r="W151" s="318"/>
      <c r="X151" s="318"/>
      <c r="Y151" s="318"/>
      <c r="Z151" s="573" t="s">
        <v>473</v>
      </c>
      <c r="AA151" s="461" t="s">
        <v>474</v>
      </c>
      <c r="AB151" s="203" t="s">
        <v>70</v>
      </c>
      <c r="AC151" s="120"/>
      <c r="AD151" s="120"/>
      <c r="AE151" s="25"/>
      <c r="AF151" s="35"/>
      <c r="AG151" s="322"/>
      <c r="AH151" s="35"/>
      <c r="AI151" s="25"/>
      <c r="AJ151" s="473"/>
      <c r="AK151" s="20"/>
      <c r="AL151" s="503"/>
      <c r="AM151" s="20"/>
      <c r="AN151" s="33"/>
      <c r="AO151" s="54"/>
      <c r="AP151" s="397"/>
      <c r="AQ151" s="397"/>
      <c r="AR151" s="20" t="str">
        <f t="shared" si="9"/>
        <v/>
      </c>
      <c r="AS151" s="70"/>
      <c r="AT151" s="70"/>
      <c r="AU151" s="94"/>
      <c r="AV151" s="94"/>
      <c r="AW151" s="71" t="str">
        <f t="shared" si="8"/>
        <v/>
      </c>
      <c r="AX151" s="6" t="s">
        <v>199</v>
      </c>
      <c r="AY151" s="6" t="s">
        <v>199</v>
      </c>
      <c r="AZ151" s="6" t="s">
        <v>199</v>
      </c>
      <c r="BA151" s="6" t="s">
        <v>199</v>
      </c>
      <c r="BB151" s="104"/>
      <c r="BC151" s="104"/>
      <c r="BD151" s="6" t="s">
        <v>199</v>
      </c>
      <c r="BE151" s="6" t="s">
        <v>199</v>
      </c>
      <c r="BF151"/>
    </row>
    <row r="152" spans="1:58" ht="40.5" hidden="1">
      <c r="A152" s="17"/>
      <c r="B152" s="718"/>
      <c r="C152" s="408" t="s">
        <v>518</v>
      </c>
      <c r="D152" s="105" t="s">
        <v>523</v>
      </c>
      <c r="E152" s="105" t="str">
        <f>VLOOKUP(D152, '[2](참고) 중복제거용 BP사명 DB'!$B$3:$D540, 3, FALSE)</f>
        <v>Panel Marketing Interactive</v>
      </c>
      <c r="F152" s="3" t="s">
        <v>177</v>
      </c>
      <c r="G152" s="3"/>
      <c r="H152" s="117" t="s">
        <v>66</v>
      </c>
      <c r="I152" s="117" t="s">
        <v>67</v>
      </c>
      <c r="J152" s="117"/>
      <c r="K152" s="117" t="s">
        <v>67</v>
      </c>
      <c r="L152" s="117"/>
      <c r="M152" s="117"/>
      <c r="N152" s="117"/>
      <c r="O152" s="117"/>
      <c r="P152" s="122"/>
      <c r="Q152" s="318"/>
      <c r="R152" s="318"/>
      <c r="S152" s="318"/>
      <c r="T152" s="318"/>
      <c r="U152" s="461" t="s">
        <v>473</v>
      </c>
      <c r="V152" s="461" t="s">
        <v>474</v>
      </c>
      <c r="W152" s="318"/>
      <c r="X152" s="318"/>
      <c r="Y152" s="318"/>
      <c r="Z152" s="573" t="s">
        <v>473</v>
      </c>
      <c r="AA152" s="461" t="s">
        <v>474</v>
      </c>
      <c r="AB152" s="203" t="s">
        <v>70</v>
      </c>
      <c r="AC152" s="120"/>
      <c r="AD152" s="120"/>
      <c r="AE152" s="25"/>
      <c r="AF152" s="35"/>
      <c r="AG152" s="322"/>
      <c r="AH152" s="35"/>
      <c r="AI152" s="25"/>
      <c r="AJ152" s="473"/>
      <c r="AK152" s="20"/>
      <c r="AL152" s="503"/>
      <c r="AM152" s="20"/>
      <c r="AN152" s="33"/>
      <c r="AO152" s="54"/>
      <c r="AP152" s="397"/>
      <c r="AQ152" s="397"/>
      <c r="AR152" s="20" t="str">
        <f t="shared" si="9"/>
        <v/>
      </c>
      <c r="AS152" s="70"/>
      <c r="AT152" s="70"/>
      <c r="AU152" s="94"/>
      <c r="AV152" s="94"/>
      <c r="AW152" s="71" t="str">
        <f t="shared" si="8"/>
        <v/>
      </c>
      <c r="AX152" s="6" t="s">
        <v>199</v>
      </c>
      <c r="AY152" s="6" t="s">
        <v>199</v>
      </c>
      <c r="AZ152" s="6" t="s">
        <v>199</v>
      </c>
      <c r="BA152" s="6" t="s">
        <v>199</v>
      </c>
      <c r="BB152" s="104"/>
      <c r="BC152" s="104"/>
      <c r="BD152" s="6" t="s">
        <v>199</v>
      </c>
      <c r="BE152" s="6" t="s">
        <v>199</v>
      </c>
      <c r="BF152"/>
    </row>
    <row r="153" spans="1:58" ht="27" hidden="1">
      <c r="A153" s="17"/>
      <c r="B153" s="718"/>
      <c r="C153" s="408" t="s">
        <v>524</v>
      </c>
      <c r="D153" s="105" t="s">
        <v>525</v>
      </c>
      <c r="E153" s="105" t="str">
        <f>VLOOKUP(D153, '[2](참고) 중복제거용 BP사명 DB'!$B$3:$D541, 3, FALSE)</f>
        <v>(주)제이투유지콤</v>
      </c>
      <c r="F153" s="3" t="s">
        <v>526</v>
      </c>
      <c r="G153" s="3"/>
      <c r="H153" s="117" t="s">
        <v>66</v>
      </c>
      <c r="I153" s="117" t="s">
        <v>67</v>
      </c>
      <c r="J153" s="117"/>
      <c r="K153" s="117" t="s">
        <v>67</v>
      </c>
      <c r="L153" s="117"/>
      <c r="M153" s="117"/>
      <c r="N153" s="117"/>
      <c r="O153" s="117"/>
      <c r="P153" s="122"/>
      <c r="Q153" s="318"/>
      <c r="R153" s="318"/>
      <c r="S153" s="318"/>
      <c r="T153" s="318"/>
      <c r="U153" s="461" t="s">
        <v>473</v>
      </c>
      <c r="V153" s="461" t="s">
        <v>474</v>
      </c>
      <c r="W153" s="318"/>
      <c r="X153" s="318"/>
      <c r="Y153" s="318"/>
      <c r="Z153" s="573" t="s">
        <v>473</v>
      </c>
      <c r="AA153" s="461" t="s">
        <v>474</v>
      </c>
      <c r="AB153" s="203" t="s">
        <v>70</v>
      </c>
      <c r="AC153" s="120"/>
      <c r="AD153" s="120"/>
      <c r="AE153" s="25"/>
      <c r="AF153" s="35"/>
      <c r="AG153" s="322"/>
      <c r="AH153" s="35"/>
      <c r="AI153" s="25"/>
      <c r="AJ153" s="473"/>
      <c r="AK153" s="20"/>
      <c r="AL153" s="503"/>
      <c r="AM153" s="20"/>
      <c r="AN153" s="33"/>
      <c r="AO153" s="54"/>
      <c r="AP153" s="397"/>
      <c r="AQ153" s="397"/>
      <c r="AR153" s="20" t="str">
        <f t="shared" si="9"/>
        <v/>
      </c>
      <c r="AS153" s="70"/>
      <c r="AT153" s="70"/>
      <c r="AU153" s="94"/>
      <c r="AV153" s="94"/>
      <c r="AW153" s="71" t="str">
        <f t="shared" si="8"/>
        <v/>
      </c>
      <c r="AX153" s="6" t="s">
        <v>199</v>
      </c>
      <c r="AY153" s="6" t="s">
        <v>199</v>
      </c>
      <c r="AZ153" s="6" t="s">
        <v>199</v>
      </c>
      <c r="BA153" s="6" t="s">
        <v>199</v>
      </c>
      <c r="BB153" s="104"/>
      <c r="BC153" s="104"/>
      <c r="BD153" s="6" t="s">
        <v>199</v>
      </c>
      <c r="BE153" s="6" t="s">
        <v>199</v>
      </c>
      <c r="BF153"/>
    </row>
    <row r="154" spans="1:58" ht="27" hidden="1">
      <c r="A154" s="17"/>
      <c r="B154" s="718"/>
      <c r="C154" s="408" t="s">
        <v>471</v>
      </c>
      <c r="D154" s="105" t="s">
        <v>527</v>
      </c>
      <c r="E154" s="105" t="str">
        <f>VLOOKUP(D154, '[2](참고) 중복제거용 BP사명 DB'!$B$3:$D542, 3, FALSE)</f>
        <v>브로드밴드티에스(주)</v>
      </c>
      <c r="F154" s="3" t="s">
        <v>528</v>
      </c>
      <c r="G154" s="3"/>
      <c r="H154" s="117" t="s">
        <v>66</v>
      </c>
      <c r="I154" s="117" t="s">
        <v>67</v>
      </c>
      <c r="J154" s="117"/>
      <c r="K154" s="117" t="s">
        <v>67</v>
      </c>
      <c r="L154" s="117"/>
      <c r="M154" s="117"/>
      <c r="N154" s="117"/>
      <c r="O154" s="117"/>
      <c r="P154" s="122"/>
      <c r="Q154" s="318"/>
      <c r="R154" s="318"/>
      <c r="S154" s="318"/>
      <c r="T154" s="318"/>
      <c r="U154" s="461" t="s">
        <v>473</v>
      </c>
      <c r="V154" s="461" t="s">
        <v>474</v>
      </c>
      <c r="W154" s="318"/>
      <c r="X154" s="318"/>
      <c r="Y154" s="318"/>
      <c r="Z154" s="573" t="s">
        <v>473</v>
      </c>
      <c r="AA154" s="461" t="s">
        <v>474</v>
      </c>
      <c r="AB154" s="203" t="s">
        <v>70</v>
      </c>
      <c r="AC154" s="120"/>
      <c r="AD154" s="120"/>
      <c r="AE154" s="25"/>
      <c r="AF154" s="35"/>
      <c r="AG154" s="322"/>
      <c r="AH154" s="35"/>
      <c r="AI154" s="25"/>
      <c r="AJ154" s="473"/>
      <c r="AK154" s="20"/>
      <c r="AL154" s="503"/>
      <c r="AM154" s="20"/>
      <c r="AN154" s="33"/>
      <c r="AO154" s="54"/>
      <c r="AP154" s="397"/>
      <c r="AQ154" s="397"/>
      <c r="AR154" s="20" t="str">
        <f t="shared" si="9"/>
        <v/>
      </c>
      <c r="AS154" s="70"/>
      <c r="AT154" s="70"/>
      <c r="AU154" s="94"/>
      <c r="AV154" s="94"/>
      <c r="AW154" s="71" t="str">
        <f t="shared" si="8"/>
        <v/>
      </c>
      <c r="AX154" s="6" t="s">
        <v>199</v>
      </c>
      <c r="AY154" s="6" t="s">
        <v>199</v>
      </c>
      <c r="AZ154" s="6" t="s">
        <v>199</v>
      </c>
      <c r="BA154" s="6" t="s">
        <v>199</v>
      </c>
      <c r="BB154" s="104"/>
      <c r="BC154" s="104"/>
      <c r="BD154" s="6" t="s">
        <v>199</v>
      </c>
      <c r="BE154" s="6" t="s">
        <v>199</v>
      </c>
      <c r="BF154"/>
    </row>
    <row r="155" spans="1:58" ht="40.5" hidden="1">
      <c r="A155" s="17"/>
      <c r="B155" s="718"/>
      <c r="C155" s="408" t="s">
        <v>529</v>
      </c>
      <c r="D155" s="105" t="s">
        <v>530</v>
      </c>
      <c r="E155" s="105" t="str">
        <f>VLOOKUP(D155, '[2](참고) 중복제거용 BP사명 DB'!$B$3:$D543, 3, FALSE)</f>
        <v>에스케이엠앤서비스 주식회사</v>
      </c>
      <c r="F155" s="3" t="s">
        <v>531</v>
      </c>
      <c r="G155" s="3"/>
      <c r="H155" s="117" t="s">
        <v>66</v>
      </c>
      <c r="I155" s="117" t="s">
        <v>67</v>
      </c>
      <c r="J155" s="117"/>
      <c r="K155" s="117" t="s">
        <v>67</v>
      </c>
      <c r="L155" s="117"/>
      <c r="M155" s="117"/>
      <c r="N155" s="117"/>
      <c r="O155" s="117"/>
      <c r="P155" s="122"/>
      <c r="Q155" s="318"/>
      <c r="R155" s="318"/>
      <c r="S155" s="318"/>
      <c r="T155" s="318"/>
      <c r="U155" s="461" t="s">
        <v>473</v>
      </c>
      <c r="V155" s="461" t="s">
        <v>474</v>
      </c>
      <c r="W155" s="318"/>
      <c r="X155" s="318"/>
      <c r="Y155" s="318"/>
      <c r="Z155" s="573" t="s">
        <v>473</v>
      </c>
      <c r="AA155" s="461" t="s">
        <v>474</v>
      </c>
      <c r="AB155" s="203" t="s">
        <v>70</v>
      </c>
      <c r="AC155" s="120"/>
      <c r="AD155" s="120"/>
      <c r="AE155" s="25"/>
      <c r="AF155" s="35"/>
      <c r="AG155" s="322"/>
      <c r="AH155" s="35"/>
      <c r="AI155" s="25"/>
      <c r="AJ155" s="473"/>
      <c r="AK155" s="20"/>
      <c r="AL155" s="503"/>
      <c r="AM155" s="20"/>
      <c r="AN155" s="33"/>
      <c r="AO155" s="54"/>
      <c r="AP155" s="397"/>
      <c r="AQ155" s="397"/>
      <c r="AR155" s="20" t="str">
        <f t="shared" si="9"/>
        <v/>
      </c>
      <c r="AS155" s="70"/>
      <c r="AT155" s="70"/>
      <c r="AU155" s="94"/>
      <c r="AV155" s="94"/>
      <c r="AW155" s="71" t="str">
        <f t="shared" si="8"/>
        <v/>
      </c>
      <c r="AX155" s="6" t="s">
        <v>199</v>
      </c>
      <c r="AY155" s="6" t="s">
        <v>199</v>
      </c>
      <c r="AZ155" s="6" t="s">
        <v>199</v>
      </c>
      <c r="BA155" s="6" t="s">
        <v>199</v>
      </c>
      <c r="BB155" s="104"/>
      <c r="BC155" s="104"/>
      <c r="BD155" s="6" t="s">
        <v>199</v>
      </c>
      <c r="BE155" s="6" t="s">
        <v>199</v>
      </c>
      <c r="BF155"/>
    </row>
    <row r="156" spans="1:58" ht="24" hidden="1">
      <c r="A156" s="17"/>
      <c r="B156" s="718"/>
      <c r="C156" s="408" t="s">
        <v>529</v>
      </c>
      <c r="D156" s="105" t="s">
        <v>532</v>
      </c>
      <c r="E156" s="105" t="e">
        <f>VLOOKUP(D156, '[2](참고) 중복제거용 BP사명 DB'!$B$3:$D544, 3, FALSE)</f>
        <v>#N/A</v>
      </c>
      <c r="F156" s="3" t="s">
        <v>533</v>
      </c>
      <c r="G156" s="3"/>
      <c r="H156" s="117" t="s">
        <v>66</v>
      </c>
      <c r="I156" s="117" t="s">
        <v>67</v>
      </c>
      <c r="J156" s="117"/>
      <c r="K156" s="117" t="s">
        <v>67</v>
      </c>
      <c r="L156" s="117"/>
      <c r="M156" s="117"/>
      <c r="N156" s="117"/>
      <c r="O156" s="117"/>
      <c r="P156" s="122"/>
      <c r="Q156" s="318"/>
      <c r="R156" s="318"/>
      <c r="S156" s="318"/>
      <c r="T156" s="318"/>
      <c r="U156" s="461" t="s">
        <v>473</v>
      </c>
      <c r="V156" s="461" t="s">
        <v>474</v>
      </c>
      <c r="W156" s="318"/>
      <c r="X156" s="318"/>
      <c r="Y156" s="318"/>
      <c r="Z156" s="573" t="s">
        <v>473</v>
      </c>
      <c r="AA156" s="461" t="s">
        <v>474</v>
      </c>
      <c r="AB156" s="203" t="s">
        <v>70</v>
      </c>
      <c r="AC156" s="120"/>
      <c r="AD156" s="120"/>
      <c r="AE156" s="25"/>
      <c r="AF156" s="35"/>
      <c r="AG156" s="322"/>
      <c r="AH156" s="35"/>
      <c r="AI156" s="25"/>
      <c r="AJ156" s="473"/>
      <c r="AK156" s="20"/>
      <c r="AL156" s="503"/>
      <c r="AM156" s="20"/>
      <c r="AN156" s="33"/>
      <c r="AO156" s="54"/>
      <c r="AP156" s="397"/>
      <c r="AQ156" s="397"/>
      <c r="AR156" s="20" t="str">
        <f t="shared" si="9"/>
        <v/>
      </c>
      <c r="AS156" s="70"/>
      <c r="AT156" s="70"/>
      <c r="AU156" s="94"/>
      <c r="AV156" s="94"/>
      <c r="AW156" s="71" t="str">
        <f t="shared" si="8"/>
        <v/>
      </c>
      <c r="AX156" s="6" t="s">
        <v>199</v>
      </c>
      <c r="AY156" s="6" t="s">
        <v>199</v>
      </c>
      <c r="AZ156" s="6" t="s">
        <v>199</v>
      </c>
      <c r="BA156" s="6" t="s">
        <v>199</v>
      </c>
      <c r="BB156" s="104"/>
      <c r="BC156" s="104"/>
      <c r="BD156" s="6" t="s">
        <v>199</v>
      </c>
      <c r="BE156" s="6" t="s">
        <v>199</v>
      </c>
      <c r="BF156"/>
    </row>
    <row r="157" spans="1:58" ht="24" hidden="1">
      <c r="A157" s="17"/>
      <c r="B157" s="718"/>
      <c r="C157" s="408" t="s">
        <v>534</v>
      </c>
      <c r="D157" s="105" t="s">
        <v>535</v>
      </c>
      <c r="E157" s="105" t="e">
        <f>VLOOKUP(D157, '[2](참고) 중복제거용 BP사명 DB'!$B$3:$D545, 3, FALSE)</f>
        <v>#N/A</v>
      </c>
      <c r="F157" s="3" t="s">
        <v>536</v>
      </c>
      <c r="G157" s="3"/>
      <c r="H157" s="117" t="s">
        <v>66</v>
      </c>
      <c r="I157" s="117" t="s">
        <v>67</v>
      </c>
      <c r="J157" s="117"/>
      <c r="K157" s="117" t="s">
        <v>67</v>
      </c>
      <c r="L157" s="117"/>
      <c r="M157" s="117"/>
      <c r="N157" s="117"/>
      <c r="O157" s="117"/>
      <c r="P157" s="122"/>
      <c r="Q157" s="318"/>
      <c r="R157" s="318"/>
      <c r="S157" s="318"/>
      <c r="T157" s="318"/>
      <c r="U157" s="461" t="s">
        <v>473</v>
      </c>
      <c r="V157" s="461" t="s">
        <v>474</v>
      </c>
      <c r="W157" s="318"/>
      <c r="X157" s="318"/>
      <c r="Y157" s="318"/>
      <c r="Z157" s="573" t="s">
        <v>473</v>
      </c>
      <c r="AA157" s="461" t="s">
        <v>474</v>
      </c>
      <c r="AB157" s="203"/>
      <c r="AC157" s="120"/>
      <c r="AD157" s="120"/>
      <c r="AE157" s="25"/>
      <c r="AF157" s="35"/>
      <c r="AG157" s="322"/>
      <c r="AH157" s="35"/>
      <c r="AI157" s="25"/>
      <c r="AJ157" s="473"/>
      <c r="AK157" s="20"/>
      <c r="AL157" s="503"/>
      <c r="AM157" s="20"/>
      <c r="AN157" s="33"/>
      <c r="AO157" s="54"/>
      <c r="AP157" s="397"/>
      <c r="AQ157" s="397"/>
      <c r="AR157" s="20" t="str">
        <f t="shared" si="9"/>
        <v/>
      </c>
      <c r="AS157" s="70"/>
      <c r="AT157" s="70"/>
      <c r="AU157" s="94"/>
      <c r="AV157" s="94"/>
      <c r="AW157" s="71" t="str">
        <f t="shared" si="8"/>
        <v/>
      </c>
      <c r="AX157" s="104"/>
      <c r="AY157" s="104"/>
      <c r="AZ157" s="104"/>
      <c r="BA157" s="104"/>
      <c r="BB157" s="104"/>
      <c r="BC157" s="104"/>
      <c r="BD157" s="104"/>
      <c r="BE157" s="104"/>
      <c r="BF157"/>
    </row>
    <row r="158" spans="1:58" ht="24" hidden="1">
      <c r="A158" s="17"/>
      <c r="B158" s="718"/>
      <c r="C158" s="408" t="s">
        <v>534</v>
      </c>
      <c r="D158" s="105" t="s">
        <v>537</v>
      </c>
      <c r="E158" s="105" t="e">
        <f>VLOOKUP(D158, '[2](참고) 중복제거용 BP사명 DB'!$B$3:$D546, 3, FALSE)</f>
        <v>#N/A</v>
      </c>
      <c r="F158" s="3" t="s">
        <v>536</v>
      </c>
      <c r="G158" s="3"/>
      <c r="H158" s="117" t="s">
        <v>66</v>
      </c>
      <c r="I158" s="117" t="s">
        <v>67</v>
      </c>
      <c r="J158" s="117"/>
      <c r="K158" s="117" t="s">
        <v>67</v>
      </c>
      <c r="L158" s="117"/>
      <c r="M158" s="117"/>
      <c r="N158" s="117"/>
      <c r="O158" s="117"/>
      <c r="P158" s="122"/>
      <c r="Q158" s="318"/>
      <c r="R158" s="318"/>
      <c r="S158" s="318"/>
      <c r="T158" s="318"/>
      <c r="U158" s="461" t="s">
        <v>473</v>
      </c>
      <c r="V158" s="461" t="s">
        <v>474</v>
      </c>
      <c r="W158" s="318"/>
      <c r="X158" s="318"/>
      <c r="Y158" s="318"/>
      <c r="Z158" s="573" t="s">
        <v>473</v>
      </c>
      <c r="AA158" s="461" t="s">
        <v>474</v>
      </c>
      <c r="AB158" s="203"/>
      <c r="AC158" s="120"/>
      <c r="AD158" s="120"/>
      <c r="AE158" s="25"/>
      <c r="AF158" s="35"/>
      <c r="AG158" s="322"/>
      <c r="AH158" s="35"/>
      <c r="AI158" s="25"/>
      <c r="AJ158" s="473"/>
      <c r="AK158" s="20"/>
      <c r="AL158" s="503"/>
      <c r="AM158" s="20"/>
      <c r="AN158" s="33"/>
      <c r="AO158" s="54"/>
      <c r="AP158" s="397"/>
      <c r="AQ158" s="397"/>
      <c r="AR158" s="20" t="str">
        <f t="shared" si="9"/>
        <v/>
      </c>
      <c r="AS158" s="70"/>
      <c r="AT158" s="70"/>
      <c r="AU158" s="94"/>
      <c r="AV158" s="94"/>
      <c r="AW158" s="71" t="str">
        <f t="shared" si="8"/>
        <v/>
      </c>
      <c r="AX158" s="104"/>
      <c r="AY158" s="104"/>
      <c r="AZ158" s="104"/>
      <c r="BA158" s="104"/>
      <c r="BB158" s="104"/>
      <c r="BC158" s="104"/>
      <c r="BD158" s="104"/>
      <c r="BE158" s="104"/>
      <c r="BF158"/>
    </row>
    <row r="159" spans="1:58" ht="27" hidden="1">
      <c r="A159" s="17"/>
      <c r="B159" s="718"/>
      <c r="C159" s="409" t="s">
        <v>3921</v>
      </c>
      <c r="D159" s="208" t="s">
        <v>538</v>
      </c>
      <c r="E159" s="105" t="e">
        <f>VLOOKUP(D159, '[2](참고) 중복제거용 BP사명 DB'!$B$3:$D547, 3, FALSE)</f>
        <v>#N/A</v>
      </c>
      <c r="F159" s="3" t="s">
        <v>539</v>
      </c>
      <c r="G159" s="3"/>
      <c r="H159" s="117" t="s">
        <v>66</v>
      </c>
      <c r="I159" s="117" t="s">
        <v>67</v>
      </c>
      <c r="J159" s="117"/>
      <c r="K159" s="117" t="s">
        <v>67</v>
      </c>
      <c r="L159" s="117"/>
      <c r="M159" s="117"/>
      <c r="N159" s="117"/>
      <c r="O159" s="117"/>
      <c r="P159" s="122"/>
      <c r="Q159" s="318"/>
      <c r="R159" s="318"/>
      <c r="S159" s="318"/>
      <c r="T159" s="318"/>
      <c r="U159" s="318"/>
      <c r="V159" s="318"/>
      <c r="W159" s="318"/>
      <c r="X159" s="318"/>
      <c r="Y159" s="318"/>
      <c r="Z159" s="502"/>
      <c r="AA159" s="461" t="s">
        <v>540</v>
      </c>
      <c r="AB159" s="203"/>
      <c r="AC159" s="120"/>
      <c r="AD159" s="120"/>
      <c r="AE159" s="25"/>
      <c r="AF159" s="35"/>
      <c r="AG159" s="322"/>
      <c r="AH159" s="35"/>
      <c r="AI159" s="25"/>
      <c r="AJ159" s="473"/>
      <c r="AK159" s="20"/>
      <c r="AL159" s="503"/>
      <c r="AM159" s="20"/>
      <c r="AN159" s="33"/>
      <c r="AO159" s="54"/>
      <c r="AP159" s="397"/>
      <c r="AQ159" s="397"/>
      <c r="AR159" s="20"/>
      <c r="AS159" s="70"/>
      <c r="AT159" s="70"/>
      <c r="AU159" s="94"/>
      <c r="AV159" s="94"/>
      <c r="AW159" s="71"/>
      <c r="AX159" s="104"/>
      <c r="AY159" s="104"/>
      <c r="AZ159" s="104"/>
      <c r="BA159" s="104"/>
      <c r="BB159" s="104"/>
      <c r="BC159" s="104"/>
      <c r="BD159" s="104"/>
      <c r="BE159" s="104"/>
      <c r="BF159"/>
    </row>
    <row r="160" spans="1:58" ht="27" hidden="1">
      <c r="A160" s="17"/>
      <c r="B160" s="718"/>
      <c r="C160" s="408" t="s">
        <v>541</v>
      </c>
      <c r="D160" s="105" t="s">
        <v>459</v>
      </c>
      <c r="E160" s="105" t="str">
        <f>VLOOKUP(D160, '[2](참고) 중복제거용 BP사명 DB'!$B$3:$D548, 3, FALSE)</f>
        <v>(주)콜게이트</v>
      </c>
      <c r="F160" s="3" t="s">
        <v>542</v>
      </c>
      <c r="G160" s="3"/>
      <c r="H160" s="117" t="s">
        <v>66</v>
      </c>
      <c r="I160" s="117" t="s">
        <v>67</v>
      </c>
      <c r="J160" s="117"/>
      <c r="K160" s="117" t="s">
        <v>67</v>
      </c>
      <c r="L160" s="117"/>
      <c r="M160" s="117"/>
      <c r="N160" s="117"/>
      <c r="O160" s="117"/>
      <c r="P160" s="122"/>
      <c r="Q160" s="318"/>
      <c r="R160" s="318"/>
      <c r="S160" s="318"/>
      <c r="T160" s="318"/>
      <c r="U160" s="461" t="s">
        <v>473</v>
      </c>
      <c r="V160" s="461" t="s">
        <v>474</v>
      </c>
      <c r="W160" s="318"/>
      <c r="X160" s="318"/>
      <c r="Y160" s="318"/>
      <c r="Z160" s="573" t="s">
        <v>473</v>
      </c>
      <c r="AA160" s="461" t="s">
        <v>474</v>
      </c>
      <c r="AB160" s="203"/>
      <c r="AC160" s="120"/>
      <c r="AD160" s="120"/>
      <c r="AE160" s="25"/>
      <c r="AF160" s="35"/>
      <c r="AG160" s="322"/>
      <c r="AH160" s="35"/>
      <c r="AI160" s="25"/>
      <c r="AJ160" s="473"/>
      <c r="AK160" s="20"/>
      <c r="AL160" s="503"/>
      <c r="AM160" s="20"/>
      <c r="AN160" s="33"/>
      <c r="AO160" s="54"/>
      <c r="AP160" s="397"/>
      <c r="AQ160" s="397"/>
      <c r="AR160" s="20" t="str">
        <f>IF(ISBLANK(AQ160), "", "O")</f>
        <v/>
      </c>
      <c r="AS160" s="70"/>
      <c r="AT160" s="70"/>
      <c r="AU160" s="94"/>
      <c r="AV160" s="94"/>
      <c r="AW160" s="71" t="str">
        <f>IF(ISBLANK(AV160), "", "O")</f>
        <v/>
      </c>
      <c r="AX160" s="104"/>
      <c r="AY160" s="104"/>
      <c r="AZ160" s="104"/>
      <c r="BA160" s="104"/>
      <c r="BB160" s="104"/>
      <c r="BC160" s="104"/>
      <c r="BD160" s="104"/>
      <c r="BE160" s="104"/>
      <c r="BF160"/>
    </row>
    <row r="161" spans="1:58" ht="40.5" hidden="1">
      <c r="A161" s="17"/>
      <c r="B161" s="697" t="s">
        <v>543</v>
      </c>
      <c r="C161" s="105" t="s">
        <v>543</v>
      </c>
      <c r="D161" s="105" t="s">
        <v>451</v>
      </c>
      <c r="E161" s="105" t="str">
        <f>VLOOKUP(D161, '[2](참고) 중복제거용 BP사명 DB'!$B$3:$D549, 3, FALSE)</f>
        <v>(사)한국정보통신진흥협회</v>
      </c>
      <c r="F161" s="3" t="s">
        <v>544</v>
      </c>
      <c r="G161" s="3" t="s">
        <v>545</v>
      </c>
      <c r="H161" s="117" t="s">
        <v>66</v>
      </c>
      <c r="I161" s="117" t="s">
        <v>67</v>
      </c>
      <c r="J161" s="117"/>
      <c r="K161" s="117"/>
      <c r="L161" s="117"/>
      <c r="M161" s="117"/>
      <c r="N161" s="117"/>
      <c r="O161" s="117"/>
      <c r="P161" s="122"/>
      <c r="Q161" s="318"/>
      <c r="R161" s="318"/>
      <c r="S161" s="318"/>
      <c r="T161" s="318"/>
      <c r="U161" s="461" t="s">
        <v>68</v>
      </c>
      <c r="V161" s="461" t="s">
        <v>546</v>
      </c>
      <c r="W161" s="318"/>
      <c r="X161" s="318"/>
      <c r="Y161" s="318"/>
      <c r="Z161" s="573" t="s">
        <v>68</v>
      </c>
      <c r="AA161" s="461" t="s">
        <v>546</v>
      </c>
      <c r="AB161" s="203"/>
      <c r="AC161" s="120"/>
      <c r="AD161" s="120"/>
      <c r="AE161" s="25"/>
      <c r="AF161" s="35"/>
      <c r="AG161" s="322"/>
      <c r="AH161" s="35"/>
      <c r="AI161" s="25"/>
      <c r="AJ161" s="473"/>
      <c r="AK161" s="20"/>
      <c r="AL161" s="503"/>
      <c r="AM161" s="20"/>
      <c r="AN161" s="33"/>
      <c r="AO161" s="54"/>
      <c r="AP161" s="397"/>
      <c r="AQ161" s="397"/>
      <c r="AR161" s="20" t="str">
        <f>IF(ISBLANK(AQ161), "", "O")</f>
        <v/>
      </c>
      <c r="AS161" s="70"/>
      <c r="AT161" s="70"/>
      <c r="AU161" s="94"/>
      <c r="AV161" s="94"/>
      <c r="AW161" s="71" t="str">
        <f>IF(ISBLANK(AV161), "", "O")</f>
        <v/>
      </c>
      <c r="AX161" s="104"/>
      <c r="AY161" s="104"/>
      <c r="AZ161" s="104"/>
      <c r="BA161" s="104"/>
      <c r="BB161" s="104"/>
      <c r="BC161" s="104"/>
      <c r="BD161" s="104"/>
      <c r="BE161" s="104"/>
      <c r="BF161"/>
    </row>
    <row r="162" spans="1:58" ht="54" hidden="1">
      <c r="A162" s="17"/>
      <c r="B162" s="697"/>
      <c r="C162" s="105" t="s">
        <v>543</v>
      </c>
      <c r="D162" s="105" t="s">
        <v>440</v>
      </c>
      <c r="E162" s="105" t="str">
        <f>VLOOKUP(D162, '[2](참고) 중복제거용 BP사명 DB'!$B$3:$D550, 3, FALSE)</f>
        <v>Amazon Web Services Inc.</v>
      </c>
      <c r="F162" s="3" t="s">
        <v>547</v>
      </c>
      <c r="G162" s="3"/>
      <c r="H162" s="117" t="s">
        <v>66</v>
      </c>
      <c r="I162" s="117" t="s">
        <v>67</v>
      </c>
      <c r="J162" s="117"/>
      <c r="K162" s="117"/>
      <c r="L162" s="117"/>
      <c r="M162" s="117"/>
      <c r="N162" s="117"/>
      <c r="O162" s="117"/>
      <c r="P162" s="122"/>
      <c r="Q162" s="318"/>
      <c r="R162" s="318"/>
      <c r="S162" s="318"/>
      <c r="T162" s="318"/>
      <c r="U162" s="461" t="s">
        <v>68</v>
      </c>
      <c r="V162" s="461" t="s">
        <v>442</v>
      </c>
      <c r="W162" s="318"/>
      <c r="X162" s="318"/>
      <c r="Y162" s="318"/>
      <c r="Z162" s="573" t="s">
        <v>68</v>
      </c>
      <c r="AA162" s="461" t="s">
        <v>443</v>
      </c>
      <c r="AB162" s="203"/>
      <c r="AC162" s="120"/>
      <c r="AD162" s="120"/>
      <c r="AE162" s="25"/>
      <c r="AF162" s="35"/>
      <c r="AG162" s="322"/>
      <c r="AH162" s="35"/>
      <c r="AI162" s="25"/>
      <c r="AJ162" s="473"/>
      <c r="AK162" s="20"/>
      <c r="AL162" s="503"/>
      <c r="AM162" s="20"/>
      <c r="AN162" s="33"/>
      <c r="AO162" s="54"/>
      <c r="AP162" s="397"/>
      <c r="AQ162" s="397"/>
      <c r="AR162" s="20" t="str">
        <f>IF(ISBLANK(AQ162), "", "O")</f>
        <v/>
      </c>
      <c r="AS162" s="70"/>
      <c r="AT162" s="70"/>
      <c r="AU162" s="94"/>
      <c r="AV162" s="94"/>
      <c r="AW162" s="71" t="str">
        <f>IF(ISBLANK(AV162), "", "O")</f>
        <v/>
      </c>
      <c r="AX162" s="104"/>
      <c r="AY162" s="104"/>
      <c r="AZ162" s="104"/>
      <c r="BA162" s="104"/>
      <c r="BB162" s="104"/>
      <c r="BC162" s="104"/>
      <c r="BD162" s="104"/>
      <c r="BE162" s="104"/>
      <c r="BF162"/>
    </row>
    <row r="163" spans="1:58" ht="66" hidden="1">
      <c r="B163" s="703" t="s">
        <v>548</v>
      </c>
      <c r="C163" s="105" t="s">
        <v>548</v>
      </c>
      <c r="D163" s="105" t="s">
        <v>549</v>
      </c>
      <c r="E163" s="105" t="str">
        <f>VLOOKUP(D163, '[2](참고) 중복제거용 BP사명 DB'!$B$3:$D551, 3, FALSE)</f>
        <v>SK㈜</v>
      </c>
      <c r="F163" s="7" t="s">
        <v>550</v>
      </c>
      <c r="G163" s="3"/>
      <c r="H163" s="117" t="s">
        <v>27</v>
      </c>
      <c r="I163" s="117" t="s">
        <v>67</v>
      </c>
      <c r="J163" s="117"/>
      <c r="K163" s="117"/>
      <c r="L163" s="117"/>
      <c r="M163" s="117"/>
      <c r="N163" s="117"/>
      <c r="O163" s="117"/>
      <c r="P163" s="122"/>
      <c r="Q163" s="318"/>
      <c r="R163" s="461" t="s">
        <v>263</v>
      </c>
      <c r="S163" s="318"/>
      <c r="T163" s="318"/>
      <c r="U163" s="461" t="s">
        <v>394</v>
      </c>
      <c r="V163" s="318"/>
      <c r="W163" s="318"/>
      <c r="X163" s="462" t="s">
        <v>551</v>
      </c>
      <c r="Y163" s="318"/>
      <c r="Z163" s="573" t="s">
        <v>394</v>
      </c>
      <c r="AA163" s="318"/>
      <c r="AB163" s="203"/>
      <c r="AC163" s="120"/>
      <c r="AD163" s="120"/>
      <c r="AE163" s="25" t="s">
        <v>4008</v>
      </c>
      <c r="AF163" s="322"/>
      <c r="AG163" s="322" t="s">
        <v>4009</v>
      </c>
      <c r="AH163" s="322" t="s">
        <v>4010</v>
      </c>
      <c r="AI163" s="25"/>
      <c r="AJ163" s="473"/>
      <c r="AK163" s="20" t="s">
        <v>266</v>
      </c>
      <c r="AL163" s="20" t="s">
        <v>4005</v>
      </c>
      <c r="AM163" s="402" t="s">
        <v>267</v>
      </c>
      <c r="AN163" s="506"/>
      <c r="AO163" s="508"/>
      <c r="AP163" s="397"/>
      <c r="AQ163" s="33"/>
      <c r="AR163" s="20" t="str">
        <f>IF(ISBLANK(AQ163), "", "O")</f>
        <v/>
      </c>
      <c r="AS163" s="109" t="s">
        <v>263</v>
      </c>
      <c r="AT163" s="98"/>
      <c r="AU163" s="96"/>
      <c r="AV163" s="94"/>
      <c r="AW163" s="71" t="str">
        <f>IF(ISBLANK(AV163), "", "O")</f>
        <v/>
      </c>
      <c r="AX163" s="6" t="s">
        <v>552</v>
      </c>
      <c r="AY163" s="6" t="s">
        <v>553</v>
      </c>
      <c r="AZ163" s="104"/>
      <c r="BA163" s="104"/>
      <c r="BB163" s="105"/>
      <c r="BC163" s="105"/>
      <c r="BD163" s="100" t="s">
        <v>4011</v>
      </c>
      <c r="BE163" s="100" t="s">
        <v>4012</v>
      </c>
      <c r="BF163"/>
    </row>
    <row r="164" spans="1:58" ht="27" hidden="1">
      <c r="A164" s="17"/>
      <c r="B164" s="703"/>
      <c r="C164" s="105" t="s">
        <v>548</v>
      </c>
      <c r="D164" s="105" t="s">
        <v>556</v>
      </c>
      <c r="E164" s="105" t="str">
        <f>VLOOKUP(D164, '[2](참고) 중복제거용 BP사명 DB'!$B$3:$D552, 3, FALSE)</f>
        <v>서비스에이스주식회사</v>
      </c>
      <c r="F164" s="7" t="s">
        <v>557</v>
      </c>
      <c r="G164" s="3"/>
      <c r="H164" s="117" t="s">
        <v>27</v>
      </c>
      <c r="I164" s="117" t="s">
        <v>67</v>
      </c>
      <c r="J164" s="117"/>
      <c r="K164" s="117"/>
      <c r="L164" s="117"/>
      <c r="M164" s="117"/>
      <c r="N164" s="117"/>
      <c r="O164" s="117"/>
      <c r="P164" s="122"/>
      <c r="Q164" s="318"/>
      <c r="R164" s="318"/>
      <c r="S164" s="318"/>
      <c r="T164" s="318"/>
      <c r="U164" s="461" t="s">
        <v>74</v>
      </c>
      <c r="V164" s="461" t="s">
        <v>78</v>
      </c>
      <c r="W164" s="318"/>
      <c r="X164" s="318"/>
      <c r="Y164" s="318"/>
      <c r="Z164" s="573" t="s">
        <v>74</v>
      </c>
      <c r="AA164" s="504" t="str">
        <f>VLOOKUP(E164,[2]Sheet1!B:C,2,FALSE)</f>
        <v>자회사</v>
      </c>
      <c r="AB164" s="203"/>
      <c r="AC164" s="120"/>
      <c r="AD164" s="120"/>
      <c r="AE164" s="25"/>
      <c r="AF164" s="35"/>
      <c r="AG164" s="322"/>
      <c r="AH164" s="35"/>
      <c r="AI164" s="25"/>
      <c r="AJ164" s="473"/>
      <c r="AK164" s="20"/>
      <c r="AL164" s="503"/>
      <c r="AM164" s="20"/>
      <c r="AN164" s="33"/>
      <c r="AO164" s="54"/>
      <c r="AP164" s="397"/>
      <c r="AQ164" s="397"/>
      <c r="AR164" s="20"/>
      <c r="AS164" s="70"/>
      <c r="AT164" s="70"/>
      <c r="AU164" s="94"/>
      <c r="AV164" s="94"/>
      <c r="AW164" s="71"/>
      <c r="AX164" s="104"/>
      <c r="AY164" s="104"/>
      <c r="AZ164" s="104"/>
      <c r="BA164" s="104"/>
      <c r="BB164" s="104"/>
      <c r="BC164" s="104"/>
      <c r="BD164" s="104"/>
      <c r="BE164" s="104"/>
      <c r="BF164"/>
    </row>
    <row r="165" spans="1:58" ht="27" hidden="1">
      <c r="A165" s="17"/>
      <c r="B165" s="703"/>
      <c r="C165" s="105" t="s">
        <v>548</v>
      </c>
      <c r="D165" s="105" t="s">
        <v>558</v>
      </c>
      <c r="E165" s="105" t="str">
        <f>VLOOKUP(D165, '[2](참고) 중복제거용 BP사명 DB'!$B$3:$D553, 3, FALSE)</f>
        <v>서비스탑 주식회사</v>
      </c>
      <c r="F165" s="7" t="s">
        <v>557</v>
      </c>
      <c r="G165" s="3"/>
      <c r="H165" s="117" t="s">
        <v>27</v>
      </c>
      <c r="I165" s="117" t="s">
        <v>67</v>
      </c>
      <c r="J165" s="117"/>
      <c r="K165" s="117"/>
      <c r="L165" s="117"/>
      <c r="M165" s="117"/>
      <c r="N165" s="117"/>
      <c r="O165" s="117"/>
      <c r="P165" s="122"/>
      <c r="Q165" s="318"/>
      <c r="R165" s="318"/>
      <c r="S165" s="318"/>
      <c r="T165" s="318"/>
      <c r="U165" s="461" t="s">
        <v>74</v>
      </c>
      <c r="V165" s="461" t="s">
        <v>78</v>
      </c>
      <c r="W165" s="318"/>
      <c r="X165" s="318"/>
      <c r="Y165" s="318"/>
      <c r="Z165" s="573" t="s">
        <v>74</v>
      </c>
      <c r="AA165" s="504" t="str">
        <f>VLOOKUP(E165,[2]Sheet1!B:C,2,FALSE)</f>
        <v>자회사</v>
      </c>
      <c r="AB165" s="203"/>
      <c r="AC165" s="120"/>
      <c r="AD165" s="120"/>
      <c r="AE165" s="25"/>
      <c r="AF165" s="35"/>
      <c r="AG165" s="322"/>
      <c r="AH165" s="35"/>
      <c r="AI165" s="25"/>
      <c r="AJ165" s="473"/>
      <c r="AK165" s="20"/>
      <c r="AL165" s="503"/>
      <c r="AM165" s="20"/>
      <c r="AN165" s="33"/>
      <c r="AO165" s="54"/>
      <c r="AP165" s="397"/>
      <c r="AQ165" s="397"/>
      <c r="AR165" s="20"/>
      <c r="AS165" s="70"/>
      <c r="AT165" s="70"/>
      <c r="AU165" s="94"/>
      <c r="AV165" s="94"/>
      <c r="AW165" s="71"/>
      <c r="AX165" s="104"/>
      <c r="AY165" s="104"/>
      <c r="AZ165" s="104"/>
      <c r="BA165" s="104"/>
      <c r="BB165" s="104"/>
      <c r="BC165" s="104"/>
      <c r="BD165" s="104"/>
      <c r="BE165" s="104"/>
      <c r="BF165"/>
    </row>
    <row r="166" spans="1:58" ht="54">
      <c r="B166" s="703" t="s">
        <v>559</v>
      </c>
      <c r="C166" s="105" t="s">
        <v>560</v>
      </c>
      <c r="D166" s="105" t="s">
        <v>549</v>
      </c>
      <c r="E166" s="105" t="str">
        <f>VLOOKUP(D166, '[2](참고) 중복제거용 BP사명 DB'!$B$3:$D554, 3, FALSE)</f>
        <v>SK㈜</v>
      </c>
      <c r="F166" s="7" t="s">
        <v>561</v>
      </c>
      <c r="G166" s="3"/>
      <c r="H166" s="117" t="s">
        <v>66</v>
      </c>
      <c r="I166" s="117" t="s">
        <v>67</v>
      </c>
      <c r="J166" s="117" t="s">
        <v>67</v>
      </c>
      <c r="K166" s="117" t="s">
        <v>67</v>
      </c>
      <c r="L166" s="117" t="s">
        <v>67</v>
      </c>
      <c r="M166" s="117" t="s">
        <v>67</v>
      </c>
      <c r="N166" s="117" t="s">
        <v>67</v>
      </c>
      <c r="O166" s="117"/>
      <c r="P166" s="122"/>
      <c r="Q166" s="461" t="s">
        <v>261</v>
      </c>
      <c r="R166" s="318"/>
      <c r="S166" s="461" t="s">
        <v>261</v>
      </c>
      <c r="T166" s="318"/>
      <c r="U166" s="461" t="s">
        <v>394</v>
      </c>
      <c r="V166" s="318"/>
      <c r="W166" s="461" t="s">
        <v>263</v>
      </c>
      <c r="X166" s="318"/>
      <c r="Y166" s="461" t="s">
        <v>263</v>
      </c>
      <c r="Z166" s="573" t="s">
        <v>394</v>
      </c>
      <c r="AA166" s="318"/>
      <c r="AB166" s="203" t="s">
        <v>204</v>
      </c>
      <c r="AC166" s="203"/>
      <c r="AD166" s="203" t="s">
        <v>263</v>
      </c>
      <c r="AE166" s="8" t="s">
        <v>562</v>
      </c>
      <c r="AF166" s="198" t="s">
        <v>145</v>
      </c>
      <c r="AG166" s="6" t="s">
        <v>563</v>
      </c>
      <c r="AH166" s="198" t="s">
        <v>564</v>
      </c>
      <c r="AI166" s="104"/>
      <c r="AJ166" s="717">
        <v>13700000</v>
      </c>
      <c r="AK166" s="23" t="s">
        <v>565</v>
      </c>
      <c r="AL166" s="23" t="s">
        <v>4013</v>
      </c>
      <c r="AM166" s="20" t="s">
        <v>399</v>
      </c>
      <c r="AN166" s="33">
        <v>45435</v>
      </c>
      <c r="AO166" s="23" t="s">
        <v>4014</v>
      </c>
      <c r="AP166" s="30"/>
      <c r="AQ166" s="33"/>
      <c r="AR166" s="20" t="str">
        <f>IF(ISBLANK(AQ166), "", "O")</f>
        <v/>
      </c>
      <c r="AS166" s="98" t="s">
        <v>4015</v>
      </c>
      <c r="AT166" s="98" t="s">
        <v>4016</v>
      </c>
      <c r="AU166" s="96"/>
      <c r="AV166" s="94"/>
      <c r="AW166" s="71" t="str">
        <f>IF(ISBLANK(AV166), "", "O")</f>
        <v/>
      </c>
      <c r="AX166" s="105" t="s">
        <v>4017</v>
      </c>
      <c r="AY166" s="105" t="s">
        <v>567</v>
      </c>
      <c r="AZ166" s="104"/>
      <c r="BA166" s="104"/>
      <c r="BB166" s="105" t="s">
        <v>4018</v>
      </c>
      <c r="BC166" s="105" t="s">
        <v>569</v>
      </c>
      <c r="BD166" s="104" t="s">
        <v>570</v>
      </c>
      <c r="BE166" s="105" t="s">
        <v>571</v>
      </c>
    </row>
    <row r="167" spans="1:58" ht="54" hidden="1">
      <c r="A167" s="17"/>
      <c r="B167" s="703"/>
      <c r="C167" s="105" t="s">
        <v>572</v>
      </c>
      <c r="D167" s="105" t="s">
        <v>573</v>
      </c>
      <c r="E167" s="105" t="str">
        <f>VLOOKUP(D167, '[2](참고) 중복제거용 BP사명 DB'!$B$3:$D555, 3, FALSE)</f>
        <v>서비스에이스주식회사</v>
      </c>
      <c r="F167" s="3" t="s">
        <v>574</v>
      </c>
      <c r="G167" s="3"/>
      <c r="H167" s="117" t="s">
        <v>66</v>
      </c>
      <c r="I167" s="117" t="s">
        <v>67</v>
      </c>
      <c r="J167" s="117"/>
      <c r="K167" s="117" t="s">
        <v>67</v>
      </c>
      <c r="L167" s="117" t="s">
        <v>67</v>
      </c>
      <c r="M167" s="117" t="s">
        <v>67</v>
      </c>
      <c r="N167" s="117"/>
      <c r="O167" s="117"/>
      <c r="P167" s="122"/>
      <c r="Q167" s="318"/>
      <c r="R167" s="318"/>
      <c r="S167" s="318"/>
      <c r="T167" s="318"/>
      <c r="U167" s="461" t="s">
        <v>367</v>
      </c>
      <c r="V167" s="461" t="s">
        <v>575</v>
      </c>
      <c r="W167" s="318"/>
      <c r="X167" s="318"/>
      <c r="Y167" s="318"/>
      <c r="Z167" s="573" t="s">
        <v>367</v>
      </c>
      <c r="AA167" s="504" t="str">
        <f>VLOOKUP(E167,[2]Sheet1!B:C,2,FALSE)</f>
        <v>자회사</v>
      </c>
      <c r="AB167" s="203" t="s">
        <v>204</v>
      </c>
      <c r="AC167" s="429"/>
      <c r="AD167" s="429"/>
      <c r="AE167" s="8"/>
      <c r="AF167" s="104"/>
      <c r="AG167" s="104"/>
      <c r="AH167" s="104"/>
      <c r="AI167" s="132"/>
      <c r="AJ167" s="717"/>
      <c r="AK167" s="20"/>
      <c r="AL167" s="503"/>
      <c r="AM167" s="20"/>
      <c r="AN167" s="42"/>
      <c r="AO167" s="52"/>
      <c r="AP167" s="42"/>
      <c r="AQ167" s="41"/>
      <c r="AR167" s="20" t="str">
        <f>IF(ISBLANK(AQ167), "", "O")</f>
        <v/>
      </c>
      <c r="AS167" s="70"/>
      <c r="AT167" s="70"/>
      <c r="AU167" s="94"/>
      <c r="AV167" s="94"/>
      <c r="AW167" s="71" t="str">
        <f>IF(ISBLANK(AV167), "", "O")</f>
        <v/>
      </c>
      <c r="AX167" s="104" t="s">
        <v>4019</v>
      </c>
      <c r="AY167" s="104" t="s">
        <v>577</v>
      </c>
      <c r="AZ167" s="104" t="s">
        <v>4020</v>
      </c>
      <c r="BA167" s="104" t="s">
        <v>578</v>
      </c>
      <c r="BB167" s="104"/>
      <c r="BC167" s="104"/>
      <c r="BD167" s="104"/>
      <c r="BE167" s="104"/>
      <c r="BF167"/>
    </row>
    <row r="168" spans="1:58" ht="54" hidden="1">
      <c r="A168" s="17"/>
      <c r="B168" s="703"/>
      <c r="C168" s="105" t="s">
        <v>572</v>
      </c>
      <c r="D168" s="105" t="s">
        <v>579</v>
      </c>
      <c r="E168" s="105" t="str">
        <f>VLOOKUP(D168, '[2](참고) 중복제거용 BP사명 DB'!$B$3:$D556, 3, FALSE)</f>
        <v>서비스탑 주식회사</v>
      </c>
      <c r="F168" s="3" t="s">
        <v>574</v>
      </c>
      <c r="G168" s="3"/>
      <c r="H168" s="117" t="s">
        <v>66</v>
      </c>
      <c r="I168" s="117" t="s">
        <v>67</v>
      </c>
      <c r="J168" s="117"/>
      <c r="K168" s="117" t="s">
        <v>67</v>
      </c>
      <c r="L168" s="117" t="s">
        <v>67</v>
      </c>
      <c r="M168" s="117" t="s">
        <v>67</v>
      </c>
      <c r="N168" s="117"/>
      <c r="O168" s="117"/>
      <c r="P168" s="122"/>
      <c r="Q168" s="318"/>
      <c r="R168" s="318"/>
      <c r="S168" s="318"/>
      <c r="T168" s="318"/>
      <c r="U168" s="461" t="s">
        <v>74</v>
      </c>
      <c r="V168" s="461" t="s">
        <v>575</v>
      </c>
      <c r="W168" s="318"/>
      <c r="X168" s="318"/>
      <c r="Y168" s="318"/>
      <c r="Z168" s="573" t="s">
        <v>74</v>
      </c>
      <c r="AA168" s="504" t="str">
        <f>VLOOKUP(E168,[2]Sheet1!B:C,2,FALSE)</f>
        <v>자회사</v>
      </c>
      <c r="AB168" s="203" t="s">
        <v>204</v>
      </c>
      <c r="AC168" s="429"/>
      <c r="AD168" s="429"/>
      <c r="AE168" s="8"/>
      <c r="AF168" s="104"/>
      <c r="AG168" s="104"/>
      <c r="AH168" s="104"/>
      <c r="AI168" s="132"/>
      <c r="AJ168" s="717"/>
      <c r="AK168" s="20"/>
      <c r="AL168" s="503"/>
      <c r="AM168" s="20"/>
      <c r="AN168" s="42"/>
      <c r="AO168" s="52"/>
      <c r="AP168" s="42"/>
      <c r="AQ168" s="41"/>
      <c r="AR168" s="20" t="str">
        <f>IF(ISBLANK(AQ168), "", "O")</f>
        <v/>
      </c>
      <c r="AS168" s="70"/>
      <c r="AT168" s="70"/>
      <c r="AU168" s="94"/>
      <c r="AV168" s="94"/>
      <c r="AW168" s="71" t="str">
        <f>IF(ISBLANK(AV168), "", "O")</f>
        <v/>
      </c>
      <c r="AX168" s="104" t="s">
        <v>4019</v>
      </c>
      <c r="AY168" s="104" t="s">
        <v>577</v>
      </c>
      <c r="AZ168" s="104" t="s">
        <v>4020</v>
      </c>
      <c r="BA168" s="104" t="s">
        <v>578</v>
      </c>
      <c r="BB168" s="104"/>
      <c r="BC168" s="104"/>
      <c r="BD168" s="104"/>
      <c r="BE168" s="104"/>
      <c r="BF168"/>
    </row>
    <row r="169" spans="1:58" ht="27" hidden="1">
      <c r="B169" s="703"/>
      <c r="C169" s="105" t="s">
        <v>572</v>
      </c>
      <c r="D169" s="105" t="s">
        <v>580</v>
      </c>
      <c r="E169" s="105" t="str">
        <f>VLOOKUP(D169, '[2](참고) 중복제거용 BP사명 DB'!$B$3:$D557, 3, FALSE)</f>
        <v>유엔젤(주)</v>
      </c>
      <c r="F169" s="3" t="s">
        <v>581</v>
      </c>
      <c r="G169" s="3" t="s">
        <v>582</v>
      </c>
      <c r="H169" s="117" t="s">
        <v>66</v>
      </c>
      <c r="I169" s="117" t="s">
        <v>67</v>
      </c>
      <c r="J169" s="117"/>
      <c r="K169" s="117" t="s">
        <v>67</v>
      </c>
      <c r="L169" s="117" t="s">
        <v>67</v>
      </c>
      <c r="M169" s="117" t="s">
        <v>67</v>
      </c>
      <c r="N169" s="117"/>
      <c r="O169" s="117"/>
      <c r="P169" s="122"/>
      <c r="Q169" s="318"/>
      <c r="R169" s="461" t="s">
        <v>583</v>
      </c>
      <c r="S169" s="318"/>
      <c r="T169" s="318"/>
      <c r="U169" s="461" t="s">
        <v>262</v>
      </c>
      <c r="V169" s="318"/>
      <c r="W169" s="318"/>
      <c r="X169" s="461" t="s">
        <v>263</v>
      </c>
      <c r="Y169" s="318"/>
      <c r="Z169" s="573" t="s">
        <v>262</v>
      </c>
      <c r="AA169" s="318"/>
      <c r="AB169" s="203" t="s">
        <v>204</v>
      </c>
      <c r="AC169" s="203"/>
      <c r="AD169" s="203"/>
      <c r="AE169" s="3" t="s">
        <v>584</v>
      </c>
      <c r="AF169" s="104" t="s">
        <v>114</v>
      </c>
      <c r="AG169" s="104" t="s">
        <v>585</v>
      </c>
      <c r="AH169" s="104" t="s">
        <v>214</v>
      </c>
      <c r="AI169" s="132"/>
      <c r="AJ169" s="717"/>
      <c r="AK169" s="20" t="s">
        <v>266</v>
      </c>
      <c r="AL169" s="20" t="s">
        <v>4005</v>
      </c>
      <c r="AM169" s="402" t="s">
        <v>267</v>
      </c>
      <c r="AN169" s="506">
        <v>45419</v>
      </c>
      <c r="AO169" s="574" t="s">
        <v>4021</v>
      </c>
      <c r="AP169" s="30"/>
      <c r="AQ169" s="33"/>
      <c r="AR169" s="20" t="str">
        <f>IF(ISBLANK(AQ169), "", "O")</f>
        <v/>
      </c>
      <c r="AS169" s="109"/>
      <c r="AT169" s="98"/>
      <c r="AU169" s="96"/>
      <c r="AV169" s="94"/>
      <c r="AW169" s="71" t="str">
        <f>IF(ISBLANK(AV169), "", "O")</f>
        <v/>
      </c>
      <c r="AX169" s="105" t="s">
        <v>205</v>
      </c>
      <c r="AY169" s="105" t="s">
        <v>586</v>
      </c>
      <c r="AZ169" s="105" t="s">
        <v>205</v>
      </c>
      <c r="BA169" s="105" t="s">
        <v>586</v>
      </c>
      <c r="BB169" s="105"/>
      <c r="BC169" s="105"/>
      <c r="BD169" s="104" t="s">
        <v>587</v>
      </c>
      <c r="BE169" s="104" t="s">
        <v>588</v>
      </c>
      <c r="BF169"/>
    </row>
    <row r="170" spans="1:58" ht="40.5">
      <c r="B170" s="703"/>
      <c r="C170" s="104" t="s">
        <v>572</v>
      </c>
      <c r="D170" s="105" t="s">
        <v>4022</v>
      </c>
      <c r="E170" s="105" t="e">
        <f>VLOOKUP(D170, '[2](참고) 중복제거용 BP사명 DB'!$B$3:$D558, 3, FALSE)</f>
        <v>#N/A</v>
      </c>
      <c r="F170" s="3" t="s">
        <v>590</v>
      </c>
      <c r="G170" s="3"/>
      <c r="H170" s="117" t="s">
        <v>66</v>
      </c>
      <c r="I170" s="117" t="s">
        <v>67</v>
      </c>
      <c r="J170" s="117"/>
      <c r="K170" s="117" t="s">
        <v>67</v>
      </c>
      <c r="L170" s="117" t="s">
        <v>67</v>
      </c>
      <c r="M170" s="117" t="s">
        <v>67</v>
      </c>
      <c r="N170" s="117"/>
      <c r="O170" s="117"/>
      <c r="P170" s="122"/>
      <c r="Q170" s="461" t="s">
        <v>261</v>
      </c>
      <c r="R170" s="318"/>
      <c r="S170" s="318"/>
      <c r="T170" s="318"/>
      <c r="U170" s="461" t="s">
        <v>394</v>
      </c>
      <c r="V170" s="318"/>
      <c r="W170" s="461" t="s">
        <v>263</v>
      </c>
      <c r="X170" s="318"/>
      <c r="Y170" s="318"/>
      <c r="Z170" s="573" t="s">
        <v>394</v>
      </c>
      <c r="AA170" s="318"/>
      <c r="AB170" s="203" t="s">
        <v>204</v>
      </c>
      <c r="AC170" s="203"/>
      <c r="AD170" s="203"/>
      <c r="AE170" s="3" t="s">
        <v>591</v>
      </c>
      <c r="AF170" s="104" t="s">
        <v>312</v>
      </c>
      <c r="AG170" s="6" t="s">
        <v>563</v>
      </c>
      <c r="AH170" s="104" t="s">
        <v>70</v>
      </c>
      <c r="AI170" s="132"/>
      <c r="AJ170" s="717"/>
      <c r="AK170" s="20" t="s">
        <v>266</v>
      </c>
      <c r="AL170" s="20" t="s">
        <v>4013</v>
      </c>
      <c r="AM170" s="20" t="s">
        <v>399</v>
      </c>
      <c r="AN170" s="33">
        <v>45440</v>
      </c>
      <c r="AO170" s="574" t="s">
        <v>4023</v>
      </c>
      <c r="AP170" s="30"/>
      <c r="AQ170" s="33"/>
      <c r="AR170" s="20" t="str">
        <f>IF(ISBLANK(AQ170), "", "O")</f>
        <v/>
      </c>
      <c r="AS170" s="509"/>
      <c r="AT170" s="98"/>
      <c r="AU170" s="96"/>
      <c r="AV170" s="94"/>
      <c r="AW170" s="71" t="str">
        <f>IF(ISBLANK(AV170), "", "O")</f>
        <v/>
      </c>
      <c r="AX170" s="104" t="s">
        <v>4024</v>
      </c>
      <c r="AY170" s="104" t="s">
        <v>593</v>
      </c>
      <c r="AZ170" s="105" t="s">
        <v>4018</v>
      </c>
      <c r="BA170" s="104" t="s">
        <v>569</v>
      </c>
      <c r="BB170" s="104"/>
      <c r="BC170" s="104"/>
      <c r="BD170" s="104" t="s">
        <v>594</v>
      </c>
      <c r="BE170" s="105" t="s">
        <v>595</v>
      </c>
    </row>
    <row r="171" spans="1:58" hidden="1">
      <c r="A171" s="17"/>
      <c r="B171" s="703"/>
      <c r="C171" s="104" t="s">
        <v>572</v>
      </c>
      <c r="D171" s="208" t="s">
        <v>596</v>
      </c>
      <c r="E171" s="105" t="e">
        <f>VLOOKUP(D171, '[2](참고) 중복제거용 BP사명 DB'!$B$3:$D559, 3, FALSE)</f>
        <v>#N/A</v>
      </c>
      <c r="F171" s="3" t="s">
        <v>597</v>
      </c>
      <c r="G171" s="3"/>
      <c r="H171" s="117" t="s">
        <v>66</v>
      </c>
      <c r="I171" s="117" t="s">
        <v>67</v>
      </c>
      <c r="J171" s="117"/>
      <c r="K171" s="117" t="s">
        <v>67</v>
      </c>
      <c r="L171" s="117" t="s">
        <v>67</v>
      </c>
      <c r="M171" s="117" t="s">
        <v>67</v>
      </c>
      <c r="N171" s="117"/>
      <c r="O171" s="117"/>
      <c r="P171" s="122"/>
      <c r="Q171" s="318"/>
      <c r="R171" s="318"/>
      <c r="S171" s="318"/>
      <c r="T171" s="318"/>
      <c r="U171" s="318"/>
      <c r="V171" s="318"/>
      <c r="W171" s="318"/>
      <c r="X171" s="318"/>
      <c r="Y171" s="318"/>
      <c r="Z171" s="502"/>
      <c r="AA171" s="461" t="s">
        <v>210</v>
      </c>
      <c r="AB171" s="203"/>
      <c r="AC171" s="203"/>
      <c r="AD171" s="203"/>
      <c r="AE171" s="3"/>
      <c r="AF171" s="104"/>
      <c r="AG171" s="104"/>
      <c r="AH171" s="104"/>
      <c r="AI171" s="132"/>
      <c r="AJ171" s="717"/>
      <c r="AK171" s="402"/>
      <c r="AL171" s="503"/>
      <c r="AM171" s="402"/>
      <c r="AN171" s="33"/>
      <c r="AO171" s="23"/>
      <c r="AP171" s="30"/>
      <c r="AQ171" s="33"/>
      <c r="AR171" s="20"/>
      <c r="AS171" s="109"/>
      <c r="AT171" s="98"/>
      <c r="AU171" s="96"/>
      <c r="AV171" s="94"/>
      <c r="AW171" s="71"/>
      <c r="AX171" s="104"/>
      <c r="AY171" s="104"/>
      <c r="AZ171" s="104"/>
      <c r="BA171" s="104"/>
      <c r="BB171" s="104"/>
      <c r="BC171" s="104"/>
      <c r="BD171" s="104"/>
      <c r="BE171" s="105"/>
    </row>
    <row r="172" spans="1:58" hidden="1">
      <c r="A172" s="17"/>
      <c r="B172" s="703"/>
      <c r="C172" s="104" t="s">
        <v>572</v>
      </c>
      <c r="D172" s="208" t="s">
        <v>598</v>
      </c>
      <c r="E172" s="105" t="e">
        <f>VLOOKUP(D172, '[2](참고) 중복제거용 BP사명 DB'!$B$3:$D560, 3, FALSE)</f>
        <v>#N/A</v>
      </c>
      <c r="F172" s="3" t="s">
        <v>599</v>
      </c>
      <c r="G172" s="3"/>
      <c r="H172" s="117" t="s">
        <v>66</v>
      </c>
      <c r="I172" s="117" t="s">
        <v>67</v>
      </c>
      <c r="J172" s="117"/>
      <c r="K172" s="117" t="s">
        <v>67</v>
      </c>
      <c r="L172" s="117" t="s">
        <v>67</v>
      </c>
      <c r="M172" s="117" t="s">
        <v>67</v>
      </c>
      <c r="N172" s="117"/>
      <c r="O172" s="117"/>
      <c r="P172" s="122"/>
      <c r="Q172" s="318"/>
      <c r="R172" s="318"/>
      <c r="S172" s="318"/>
      <c r="T172" s="318"/>
      <c r="U172" s="318"/>
      <c r="V172" s="318"/>
      <c r="W172" s="318"/>
      <c r="X172" s="318"/>
      <c r="Y172" s="318"/>
      <c r="Z172" s="502"/>
      <c r="AA172" s="461" t="s">
        <v>210</v>
      </c>
      <c r="AB172" s="203"/>
      <c r="AC172" s="203"/>
      <c r="AD172" s="203"/>
      <c r="AE172" s="3"/>
      <c r="AF172" s="104"/>
      <c r="AG172" s="104"/>
      <c r="AH172" s="104"/>
      <c r="AI172" s="132"/>
      <c r="AJ172" s="717"/>
      <c r="AK172" s="402"/>
      <c r="AL172" s="503"/>
      <c r="AM172" s="402"/>
      <c r="AN172" s="33"/>
      <c r="AO172" s="23"/>
      <c r="AP172" s="30"/>
      <c r="AQ172" s="33"/>
      <c r="AR172" s="20"/>
      <c r="AS172" s="109"/>
      <c r="AT172" s="98"/>
      <c r="AU172" s="96"/>
      <c r="AV172" s="94"/>
      <c r="AW172" s="71"/>
      <c r="AX172" s="104"/>
      <c r="AY172" s="104"/>
      <c r="AZ172" s="104"/>
      <c r="BA172" s="104"/>
      <c r="BB172" s="104"/>
      <c r="BC172" s="104"/>
      <c r="BD172" s="104"/>
      <c r="BE172" s="105"/>
    </row>
    <row r="173" spans="1:58" ht="27" hidden="1">
      <c r="A173" s="17"/>
      <c r="B173" s="703"/>
      <c r="C173" s="104" t="s">
        <v>572</v>
      </c>
      <c r="D173" s="208" t="s">
        <v>600</v>
      </c>
      <c r="E173" s="105" t="e">
        <f>VLOOKUP(D173, '[2](참고) 중복제거용 BP사명 DB'!$B$3:$D561, 3, FALSE)</f>
        <v>#N/A</v>
      </c>
      <c r="F173" s="3" t="s">
        <v>601</v>
      </c>
      <c r="G173" s="3"/>
      <c r="H173" s="117" t="s">
        <v>66</v>
      </c>
      <c r="I173" s="117" t="s">
        <v>67</v>
      </c>
      <c r="J173" s="117"/>
      <c r="K173" s="117" t="s">
        <v>67</v>
      </c>
      <c r="L173" s="117" t="s">
        <v>67</v>
      </c>
      <c r="M173" s="117" t="s">
        <v>67</v>
      </c>
      <c r="N173" s="117"/>
      <c r="O173" s="117"/>
      <c r="P173" s="122"/>
      <c r="Q173" s="318"/>
      <c r="R173" s="318"/>
      <c r="S173" s="318"/>
      <c r="T173" s="318"/>
      <c r="U173" s="318"/>
      <c r="V173" s="318"/>
      <c r="W173" s="462" t="s">
        <v>263</v>
      </c>
      <c r="X173" s="318"/>
      <c r="Y173" s="318"/>
      <c r="Z173" s="502"/>
      <c r="AA173" s="318"/>
      <c r="AB173" s="203"/>
      <c r="AC173" s="203"/>
      <c r="AD173" s="203"/>
      <c r="AE173" s="3"/>
      <c r="AF173" s="104"/>
      <c r="AG173" s="104"/>
      <c r="AH173" s="104"/>
      <c r="AI173" s="132"/>
      <c r="AJ173" s="717"/>
      <c r="AK173" s="20"/>
      <c r="AL173" s="403" t="s">
        <v>4025</v>
      </c>
      <c r="AM173" s="402"/>
      <c r="AN173" s="33"/>
      <c r="AO173" s="23"/>
      <c r="AP173" s="30"/>
      <c r="AQ173" s="33"/>
      <c r="AR173" s="20"/>
      <c r="AS173" s="509"/>
      <c r="AT173" s="98"/>
      <c r="AU173" s="96"/>
      <c r="AV173" s="94"/>
      <c r="AW173" s="71"/>
      <c r="AX173" s="104"/>
      <c r="AY173" s="104"/>
      <c r="AZ173" s="104"/>
      <c r="BA173" s="104"/>
      <c r="BB173" s="104"/>
      <c r="BC173" s="104"/>
      <c r="BD173" s="104"/>
      <c r="BE173" s="105"/>
    </row>
    <row r="174" spans="1:58" ht="40.5">
      <c r="B174" s="703" t="s">
        <v>603</v>
      </c>
      <c r="C174" s="105" t="s">
        <v>604</v>
      </c>
      <c r="D174" s="105" t="s">
        <v>605</v>
      </c>
      <c r="E174" s="105" t="str">
        <f>VLOOKUP(D174, '[2](참고) 중복제거용 BP사명 DB'!$B$3:$D562, 3, FALSE)</f>
        <v>에스케이플래닛주식회사</v>
      </c>
      <c r="F174" s="3" t="s">
        <v>606</v>
      </c>
      <c r="G174" s="7" t="s">
        <v>607</v>
      </c>
      <c r="H174" s="117" t="s">
        <v>66</v>
      </c>
      <c r="I174" s="117" t="s">
        <v>67</v>
      </c>
      <c r="J174" s="117"/>
      <c r="K174" s="117" t="s">
        <v>67</v>
      </c>
      <c r="L174" s="117" t="s">
        <v>67</v>
      </c>
      <c r="M174" s="117"/>
      <c r="N174" s="117"/>
      <c r="O174" s="117"/>
      <c r="P174" s="122"/>
      <c r="Q174" s="461" t="s">
        <v>263</v>
      </c>
      <c r="R174" s="318"/>
      <c r="S174" s="318"/>
      <c r="T174" s="318"/>
      <c r="U174" s="461" t="s">
        <v>394</v>
      </c>
      <c r="V174" s="318"/>
      <c r="W174" s="461" t="s">
        <v>263</v>
      </c>
      <c r="X174" s="318"/>
      <c r="Y174" s="318"/>
      <c r="Z174" s="573" t="s">
        <v>394</v>
      </c>
      <c r="AA174" s="504"/>
      <c r="AB174" s="203" t="s">
        <v>204</v>
      </c>
      <c r="AC174" s="429"/>
      <c r="AD174" s="429"/>
      <c r="AE174" s="3" t="s">
        <v>608</v>
      </c>
      <c r="AF174" s="198" t="s">
        <v>145</v>
      </c>
      <c r="AG174" s="6" t="s">
        <v>609</v>
      </c>
      <c r="AH174" s="198" t="s">
        <v>564</v>
      </c>
      <c r="AI174" s="132"/>
      <c r="AJ174" s="717">
        <v>16670000</v>
      </c>
      <c r="AK174" s="20" t="s">
        <v>266</v>
      </c>
      <c r="AL174" s="20" t="s">
        <v>4013</v>
      </c>
      <c r="AM174" s="20" t="s">
        <v>399</v>
      </c>
      <c r="AN174" s="30">
        <v>45370</v>
      </c>
      <c r="AO174" s="23" t="s">
        <v>4026</v>
      </c>
      <c r="AP174" s="30">
        <v>45422</v>
      </c>
      <c r="AQ174" s="33">
        <v>45425</v>
      </c>
      <c r="AR174" s="20" t="str">
        <f>IF(ISBLANK(AQ174), "", "O")</f>
        <v>O</v>
      </c>
      <c r="AS174" s="98" t="s">
        <v>604</v>
      </c>
      <c r="AT174" s="98" t="s">
        <v>4027</v>
      </c>
      <c r="AU174" s="96">
        <v>45443</v>
      </c>
      <c r="AV174" s="94"/>
      <c r="AW174" s="71" t="str">
        <f>IF(ISBLANK(AV174), "", "O")</f>
        <v/>
      </c>
      <c r="AX174" s="104" t="s">
        <v>610</v>
      </c>
      <c r="AY174" s="104" t="s">
        <v>611</v>
      </c>
      <c r="AZ174" s="104" t="s">
        <v>70</v>
      </c>
      <c r="BA174" s="104" t="s">
        <v>70</v>
      </c>
      <c r="BB174" s="104"/>
      <c r="BC174" s="104"/>
      <c r="BD174" s="105" t="s">
        <v>612</v>
      </c>
      <c r="BE174" s="104" t="s">
        <v>4028</v>
      </c>
    </row>
    <row r="175" spans="1:58" ht="40.5" hidden="1">
      <c r="A175" s="17"/>
      <c r="B175" s="703"/>
      <c r="C175" s="105" t="s">
        <v>603</v>
      </c>
      <c r="D175" s="105" t="s">
        <v>598</v>
      </c>
      <c r="E175" s="105" t="e">
        <f>VLOOKUP(D175, '[2](참고) 중복제거용 BP사명 DB'!$B$3:$D563, 3, FALSE)</f>
        <v>#N/A</v>
      </c>
      <c r="F175" s="3" t="s">
        <v>614</v>
      </c>
      <c r="G175" s="3"/>
      <c r="H175" s="117" t="s">
        <v>66</v>
      </c>
      <c r="I175" s="117" t="s">
        <v>67</v>
      </c>
      <c r="J175" s="117"/>
      <c r="K175" s="117" t="s">
        <v>67</v>
      </c>
      <c r="L175" s="117" t="s">
        <v>67</v>
      </c>
      <c r="M175" s="117"/>
      <c r="N175" s="117"/>
      <c r="O175" s="117"/>
      <c r="P175" s="122"/>
      <c r="Q175" s="318"/>
      <c r="R175" s="318"/>
      <c r="S175" s="318"/>
      <c r="T175" s="318"/>
      <c r="U175" s="461" t="s">
        <v>68</v>
      </c>
      <c r="V175" s="461" t="s">
        <v>210</v>
      </c>
      <c r="W175" s="318"/>
      <c r="X175" s="318"/>
      <c r="Y175" s="318"/>
      <c r="Z175" s="573" t="s">
        <v>68</v>
      </c>
      <c r="AA175" s="461" t="s">
        <v>210</v>
      </c>
      <c r="AB175" s="203" t="s">
        <v>204</v>
      </c>
      <c r="AC175" s="429"/>
      <c r="AD175" s="429"/>
      <c r="AE175" s="64" t="s">
        <v>211</v>
      </c>
      <c r="AF175" s="104" t="s">
        <v>212</v>
      </c>
      <c r="AG175" s="104" t="s">
        <v>213</v>
      </c>
      <c r="AH175" s="104" t="s">
        <v>214</v>
      </c>
      <c r="AI175" s="104"/>
      <c r="AJ175" s="717"/>
      <c r="AK175" s="20"/>
      <c r="AL175" s="503"/>
      <c r="AM175" s="20"/>
      <c r="AN175" s="43"/>
      <c r="AO175" s="52"/>
      <c r="AP175" s="30"/>
      <c r="AQ175" s="30"/>
      <c r="AR175" s="20" t="str">
        <f>IF(ISBLANK(AQ175), "", "O")</f>
        <v/>
      </c>
      <c r="AS175" s="70"/>
      <c r="AT175" s="70"/>
      <c r="AU175" s="94"/>
      <c r="AV175" s="94"/>
      <c r="AW175" s="71" t="str">
        <f>IF(ISBLANK(AV175), "", "O")</f>
        <v/>
      </c>
      <c r="AX175" s="104" t="s">
        <v>615</v>
      </c>
      <c r="AY175" s="104" t="s">
        <v>616</v>
      </c>
      <c r="AZ175" s="104" t="s">
        <v>615</v>
      </c>
      <c r="BA175" s="104" t="s">
        <v>617</v>
      </c>
      <c r="BB175" s="104"/>
      <c r="BC175" s="104"/>
      <c r="BD175" s="104" t="s">
        <v>217</v>
      </c>
      <c r="BE175" s="104" t="s">
        <v>218</v>
      </c>
      <c r="BF175"/>
    </row>
    <row r="176" spans="1:58" ht="40.5">
      <c r="B176" s="703"/>
      <c r="C176" s="105" t="s">
        <v>604</v>
      </c>
      <c r="D176" s="105" t="s">
        <v>618</v>
      </c>
      <c r="E176" s="105" t="str">
        <f>VLOOKUP(D176, '[2](참고) 중복제거용 BP사명 DB'!$B$3:$D564, 3, FALSE)</f>
        <v>주식회사 젬백스링크</v>
      </c>
      <c r="F176" s="3" t="s">
        <v>619</v>
      </c>
      <c r="G176" s="3"/>
      <c r="H176" s="117" t="s">
        <v>66</v>
      </c>
      <c r="I176" s="117" t="s">
        <v>67</v>
      </c>
      <c r="J176" s="117"/>
      <c r="K176" s="117" t="s">
        <v>67</v>
      </c>
      <c r="L176" s="117" t="s">
        <v>67</v>
      </c>
      <c r="M176" s="117"/>
      <c r="N176" s="117"/>
      <c r="O176" s="117"/>
      <c r="P176" s="122"/>
      <c r="Q176" s="318" t="s">
        <v>263</v>
      </c>
      <c r="R176" s="318"/>
      <c r="S176" s="318"/>
      <c r="T176" s="318"/>
      <c r="U176" s="461" t="s">
        <v>620</v>
      </c>
      <c r="V176" s="318"/>
      <c r="W176" s="461" t="s">
        <v>263</v>
      </c>
      <c r="X176" s="318"/>
      <c r="Y176" s="318"/>
      <c r="Z176" s="573" t="s">
        <v>620</v>
      </c>
      <c r="AA176" s="318"/>
      <c r="AB176" s="203" t="s">
        <v>204</v>
      </c>
      <c r="AC176" s="203"/>
      <c r="AD176" s="203"/>
      <c r="AE176" s="12" t="s">
        <v>621</v>
      </c>
      <c r="AF176" s="104" t="s">
        <v>622</v>
      </c>
      <c r="AG176" s="104" t="s">
        <v>623</v>
      </c>
      <c r="AH176" s="6" t="s">
        <v>624</v>
      </c>
      <c r="AI176" s="132"/>
      <c r="AJ176" s="717"/>
      <c r="AK176" s="20" t="s">
        <v>565</v>
      </c>
      <c r="AL176" s="20" t="s">
        <v>4013</v>
      </c>
      <c r="AM176" s="20" t="s">
        <v>399</v>
      </c>
      <c r="AN176" s="30">
        <v>45384</v>
      </c>
      <c r="AO176" s="23" t="s">
        <v>4027</v>
      </c>
      <c r="AP176" s="30">
        <v>45428</v>
      </c>
      <c r="AQ176" s="33">
        <v>45433</v>
      </c>
      <c r="AR176" s="20" t="str">
        <f>IF(ISBLANK(AQ176), "", "O")</f>
        <v>O</v>
      </c>
      <c r="AS176" s="509"/>
      <c r="AT176" s="98"/>
      <c r="AU176" s="96"/>
      <c r="AV176" s="94"/>
      <c r="AW176" s="71" t="str">
        <f>IF(ISBLANK(AV176), "", "O")</f>
        <v/>
      </c>
      <c r="AX176" s="104" t="s">
        <v>610</v>
      </c>
      <c r="AY176" s="104" t="s">
        <v>611</v>
      </c>
      <c r="AZ176" s="104" t="s">
        <v>70</v>
      </c>
      <c r="BA176" s="104" t="s">
        <v>70</v>
      </c>
      <c r="BB176" s="104"/>
      <c r="BC176" s="104"/>
      <c r="BD176" s="105" t="s">
        <v>625</v>
      </c>
      <c r="BE176" s="105" t="s">
        <v>626</v>
      </c>
    </row>
    <row r="177" spans="1:58" s="39" customFormat="1" ht="27" hidden="1">
      <c r="A177" s="14"/>
      <c r="B177" s="703" t="s">
        <v>627</v>
      </c>
      <c r="C177" s="105" t="s">
        <v>628</v>
      </c>
      <c r="D177" s="105" t="s">
        <v>629</v>
      </c>
      <c r="E177" s="105" t="str">
        <f>VLOOKUP(D177, '[2](참고) 중복제거용 BP사명 DB'!$B$3:$D565, 3, FALSE)</f>
        <v>SK텔레콤(주)</v>
      </c>
      <c r="F177" s="7"/>
      <c r="G177" s="7"/>
      <c r="H177" s="117" t="s">
        <v>630</v>
      </c>
      <c r="I177" s="117"/>
      <c r="J177" s="117"/>
      <c r="K177" s="454" t="s">
        <v>67</v>
      </c>
      <c r="L177" s="117" t="s">
        <v>67</v>
      </c>
      <c r="M177" s="117"/>
      <c r="N177" s="117"/>
      <c r="O177" s="117"/>
      <c r="P177" s="122"/>
      <c r="Q177" s="28"/>
      <c r="R177" s="461" t="s">
        <v>583</v>
      </c>
      <c r="S177" s="318"/>
      <c r="T177" s="28"/>
      <c r="U177" s="461" t="s">
        <v>631</v>
      </c>
      <c r="V177" s="318"/>
      <c r="W177" s="318"/>
      <c r="X177" s="461" t="s">
        <v>263</v>
      </c>
      <c r="Y177" s="318"/>
      <c r="Z177" s="573" t="s">
        <v>631</v>
      </c>
      <c r="AA177" s="318"/>
      <c r="AB177" s="28"/>
      <c r="AC177" s="203"/>
      <c r="AD177" s="203"/>
      <c r="AE177" s="132"/>
      <c r="AF177" s="104"/>
      <c r="AG177" s="104"/>
      <c r="AH177" s="104"/>
      <c r="AI177" s="132"/>
      <c r="AJ177" s="470"/>
      <c r="AK177" s="20" t="s">
        <v>266</v>
      </c>
      <c r="AL177" s="20" t="s">
        <v>4005</v>
      </c>
      <c r="AM177" s="402" t="s">
        <v>267</v>
      </c>
      <c r="AN177" s="506"/>
      <c r="AO177" s="23"/>
      <c r="AP177" s="30"/>
      <c r="AQ177" s="33"/>
      <c r="AR177" s="20" t="str">
        <f>IF(ISBLANK(AQ177), "", "O")</f>
        <v/>
      </c>
      <c r="AS177" s="110" t="s">
        <v>263</v>
      </c>
      <c r="AT177" s="98"/>
      <c r="AU177" s="96"/>
      <c r="AV177" s="94"/>
      <c r="AW177" s="71" t="str">
        <f>IF(ISBLANK(AV177), "", "O")</f>
        <v/>
      </c>
      <c r="AX177" s="105" t="s">
        <v>4029</v>
      </c>
      <c r="AY177" s="105" t="s">
        <v>633</v>
      </c>
      <c r="AZ177" s="104"/>
      <c r="BA177" s="104"/>
      <c r="BB177" s="105"/>
      <c r="BC177" s="105"/>
      <c r="BD177" s="104"/>
      <c r="BE177" s="105"/>
    </row>
    <row r="178" spans="1:58" s="39" customFormat="1" ht="40.5" hidden="1">
      <c r="A178" s="14"/>
      <c r="B178" s="703"/>
      <c r="C178" s="105" t="s">
        <v>628</v>
      </c>
      <c r="D178" s="105" t="s">
        <v>634</v>
      </c>
      <c r="E178" s="105" t="str">
        <f>VLOOKUP(D178, '[2](참고) 중복제거용 BP사명 DB'!$B$3:$D566, 3, FALSE)</f>
        <v>에스케이플래닛주식회사</v>
      </c>
      <c r="F178" s="7"/>
      <c r="G178" s="7" t="s">
        <v>635</v>
      </c>
      <c r="H178" s="117" t="s">
        <v>636</v>
      </c>
      <c r="I178" s="448"/>
      <c r="J178" s="117"/>
      <c r="K178" s="454" t="s">
        <v>67</v>
      </c>
      <c r="L178" s="117" t="s">
        <v>67</v>
      </c>
      <c r="M178" s="117"/>
      <c r="N178" s="117"/>
      <c r="O178" s="117"/>
      <c r="P178" s="122"/>
      <c r="Q178" s="28"/>
      <c r="R178" s="461" t="s">
        <v>637</v>
      </c>
      <c r="S178" s="318"/>
      <c r="T178" s="28"/>
      <c r="U178" s="461" t="s">
        <v>631</v>
      </c>
      <c r="V178" s="318"/>
      <c r="W178" s="318"/>
      <c r="X178" s="461" t="s">
        <v>263</v>
      </c>
      <c r="Y178" s="318"/>
      <c r="Z178" s="573" t="s">
        <v>631</v>
      </c>
      <c r="AA178" s="504"/>
      <c r="AB178" s="28"/>
      <c r="AC178" s="203"/>
      <c r="AD178" s="203"/>
      <c r="AE178" s="3" t="s">
        <v>608</v>
      </c>
      <c r="AF178" s="104"/>
      <c r="AG178" s="104"/>
      <c r="AH178" s="104" t="s">
        <v>105</v>
      </c>
      <c r="AI178" s="132"/>
      <c r="AJ178" s="470"/>
      <c r="AK178" s="20" t="s">
        <v>266</v>
      </c>
      <c r="AL178" s="20" t="s">
        <v>4005</v>
      </c>
      <c r="AM178" s="402" t="s">
        <v>267</v>
      </c>
      <c r="AN178" s="506"/>
      <c r="AO178" s="23"/>
      <c r="AP178" s="30"/>
      <c r="AQ178" s="33"/>
      <c r="AR178" s="20"/>
      <c r="AS178" s="110"/>
      <c r="AT178" s="98"/>
      <c r="AU178" s="96"/>
      <c r="AV178" s="94"/>
      <c r="AW178" s="71"/>
      <c r="AX178" s="105" t="s">
        <v>4029</v>
      </c>
      <c r="AY178" s="105" t="s">
        <v>633</v>
      </c>
      <c r="AZ178" s="104"/>
      <c r="BA178" s="104"/>
      <c r="BB178" s="105"/>
      <c r="BC178" s="105"/>
      <c r="BD178" s="202" t="s">
        <v>612</v>
      </c>
      <c r="BE178" s="202" t="s">
        <v>4028</v>
      </c>
    </row>
    <row r="179" spans="1:58" s="39" customFormat="1" ht="27" hidden="1">
      <c r="A179" s="14"/>
      <c r="B179" s="703"/>
      <c r="C179" s="105" t="s">
        <v>628</v>
      </c>
      <c r="D179" s="105" t="s">
        <v>618</v>
      </c>
      <c r="E179" s="105" t="str">
        <f>VLOOKUP(D179, '[2](참고) 중복제거용 BP사명 DB'!$B$3:$D567, 3, FALSE)</f>
        <v>주식회사 젬백스링크</v>
      </c>
      <c r="F179" s="7"/>
      <c r="G179" s="7" t="s">
        <v>638</v>
      </c>
      <c r="H179" s="117" t="s">
        <v>636</v>
      </c>
      <c r="I179" s="448"/>
      <c r="J179" s="117"/>
      <c r="K179" s="454" t="s">
        <v>67</v>
      </c>
      <c r="L179" s="117" t="s">
        <v>67</v>
      </c>
      <c r="M179" s="117"/>
      <c r="N179" s="117"/>
      <c r="O179" s="117"/>
      <c r="P179" s="122"/>
      <c r="Q179" s="28"/>
      <c r="R179" s="461" t="s">
        <v>637</v>
      </c>
      <c r="S179" s="318"/>
      <c r="T179" s="28"/>
      <c r="U179" s="461" t="s">
        <v>631</v>
      </c>
      <c r="V179" s="318"/>
      <c r="W179" s="318"/>
      <c r="X179" s="461" t="s">
        <v>263</v>
      </c>
      <c r="Y179" s="318"/>
      <c r="Z179" s="573" t="s">
        <v>631</v>
      </c>
      <c r="AA179" s="318"/>
      <c r="AB179" s="28"/>
      <c r="AC179" s="203"/>
      <c r="AD179" s="203"/>
      <c r="AE179" s="4" t="s">
        <v>621</v>
      </c>
      <c r="AF179" s="104"/>
      <c r="AG179" s="104"/>
      <c r="AH179" s="104" t="s">
        <v>105</v>
      </c>
      <c r="AI179" s="132"/>
      <c r="AJ179" s="470"/>
      <c r="AK179" s="20" t="s">
        <v>266</v>
      </c>
      <c r="AL179" s="20" t="s">
        <v>4005</v>
      </c>
      <c r="AM179" s="402" t="s">
        <v>267</v>
      </c>
      <c r="AN179" s="506"/>
      <c r="AO179" s="23"/>
      <c r="AP179" s="30"/>
      <c r="AQ179" s="33"/>
      <c r="AR179" s="20"/>
      <c r="AS179" s="110"/>
      <c r="AT179" s="98"/>
      <c r="AU179" s="96"/>
      <c r="AV179" s="94"/>
      <c r="AW179" s="71"/>
      <c r="AX179" s="105" t="s">
        <v>4029</v>
      </c>
      <c r="AY179" s="105" t="s">
        <v>633</v>
      </c>
      <c r="AZ179" s="104"/>
      <c r="BA179" s="104"/>
      <c r="BB179" s="105"/>
      <c r="BC179" s="105"/>
      <c r="BD179" s="202" t="s">
        <v>625</v>
      </c>
      <c r="BE179" s="202" t="s">
        <v>4030</v>
      </c>
    </row>
    <row r="180" spans="1:58" ht="40.5">
      <c r="B180" s="703" t="s">
        <v>639</v>
      </c>
      <c r="C180" s="105" t="s">
        <v>639</v>
      </c>
      <c r="D180" s="105" t="s">
        <v>549</v>
      </c>
      <c r="E180" s="105" t="str">
        <f>VLOOKUP(D180, '[2](참고) 중복제거용 BP사명 DB'!$B$3:$D568, 3, FALSE)</f>
        <v>SK㈜</v>
      </c>
      <c r="F180" s="3" t="s">
        <v>640</v>
      </c>
      <c r="G180" s="3"/>
      <c r="H180" s="117" t="s">
        <v>27</v>
      </c>
      <c r="I180" s="117" t="s">
        <v>67</v>
      </c>
      <c r="J180" s="117" t="s">
        <v>67</v>
      </c>
      <c r="K180" s="117" t="s">
        <v>67</v>
      </c>
      <c r="L180" s="117" t="s">
        <v>67</v>
      </c>
      <c r="M180" s="117" t="s">
        <v>67</v>
      </c>
      <c r="N180" s="117" t="s">
        <v>67</v>
      </c>
      <c r="O180" s="117"/>
      <c r="P180" s="122"/>
      <c r="Q180" s="461" t="s">
        <v>261</v>
      </c>
      <c r="R180" s="318"/>
      <c r="S180" s="461" t="s">
        <v>261</v>
      </c>
      <c r="T180" s="318"/>
      <c r="U180" s="461" t="s">
        <v>394</v>
      </c>
      <c r="V180" s="318"/>
      <c r="W180" s="461" t="s">
        <v>263</v>
      </c>
      <c r="X180" s="318"/>
      <c r="Y180" s="461" t="s">
        <v>263</v>
      </c>
      <c r="Z180" s="573" t="s">
        <v>394</v>
      </c>
      <c r="AA180" s="318"/>
      <c r="AB180" s="203"/>
      <c r="AC180" s="203"/>
      <c r="AD180" s="203" t="s">
        <v>263</v>
      </c>
      <c r="AE180" s="4" t="s">
        <v>641</v>
      </c>
      <c r="AF180" s="6" t="s">
        <v>312</v>
      </c>
      <c r="AG180" s="6" t="s">
        <v>642</v>
      </c>
      <c r="AH180" s="104" t="s">
        <v>643</v>
      </c>
      <c r="AI180" s="132"/>
      <c r="AJ180" s="717">
        <v>13700000</v>
      </c>
      <c r="AK180" s="20" t="s">
        <v>266</v>
      </c>
      <c r="AL180" s="20" t="s">
        <v>4013</v>
      </c>
      <c r="AM180" s="20" t="s">
        <v>399</v>
      </c>
      <c r="AN180" s="30">
        <v>45364</v>
      </c>
      <c r="AO180" s="574" t="s">
        <v>4031</v>
      </c>
      <c r="AP180" s="30">
        <v>45443</v>
      </c>
      <c r="AQ180" s="33">
        <v>45448</v>
      </c>
      <c r="AR180" s="20" t="str">
        <f t="shared" ref="AR180:AR211" si="10">IF(ISBLANK(AQ180), "", "O")</f>
        <v>O</v>
      </c>
      <c r="AS180" s="98" t="s">
        <v>639</v>
      </c>
      <c r="AT180" s="98" t="s">
        <v>4032</v>
      </c>
      <c r="AU180" s="96"/>
      <c r="AV180" s="94"/>
      <c r="AW180" s="71" t="str">
        <f t="shared" ref="AW180:AW199" si="11">IF(ISBLANK(AV180), "", "O")</f>
        <v/>
      </c>
      <c r="AX180" s="104" t="s">
        <v>644</v>
      </c>
      <c r="AY180" s="104" t="s">
        <v>645</v>
      </c>
      <c r="AZ180" s="104" t="s">
        <v>646</v>
      </c>
      <c r="BA180" s="104" t="s">
        <v>647</v>
      </c>
      <c r="BB180" s="104"/>
      <c r="BC180" s="104"/>
      <c r="BD180" s="104" t="s">
        <v>648</v>
      </c>
      <c r="BE180" s="105" t="s">
        <v>649</v>
      </c>
    </row>
    <row r="181" spans="1:58" ht="54" hidden="1">
      <c r="A181" s="17"/>
      <c r="B181" s="703"/>
      <c r="C181" s="105" t="s">
        <v>639</v>
      </c>
      <c r="D181" s="105" t="s">
        <v>605</v>
      </c>
      <c r="E181" s="105" t="str">
        <f>VLOOKUP(D181, '[2](참고) 중복제거용 BP사명 DB'!$B$3:$D569, 3, FALSE)</f>
        <v>에스케이플래닛주식회사</v>
      </c>
      <c r="F181" s="7" t="s">
        <v>650</v>
      </c>
      <c r="G181" s="3" t="s">
        <v>651</v>
      </c>
      <c r="H181" s="117" t="s">
        <v>27</v>
      </c>
      <c r="I181" s="117" t="s">
        <v>67</v>
      </c>
      <c r="J181" s="117"/>
      <c r="K181" s="117" t="s">
        <v>67</v>
      </c>
      <c r="L181" s="117" t="s">
        <v>67</v>
      </c>
      <c r="M181" s="117" t="s">
        <v>67</v>
      </c>
      <c r="N181" s="117"/>
      <c r="O181" s="117"/>
      <c r="P181" s="122"/>
      <c r="Q181" s="318"/>
      <c r="R181" s="318"/>
      <c r="S181" s="318"/>
      <c r="T181" s="318"/>
      <c r="U181" s="461" t="s">
        <v>74</v>
      </c>
      <c r="V181" s="461" t="s">
        <v>575</v>
      </c>
      <c r="W181" s="461" t="s">
        <v>263</v>
      </c>
      <c r="X181" s="318"/>
      <c r="Y181" s="318"/>
      <c r="Z181" s="573" t="s">
        <v>74</v>
      </c>
      <c r="AA181" s="504" t="str">
        <f>VLOOKUP(E181,[2]Sheet1!B:C,2,FALSE)</f>
        <v>투자사(SQ)</v>
      </c>
      <c r="AB181" s="203"/>
      <c r="AC181" s="203"/>
      <c r="AD181" s="203"/>
      <c r="AE181" s="8"/>
      <c r="AF181" s="104"/>
      <c r="AG181" s="104"/>
      <c r="AH181" s="104"/>
      <c r="AI181" s="132"/>
      <c r="AJ181" s="717"/>
      <c r="AK181" s="20"/>
      <c r="AL181" s="403" t="s">
        <v>4033</v>
      </c>
      <c r="AM181" s="20"/>
      <c r="AN181" s="42"/>
      <c r="AO181" s="52"/>
      <c r="AP181" s="42"/>
      <c r="AQ181" s="41"/>
      <c r="AR181" s="20" t="str">
        <f t="shared" si="10"/>
        <v/>
      </c>
      <c r="AS181" s="98"/>
      <c r="AT181" s="70"/>
      <c r="AU181" s="94"/>
      <c r="AV181" s="94"/>
      <c r="AW181" s="71" t="str">
        <f t="shared" si="11"/>
        <v/>
      </c>
      <c r="AX181" s="104"/>
      <c r="AY181" s="104"/>
      <c r="AZ181" s="104"/>
      <c r="BA181" s="104"/>
      <c r="BB181" s="104"/>
      <c r="BC181" s="104"/>
      <c r="BD181" s="104"/>
      <c r="BE181" s="104"/>
      <c r="BF181"/>
    </row>
    <row r="182" spans="1:58" ht="40.5">
      <c r="B182" s="703"/>
      <c r="C182" s="105" t="s">
        <v>639</v>
      </c>
      <c r="D182" s="105" t="s">
        <v>530</v>
      </c>
      <c r="E182" s="105" t="str">
        <f>VLOOKUP(D182, '[2](참고) 중복제거용 BP사명 DB'!$B$3:$D570, 3, FALSE)</f>
        <v>에스케이엠앤서비스 주식회사</v>
      </c>
      <c r="F182" s="7" t="s">
        <v>652</v>
      </c>
      <c r="G182" s="3"/>
      <c r="H182" s="117" t="s">
        <v>27</v>
      </c>
      <c r="I182" s="117" t="s">
        <v>67</v>
      </c>
      <c r="J182" s="117"/>
      <c r="K182" s="117" t="s">
        <v>67</v>
      </c>
      <c r="L182" s="117" t="s">
        <v>67</v>
      </c>
      <c r="M182" s="117" t="s">
        <v>67</v>
      </c>
      <c r="N182" s="117"/>
      <c r="O182" s="117"/>
      <c r="P182" s="122"/>
      <c r="Q182" s="461" t="s">
        <v>261</v>
      </c>
      <c r="R182" s="318"/>
      <c r="S182" s="318"/>
      <c r="T182" s="318"/>
      <c r="U182" s="461" t="s">
        <v>394</v>
      </c>
      <c r="V182" s="318"/>
      <c r="W182" s="461" t="s">
        <v>263</v>
      </c>
      <c r="X182" s="318"/>
      <c r="Y182" s="318"/>
      <c r="Z182" s="573" t="s">
        <v>394</v>
      </c>
      <c r="AA182" s="318"/>
      <c r="AB182" s="203"/>
      <c r="AC182" s="203" t="s">
        <v>299</v>
      </c>
      <c r="AD182" s="203"/>
      <c r="AE182" s="4" t="s">
        <v>653</v>
      </c>
      <c r="AF182" s="104" t="s">
        <v>248</v>
      </c>
      <c r="AG182" s="6" t="s">
        <v>70</v>
      </c>
      <c r="AH182" s="104" t="s">
        <v>654</v>
      </c>
      <c r="AI182" s="132"/>
      <c r="AJ182" s="717"/>
      <c r="AK182" s="20" t="s">
        <v>266</v>
      </c>
      <c r="AL182" s="20" t="s">
        <v>4013</v>
      </c>
      <c r="AM182" s="20" t="s">
        <v>399</v>
      </c>
      <c r="AN182" s="30">
        <v>45377</v>
      </c>
      <c r="AO182" s="574" t="s">
        <v>4031</v>
      </c>
      <c r="AP182" s="30">
        <v>45422</v>
      </c>
      <c r="AQ182" s="33">
        <v>45429</v>
      </c>
      <c r="AR182" s="20" t="str">
        <f t="shared" si="10"/>
        <v>O</v>
      </c>
      <c r="AS182" s="509"/>
      <c r="AT182" s="98"/>
      <c r="AU182" s="96"/>
      <c r="AV182" s="94"/>
      <c r="AW182" s="71" t="str">
        <f t="shared" si="11"/>
        <v/>
      </c>
      <c r="AX182" s="104" t="s">
        <v>644</v>
      </c>
      <c r="AY182" s="104" t="s">
        <v>645</v>
      </c>
      <c r="AZ182" s="104" t="s">
        <v>646</v>
      </c>
      <c r="BA182" s="104" t="s">
        <v>647</v>
      </c>
      <c r="BB182" s="104"/>
      <c r="BC182" s="104"/>
      <c r="BD182" s="104" t="s">
        <v>655</v>
      </c>
      <c r="BE182" s="105" t="s">
        <v>656</v>
      </c>
    </row>
    <row r="183" spans="1:58" ht="40.5" hidden="1">
      <c r="A183" s="17"/>
      <c r="B183" s="703"/>
      <c r="C183" s="105" t="s">
        <v>639</v>
      </c>
      <c r="D183" s="105" t="s">
        <v>657</v>
      </c>
      <c r="E183" s="105" t="str">
        <f>VLOOKUP(D183, '[2](참고) 중복제거용 BP사명 DB'!$B$3:$D571, 3, FALSE)</f>
        <v>(주)청람커뮤니케이션즈</v>
      </c>
      <c r="F183" s="3" t="s">
        <v>658</v>
      </c>
      <c r="G183" s="7" t="s">
        <v>659</v>
      </c>
      <c r="H183" s="117" t="s">
        <v>27</v>
      </c>
      <c r="I183" s="117" t="s">
        <v>67</v>
      </c>
      <c r="J183" s="117"/>
      <c r="K183" s="117" t="s">
        <v>67</v>
      </c>
      <c r="L183" s="117" t="s">
        <v>67</v>
      </c>
      <c r="M183" s="117" t="s">
        <v>67</v>
      </c>
      <c r="N183" s="117"/>
      <c r="O183" s="117"/>
      <c r="P183" s="122"/>
      <c r="Q183" s="318"/>
      <c r="R183" s="318"/>
      <c r="S183" s="318"/>
      <c r="T183" s="318"/>
      <c r="U183" s="461" t="s">
        <v>660</v>
      </c>
      <c r="V183" s="461" t="s">
        <v>661</v>
      </c>
      <c r="W183" s="461" t="s">
        <v>263</v>
      </c>
      <c r="X183" s="318"/>
      <c r="Y183" s="318"/>
      <c r="Z183" s="573" t="s">
        <v>660</v>
      </c>
      <c r="AA183" s="318"/>
      <c r="AB183" s="203"/>
      <c r="AC183" s="203"/>
      <c r="AD183" s="203"/>
      <c r="AE183" s="8"/>
      <c r="AF183" s="104"/>
      <c r="AG183" s="104"/>
      <c r="AH183" s="104"/>
      <c r="AI183" s="132"/>
      <c r="AJ183" s="717"/>
      <c r="AK183" s="402"/>
      <c r="AL183" s="402" t="s">
        <v>4034</v>
      </c>
      <c r="AM183" s="402"/>
      <c r="AN183" s="42"/>
      <c r="AO183" s="53"/>
      <c r="AP183" s="30"/>
      <c r="AQ183" s="33"/>
      <c r="AR183" s="20" t="str">
        <f t="shared" si="10"/>
        <v/>
      </c>
      <c r="AS183" s="509"/>
      <c r="AT183" s="98"/>
      <c r="AU183" s="96"/>
      <c r="AV183" s="94"/>
      <c r="AW183" s="71" t="str">
        <f t="shared" si="11"/>
        <v/>
      </c>
      <c r="AX183" s="104"/>
      <c r="AY183" s="104"/>
      <c r="AZ183" s="104"/>
      <c r="BA183" s="104"/>
      <c r="BB183" s="104"/>
      <c r="BC183" s="104"/>
      <c r="BD183" s="104"/>
      <c r="BE183" s="104"/>
      <c r="BF183"/>
    </row>
    <row r="184" spans="1:58" ht="40.5">
      <c r="B184" s="703"/>
      <c r="C184" s="105" t="s">
        <v>639</v>
      </c>
      <c r="D184" s="105" t="s">
        <v>662</v>
      </c>
      <c r="E184" s="105" t="e">
        <f>VLOOKUP(D184, '[2](참고) 중복제거용 BP사명 DB'!$B$3:$D572, 3, FALSE)</f>
        <v>#N/A</v>
      </c>
      <c r="F184" s="7" t="s">
        <v>663</v>
      </c>
      <c r="G184" s="3"/>
      <c r="H184" s="117" t="s">
        <v>27</v>
      </c>
      <c r="I184" s="117" t="s">
        <v>67</v>
      </c>
      <c r="J184" s="117"/>
      <c r="K184" s="117" t="s">
        <v>67</v>
      </c>
      <c r="L184" s="117" t="s">
        <v>67</v>
      </c>
      <c r="M184" s="117" t="s">
        <v>67</v>
      </c>
      <c r="N184" s="117"/>
      <c r="O184" s="117"/>
      <c r="P184" s="122"/>
      <c r="Q184" s="461" t="s">
        <v>261</v>
      </c>
      <c r="R184" s="318"/>
      <c r="S184" s="318"/>
      <c r="T184" s="318"/>
      <c r="U184" s="461" t="s">
        <v>394</v>
      </c>
      <c r="V184" s="318"/>
      <c r="W184" s="461" t="s">
        <v>263</v>
      </c>
      <c r="X184" s="318"/>
      <c r="Y184" s="318"/>
      <c r="Z184" s="573" t="s">
        <v>394</v>
      </c>
      <c r="AA184" s="318"/>
      <c r="AB184" s="203"/>
      <c r="AC184" s="203" t="s">
        <v>299</v>
      </c>
      <c r="AD184" s="203"/>
      <c r="AE184" s="4" t="s">
        <v>664</v>
      </c>
      <c r="AF184" s="104" t="s">
        <v>248</v>
      </c>
      <c r="AG184" s="6" t="s">
        <v>665</v>
      </c>
      <c r="AH184" s="104" t="s">
        <v>643</v>
      </c>
      <c r="AI184" s="132"/>
      <c r="AJ184" s="717"/>
      <c r="AK184" s="20" t="s">
        <v>266</v>
      </c>
      <c r="AL184" s="20" t="s">
        <v>4013</v>
      </c>
      <c r="AM184" s="20" t="s">
        <v>399</v>
      </c>
      <c r="AN184" s="30">
        <v>45391</v>
      </c>
      <c r="AO184" s="574" t="s">
        <v>4035</v>
      </c>
      <c r="AP184" s="30">
        <v>45432</v>
      </c>
      <c r="AQ184" s="33"/>
      <c r="AR184" s="20" t="str">
        <f t="shared" si="10"/>
        <v/>
      </c>
      <c r="AS184" s="98" t="s">
        <v>4036</v>
      </c>
      <c r="AT184" s="98" t="s">
        <v>4032</v>
      </c>
      <c r="AU184" s="96"/>
      <c r="AV184" s="94"/>
      <c r="AW184" s="71" t="str">
        <f t="shared" si="11"/>
        <v/>
      </c>
      <c r="AX184" s="104" t="s">
        <v>4037</v>
      </c>
      <c r="AY184" s="104" t="s">
        <v>667</v>
      </c>
      <c r="AZ184" s="104" t="s">
        <v>70</v>
      </c>
      <c r="BA184" s="104" t="s">
        <v>70</v>
      </c>
      <c r="BB184" s="104"/>
      <c r="BC184" s="104"/>
      <c r="BD184" s="104" t="s">
        <v>668</v>
      </c>
      <c r="BE184" s="104" t="s">
        <v>669</v>
      </c>
    </row>
    <row r="185" spans="1:58" ht="54" hidden="1">
      <c r="A185" s="17"/>
      <c r="B185" s="703"/>
      <c r="C185" s="105" t="s">
        <v>639</v>
      </c>
      <c r="D185" s="208" t="s">
        <v>670</v>
      </c>
      <c r="E185" s="105" t="str">
        <f>VLOOKUP(D185, '[2](참고) 중복제거용 BP사명 DB'!$B$3:$D573, 3, FALSE)</f>
        <v>㈜ 프레피스코리아</v>
      </c>
      <c r="F185" s="3" t="s">
        <v>4038</v>
      </c>
      <c r="G185" s="3" t="s">
        <v>4039</v>
      </c>
      <c r="H185" s="117" t="s">
        <v>672</v>
      </c>
      <c r="I185" s="117"/>
      <c r="J185" s="117"/>
      <c r="K185" s="117" t="s">
        <v>67</v>
      </c>
      <c r="L185" s="117" t="s">
        <v>67</v>
      </c>
      <c r="M185" s="117" t="s">
        <v>67</v>
      </c>
      <c r="N185" s="117"/>
      <c r="O185" s="117"/>
      <c r="P185" s="122"/>
      <c r="Q185" s="461" t="s">
        <v>263</v>
      </c>
      <c r="R185" s="318"/>
      <c r="S185" s="318"/>
      <c r="T185" s="318"/>
      <c r="U185" s="461" t="s">
        <v>394</v>
      </c>
      <c r="V185" s="318"/>
      <c r="W185" s="461" t="s">
        <v>263</v>
      </c>
      <c r="X185" s="318"/>
      <c r="Y185" s="318"/>
      <c r="Z185" s="573" t="s">
        <v>394</v>
      </c>
      <c r="AA185" s="318"/>
      <c r="AB185" s="203" t="s">
        <v>204</v>
      </c>
      <c r="AC185" s="203" t="s">
        <v>299</v>
      </c>
      <c r="AD185" s="203"/>
      <c r="AE185" s="3" t="s">
        <v>673</v>
      </c>
      <c r="AF185" s="104"/>
      <c r="AG185" s="104" t="s">
        <v>70</v>
      </c>
      <c r="AH185" s="104" t="s">
        <v>654</v>
      </c>
      <c r="AI185" s="104"/>
      <c r="AJ185" s="717"/>
      <c r="AK185" s="402"/>
      <c r="AL185" s="403" t="s">
        <v>4040</v>
      </c>
      <c r="AM185" s="402"/>
      <c r="AN185" s="42"/>
      <c r="AO185" s="53"/>
      <c r="AP185" s="30"/>
      <c r="AQ185" s="33"/>
      <c r="AR185" s="20" t="str">
        <f t="shared" si="10"/>
        <v/>
      </c>
      <c r="AS185" s="509"/>
      <c r="AT185" s="98"/>
      <c r="AU185" s="96"/>
      <c r="AV185" s="94"/>
      <c r="AW185" s="71" t="str">
        <f t="shared" si="11"/>
        <v/>
      </c>
      <c r="AX185" s="104" t="s">
        <v>666</v>
      </c>
      <c r="AY185" s="104" t="s">
        <v>667</v>
      </c>
      <c r="AZ185" s="104" t="s">
        <v>70</v>
      </c>
      <c r="BA185" s="104" t="s">
        <v>70</v>
      </c>
      <c r="BB185" s="104"/>
      <c r="BC185" s="104"/>
      <c r="BD185" s="104" t="s">
        <v>674</v>
      </c>
      <c r="BE185" s="104" t="s">
        <v>675</v>
      </c>
    </row>
    <row r="186" spans="1:58" ht="24" hidden="1">
      <c r="A186" s="17"/>
      <c r="B186" s="703"/>
      <c r="C186" s="105" t="s">
        <v>639</v>
      </c>
      <c r="D186" s="105" t="s">
        <v>676</v>
      </c>
      <c r="E186" s="105" t="e">
        <f>VLOOKUP(D186, '[2](참고) 중복제거용 BP사명 DB'!$B$3:$D574, 3, FALSE)</f>
        <v>#N/A</v>
      </c>
      <c r="F186" s="7" t="s">
        <v>677</v>
      </c>
      <c r="G186" s="3" t="s">
        <v>678</v>
      </c>
      <c r="H186" s="117" t="s">
        <v>27</v>
      </c>
      <c r="I186" s="117" t="s">
        <v>67</v>
      </c>
      <c r="J186" s="117"/>
      <c r="K186" s="117" t="s">
        <v>67</v>
      </c>
      <c r="L186" s="117" t="s">
        <v>67</v>
      </c>
      <c r="M186" s="117" t="s">
        <v>67</v>
      </c>
      <c r="N186" s="117"/>
      <c r="O186" s="117"/>
      <c r="P186" s="122"/>
      <c r="Q186" s="318"/>
      <c r="R186" s="318"/>
      <c r="S186" s="318"/>
      <c r="T186" s="318"/>
      <c r="U186" s="461" t="s">
        <v>679</v>
      </c>
      <c r="V186" s="461" t="s">
        <v>680</v>
      </c>
      <c r="W186" s="318"/>
      <c r="X186" s="318"/>
      <c r="Y186" s="318"/>
      <c r="Z186" s="573" t="s">
        <v>74</v>
      </c>
      <c r="AA186" s="318" t="str">
        <f>VLOOKUP(E190,[2]Sheet1!B:C,2,FALSE)</f>
        <v>자회사</v>
      </c>
      <c r="AB186" s="203"/>
      <c r="AC186" s="203"/>
      <c r="AD186" s="203"/>
      <c r="AE186" s="8"/>
      <c r="AF186" s="104"/>
      <c r="AG186" s="104"/>
      <c r="AH186" s="104"/>
      <c r="AI186" s="132"/>
      <c r="AJ186" s="717"/>
      <c r="AK186" s="20"/>
      <c r="AL186" s="503"/>
      <c r="AM186" s="20"/>
      <c r="AN186" s="42"/>
      <c r="AO186" s="52"/>
      <c r="AP186" s="42"/>
      <c r="AQ186" s="42"/>
      <c r="AR186" s="20" t="str">
        <f t="shared" si="10"/>
        <v/>
      </c>
      <c r="AS186" s="70"/>
      <c r="AT186" s="70"/>
      <c r="AU186" s="94"/>
      <c r="AV186" s="94"/>
      <c r="AW186" s="71" t="str">
        <f t="shared" si="11"/>
        <v/>
      </c>
      <c r="AX186" s="104"/>
      <c r="AY186" s="104"/>
      <c r="AZ186" s="104"/>
      <c r="BA186" s="104"/>
      <c r="BB186" s="104"/>
      <c r="BC186" s="104"/>
      <c r="BD186" s="104"/>
      <c r="BE186" s="104"/>
      <c r="BF186"/>
    </row>
    <row r="187" spans="1:58" ht="27" hidden="1">
      <c r="A187" s="17"/>
      <c r="B187" s="703"/>
      <c r="C187" s="105" t="s">
        <v>639</v>
      </c>
      <c r="D187" s="105" t="s">
        <v>681</v>
      </c>
      <c r="E187" s="105" t="str">
        <f>VLOOKUP(D187, '[2](참고) 중복제거용 BP사명 DB'!$B$3:$D575, 3, FALSE)</f>
        <v xml:space="preserve">	(주)와이비엘</v>
      </c>
      <c r="F187" s="7" t="s">
        <v>677</v>
      </c>
      <c r="G187" s="3" t="s">
        <v>682</v>
      </c>
      <c r="H187" s="117" t="s">
        <v>27</v>
      </c>
      <c r="I187" s="117" t="s">
        <v>67</v>
      </c>
      <c r="J187" s="117"/>
      <c r="K187" s="117" t="s">
        <v>67</v>
      </c>
      <c r="L187" s="117" t="s">
        <v>67</v>
      </c>
      <c r="M187" s="117" t="s">
        <v>67</v>
      </c>
      <c r="N187" s="117"/>
      <c r="O187" s="117"/>
      <c r="P187" s="122"/>
      <c r="Q187" s="318"/>
      <c r="R187" s="318"/>
      <c r="S187" s="318"/>
      <c r="T187" s="318"/>
      <c r="U187" s="461" t="s">
        <v>68</v>
      </c>
      <c r="V187" s="461" t="s">
        <v>680</v>
      </c>
      <c r="W187" s="462" t="s">
        <v>263</v>
      </c>
      <c r="X187" s="318"/>
      <c r="Y187" s="318"/>
      <c r="Z187" s="573" t="s">
        <v>68</v>
      </c>
      <c r="AA187" s="318"/>
      <c r="AB187" s="203"/>
      <c r="AC187" s="203"/>
      <c r="AD187" s="203"/>
      <c r="AE187" s="8"/>
      <c r="AF187" s="104"/>
      <c r="AG187" s="104"/>
      <c r="AH187" s="104"/>
      <c r="AI187" s="132"/>
      <c r="AJ187" s="717"/>
      <c r="AK187" s="402"/>
      <c r="AL187" s="402" t="s">
        <v>4041</v>
      </c>
      <c r="AM187" s="402"/>
      <c r="AN187" s="42"/>
      <c r="AO187" s="52"/>
      <c r="AP187" s="42"/>
      <c r="AQ187" s="42"/>
      <c r="AR187" s="20" t="str">
        <f t="shared" si="10"/>
        <v/>
      </c>
      <c r="AS187" s="98"/>
      <c r="AT187" s="70"/>
      <c r="AU187" s="94"/>
      <c r="AV187" s="94"/>
      <c r="AW187" s="71" t="str">
        <f t="shared" si="11"/>
        <v/>
      </c>
      <c r="AX187" s="104"/>
      <c r="AY187" s="104"/>
      <c r="AZ187" s="104"/>
      <c r="BA187" s="104"/>
      <c r="BB187" s="104"/>
      <c r="BC187" s="104"/>
      <c r="BD187" s="104"/>
      <c r="BE187" s="104"/>
      <c r="BF187" s="122" t="s">
        <v>602</v>
      </c>
    </row>
    <row r="188" spans="1:58" ht="27">
      <c r="B188" s="703"/>
      <c r="C188" s="105" t="s">
        <v>639</v>
      </c>
      <c r="D188" s="105" t="s">
        <v>684</v>
      </c>
      <c r="E188" s="105" t="e">
        <f>VLOOKUP(D188, '[2](참고) 중복제거용 BP사명 DB'!$B$3:$D576, 3, FALSE)</f>
        <v>#N/A</v>
      </c>
      <c r="F188" s="7" t="s">
        <v>685</v>
      </c>
      <c r="G188" s="3"/>
      <c r="H188" s="117" t="s">
        <v>27</v>
      </c>
      <c r="I188" s="117" t="s">
        <v>67</v>
      </c>
      <c r="J188" s="117"/>
      <c r="K188" s="117" t="s">
        <v>67</v>
      </c>
      <c r="L188" s="117" t="s">
        <v>67</v>
      </c>
      <c r="M188" s="117" t="s">
        <v>67</v>
      </c>
      <c r="N188" s="117"/>
      <c r="O188" s="117"/>
      <c r="P188" s="122"/>
      <c r="Q188" s="461" t="s">
        <v>261</v>
      </c>
      <c r="R188" s="318"/>
      <c r="S188" s="318"/>
      <c r="T188" s="318"/>
      <c r="U188" s="461" t="s">
        <v>394</v>
      </c>
      <c r="V188" s="318"/>
      <c r="W188" s="461" t="s">
        <v>263</v>
      </c>
      <c r="X188" s="318"/>
      <c r="Y188" s="318"/>
      <c r="Z188" s="573" t="s">
        <v>394</v>
      </c>
      <c r="AA188" s="318"/>
      <c r="AB188" s="203"/>
      <c r="AC188" s="203"/>
      <c r="AD188" s="203"/>
      <c r="AE188" s="4" t="s">
        <v>686</v>
      </c>
      <c r="AF188" s="104" t="s">
        <v>248</v>
      </c>
      <c r="AG188" s="6" t="s">
        <v>70</v>
      </c>
      <c r="AH188" s="6" t="s">
        <v>687</v>
      </c>
      <c r="AI188" s="132"/>
      <c r="AJ188" s="717"/>
      <c r="AK188" s="20" t="s">
        <v>266</v>
      </c>
      <c r="AL188" s="20" t="s">
        <v>4013</v>
      </c>
      <c r="AM188" s="20" t="s">
        <v>399</v>
      </c>
      <c r="AN188" s="30">
        <v>45379</v>
      </c>
      <c r="AO188" s="574" t="s">
        <v>4031</v>
      </c>
      <c r="AP188" s="30">
        <v>45408</v>
      </c>
      <c r="AQ188" s="31" t="s">
        <v>70</v>
      </c>
      <c r="AR188" s="20" t="str">
        <f t="shared" si="10"/>
        <v>O</v>
      </c>
      <c r="AS188" s="509"/>
      <c r="AT188" s="98"/>
      <c r="AU188" s="96"/>
      <c r="AV188" s="94"/>
      <c r="AW188" s="71" t="str">
        <f t="shared" si="11"/>
        <v/>
      </c>
      <c r="AX188" s="104" t="s">
        <v>644</v>
      </c>
      <c r="AY188" s="104" t="s">
        <v>645</v>
      </c>
      <c r="AZ188" s="104" t="s">
        <v>646</v>
      </c>
      <c r="BA188" s="104" t="s">
        <v>647</v>
      </c>
      <c r="BB188" s="104"/>
      <c r="BC188" s="104"/>
      <c r="BD188" s="104" t="s">
        <v>688</v>
      </c>
      <c r="BE188" s="104" t="s">
        <v>689</v>
      </c>
    </row>
    <row r="189" spans="1:58" ht="27" hidden="1">
      <c r="A189" s="17"/>
      <c r="B189" s="703"/>
      <c r="C189" s="105" t="s">
        <v>639</v>
      </c>
      <c r="D189" s="105" t="s">
        <v>690</v>
      </c>
      <c r="E189" s="105" t="str">
        <f>VLOOKUP(D189, '[2](참고) 중복제거용 BP사명 DB'!$B$3:$D577, 3, FALSE)</f>
        <v>(주)케이지이니시스</v>
      </c>
      <c r="F189" s="7" t="s">
        <v>691</v>
      </c>
      <c r="G189" s="3"/>
      <c r="H189" s="117" t="s">
        <v>27</v>
      </c>
      <c r="I189" s="117" t="s">
        <v>67</v>
      </c>
      <c r="J189" s="117"/>
      <c r="K189" s="117" t="s">
        <v>67</v>
      </c>
      <c r="L189" s="117" t="s">
        <v>67</v>
      </c>
      <c r="M189" s="117" t="s">
        <v>67</v>
      </c>
      <c r="N189" s="117"/>
      <c r="O189" s="117"/>
      <c r="P189" s="122"/>
      <c r="Q189" s="318"/>
      <c r="R189" s="318"/>
      <c r="S189" s="318"/>
      <c r="T189" s="318"/>
      <c r="U189" s="461" t="s">
        <v>68</v>
      </c>
      <c r="V189" s="461" t="s">
        <v>692</v>
      </c>
      <c r="W189" s="318"/>
      <c r="X189" s="318"/>
      <c r="Y189" s="318"/>
      <c r="Z189" s="573" t="s">
        <v>68</v>
      </c>
      <c r="AA189" s="461" t="s">
        <v>692</v>
      </c>
      <c r="AB189" s="203"/>
      <c r="AC189" s="203"/>
      <c r="AD189" s="203"/>
      <c r="AE189" s="8"/>
      <c r="AF189" s="104"/>
      <c r="AG189" s="104"/>
      <c r="AH189" s="104"/>
      <c r="AI189" s="132"/>
      <c r="AJ189" s="717"/>
      <c r="AK189" s="20"/>
      <c r="AL189" s="503"/>
      <c r="AM189" s="20"/>
      <c r="AN189" s="42"/>
      <c r="AO189" s="52"/>
      <c r="AP189" s="42"/>
      <c r="AQ189" s="42"/>
      <c r="AR189" s="20" t="str">
        <f t="shared" si="10"/>
        <v/>
      </c>
      <c r="AS189" s="70"/>
      <c r="AT189" s="70"/>
      <c r="AU189" s="94"/>
      <c r="AV189" s="94"/>
      <c r="AW189" s="71" t="str">
        <f t="shared" si="11"/>
        <v/>
      </c>
      <c r="AX189" s="104"/>
      <c r="AY189" s="104"/>
      <c r="AZ189" s="104"/>
      <c r="BA189" s="104"/>
      <c r="BB189" s="104"/>
      <c r="BC189" s="104"/>
      <c r="BD189" s="104"/>
      <c r="BE189" s="104"/>
      <c r="BF189"/>
    </row>
    <row r="190" spans="1:58" ht="27" hidden="1">
      <c r="A190" s="17"/>
      <c r="B190" s="703"/>
      <c r="C190" s="105" t="s">
        <v>639</v>
      </c>
      <c r="D190" s="105" t="s">
        <v>579</v>
      </c>
      <c r="E190" s="105" t="str">
        <f>VLOOKUP(D190, '[2](참고) 중복제거용 BP사명 DB'!$B$3:$D578, 3, FALSE)</f>
        <v>서비스탑 주식회사</v>
      </c>
      <c r="F190" s="7" t="s">
        <v>693</v>
      </c>
      <c r="G190" s="3"/>
      <c r="H190" s="117" t="s">
        <v>27</v>
      </c>
      <c r="I190" s="117" t="s">
        <v>67</v>
      </c>
      <c r="J190" s="117"/>
      <c r="K190" s="117" t="s">
        <v>67</v>
      </c>
      <c r="L190" s="117" t="s">
        <v>67</v>
      </c>
      <c r="M190" s="117" t="s">
        <v>67</v>
      </c>
      <c r="N190" s="117"/>
      <c r="O190" s="117"/>
      <c r="P190" s="122"/>
      <c r="Q190" s="318"/>
      <c r="R190" s="318"/>
      <c r="S190" s="318"/>
      <c r="T190" s="318"/>
      <c r="U190" s="461" t="s">
        <v>74</v>
      </c>
      <c r="V190" s="461" t="s">
        <v>575</v>
      </c>
      <c r="W190" s="318"/>
      <c r="X190" s="318"/>
      <c r="Y190" s="318"/>
      <c r="Z190" s="573" t="s">
        <v>74</v>
      </c>
      <c r="AA190" s="504" t="str">
        <f>VLOOKUP(E190,[2]Sheet1!B:C,2,FALSE)</f>
        <v>자회사</v>
      </c>
      <c r="AB190" s="203"/>
      <c r="AC190" s="203"/>
      <c r="AD190" s="203"/>
      <c r="AE190" s="8"/>
      <c r="AF190" s="104"/>
      <c r="AG190" s="104"/>
      <c r="AH190" s="104"/>
      <c r="AI190" s="132"/>
      <c r="AJ190" s="717"/>
      <c r="AK190" s="20"/>
      <c r="AL190" s="503"/>
      <c r="AM190" s="20"/>
      <c r="AN190" s="42"/>
      <c r="AO190" s="52"/>
      <c r="AP190" s="42"/>
      <c r="AQ190" s="42"/>
      <c r="AR190" s="20" t="str">
        <f t="shared" si="10"/>
        <v/>
      </c>
      <c r="AS190" s="70"/>
      <c r="AT190" s="70"/>
      <c r="AU190" s="94"/>
      <c r="AV190" s="94"/>
      <c r="AW190" s="71" t="str">
        <f t="shared" si="11"/>
        <v/>
      </c>
      <c r="AX190" s="104"/>
      <c r="AY190" s="104"/>
      <c r="AZ190" s="104"/>
      <c r="BA190" s="104"/>
      <c r="BB190" s="104"/>
      <c r="BC190" s="104"/>
      <c r="BD190" s="104"/>
      <c r="BE190" s="104"/>
      <c r="BF190"/>
    </row>
    <row r="191" spans="1:58" ht="27" hidden="1">
      <c r="A191" s="17"/>
      <c r="B191" s="703"/>
      <c r="C191" s="105" t="s">
        <v>639</v>
      </c>
      <c r="D191" s="105" t="s">
        <v>573</v>
      </c>
      <c r="E191" s="105" t="str">
        <f>VLOOKUP(D191, '[2](참고) 중복제거용 BP사명 DB'!$B$3:$D579, 3, FALSE)</f>
        <v>서비스에이스주식회사</v>
      </c>
      <c r="F191" s="7" t="s">
        <v>693</v>
      </c>
      <c r="G191" s="3"/>
      <c r="H191" s="117" t="s">
        <v>27</v>
      </c>
      <c r="I191" s="117" t="s">
        <v>67</v>
      </c>
      <c r="J191" s="117"/>
      <c r="K191" s="117" t="s">
        <v>67</v>
      </c>
      <c r="L191" s="117" t="s">
        <v>67</v>
      </c>
      <c r="M191" s="117" t="s">
        <v>67</v>
      </c>
      <c r="N191" s="117"/>
      <c r="O191" s="117"/>
      <c r="P191" s="122"/>
      <c r="Q191" s="318"/>
      <c r="R191" s="318"/>
      <c r="S191" s="318"/>
      <c r="T191" s="318"/>
      <c r="U191" s="461" t="s">
        <v>74</v>
      </c>
      <c r="V191" s="461" t="s">
        <v>575</v>
      </c>
      <c r="W191" s="318"/>
      <c r="X191" s="318"/>
      <c r="Y191" s="318"/>
      <c r="Z191" s="573" t="s">
        <v>74</v>
      </c>
      <c r="AA191" s="504" t="str">
        <f>VLOOKUP(E191,[2]Sheet1!B:C,2,FALSE)</f>
        <v>자회사</v>
      </c>
      <c r="AB191" s="203"/>
      <c r="AC191" s="203"/>
      <c r="AD191" s="203"/>
      <c r="AE191" s="8"/>
      <c r="AF191" s="104"/>
      <c r="AG191" s="104"/>
      <c r="AH191" s="104"/>
      <c r="AI191" s="132"/>
      <c r="AJ191" s="717"/>
      <c r="AK191" s="20"/>
      <c r="AL191" s="503"/>
      <c r="AM191" s="20"/>
      <c r="AN191" s="42"/>
      <c r="AO191" s="52"/>
      <c r="AP191" s="42"/>
      <c r="AQ191" s="42"/>
      <c r="AR191" s="20" t="str">
        <f t="shared" si="10"/>
        <v/>
      </c>
      <c r="AS191" s="70"/>
      <c r="AT191" s="70"/>
      <c r="AU191" s="94"/>
      <c r="AV191" s="94"/>
      <c r="AW191" s="71" t="str">
        <f t="shared" si="11"/>
        <v/>
      </c>
      <c r="AX191" s="104"/>
      <c r="AY191" s="104"/>
      <c r="AZ191" s="104"/>
      <c r="BA191" s="104"/>
      <c r="BB191" s="104"/>
      <c r="BC191" s="104"/>
      <c r="BD191" s="104"/>
      <c r="BE191" s="104"/>
      <c r="BF191"/>
    </row>
    <row r="192" spans="1:58" ht="54" hidden="1">
      <c r="A192" s="17"/>
      <c r="B192" s="703"/>
      <c r="C192" s="105" t="s">
        <v>639</v>
      </c>
      <c r="D192" s="105" t="s">
        <v>694</v>
      </c>
      <c r="E192" s="105" t="str">
        <f>VLOOKUP(D192, '[2](참고) 중복제거용 BP사명 DB'!$B$3:$D580, 3, FALSE)</f>
        <v>Amazon Web Services Inc.</v>
      </c>
      <c r="F192" s="7" t="s">
        <v>695</v>
      </c>
      <c r="G192" s="3"/>
      <c r="H192" s="117" t="s">
        <v>27</v>
      </c>
      <c r="I192" s="117" t="s">
        <v>67</v>
      </c>
      <c r="J192" s="117"/>
      <c r="K192" s="117" t="s">
        <v>67</v>
      </c>
      <c r="L192" s="117" t="s">
        <v>67</v>
      </c>
      <c r="M192" s="117" t="s">
        <v>67</v>
      </c>
      <c r="N192" s="117"/>
      <c r="O192" s="117"/>
      <c r="P192" s="122"/>
      <c r="Q192" s="318"/>
      <c r="R192" s="318"/>
      <c r="S192" s="318"/>
      <c r="T192" s="318"/>
      <c r="U192" s="461" t="s">
        <v>679</v>
      </c>
      <c r="V192" s="461" t="s">
        <v>442</v>
      </c>
      <c r="W192" s="318"/>
      <c r="X192" s="318"/>
      <c r="Y192" s="318"/>
      <c r="Z192" s="573" t="s">
        <v>679</v>
      </c>
      <c r="AA192" s="461" t="s">
        <v>443</v>
      </c>
      <c r="AB192" s="203"/>
      <c r="AC192" s="203"/>
      <c r="AD192" s="203"/>
      <c r="AE192" s="8"/>
      <c r="AF192" s="104"/>
      <c r="AG192" s="104"/>
      <c r="AH192" s="104"/>
      <c r="AI192" s="132"/>
      <c r="AJ192" s="717"/>
      <c r="AK192" s="20"/>
      <c r="AL192" s="503"/>
      <c r="AM192" s="20"/>
      <c r="AN192" s="42"/>
      <c r="AO192" s="52"/>
      <c r="AP192" s="42"/>
      <c r="AQ192" s="42"/>
      <c r="AR192" s="20" t="str">
        <f t="shared" si="10"/>
        <v/>
      </c>
      <c r="AS192" s="70"/>
      <c r="AT192" s="70"/>
      <c r="AU192" s="94"/>
      <c r="AV192" s="94"/>
      <c r="AW192" s="71" t="str">
        <f t="shared" si="11"/>
        <v/>
      </c>
      <c r="AX192" s="104"/>
      <c r="AY192" s="104"/>
      <c r="AZ192" s="104"/>
      <c r="BA192" s="104"/>
      <c r="BB192" s="104"/>
      <c r="BC192" s="104"/>
      <c r="BD192" s="104"/>
      <c r="BE192" s="104"/>
      <c r="BF192"/>
    </row>
    <row r="193" spans="1:58" ht="27" hidden="1">
      <c r="A193" s="17"/>
      <c r="B193" s="703" t="s">
        <v>696</v>
      </c>
      <c r="C193" s="105" t="s">
        <v>697</v>
      </c>
      <c r="D193" s="105" t="s">
        <v>549</v>
      </c>
      <c r="E193" s="105" t="str">
        <f>VLOOKUP(D193, '[2](참고) 중복제거용 BP사명 DB'!$B$3:$D581, 3, FALSE)</f>
        <v>SK㈜</v>
      </c>
      <c r="F193" s="7" t="s">
        <v>640</v>
      </c>
      <c r="G193" s="3"/>
      <c r="H193" s="117" t="s">
        <v>27</v>
      </c>
      <c r="I193" s="117" t="s">
        <v>67</v>
      </c>
      <c r="J193" s="117" t="s">
        <v>67</v>
      </c>
      <c r="K193" s="117" t="s">
        <v>67</v>
      </c>
      <c r="L193" s="117" t="s">
        <v>67</v>
      </c>
      <c r="M193" s="117" t="s">
        <v>67</v>
      </c>
      <c r="N193" s="117"/>
      <c r="O193" s="117"/>
      <c r="P193" s="122"/>
      <c r="Q193" s="510" t="s">
        <v>263</v>
      </c>
      <c r="R193" s="318"/>
      <c r="S193" s="318"/>
      <c r="T193" s="318"/>
      <c r="U193" s="461" t="s">
        <v>660</v>
      </c>
      <c r="V193" s="461" t="s">
        <v>639</v>
      </c>
      <c r="W193" s="461" t="s">
        <v>263</v>
      </c>
      <c r="X193" s="318"/>
      <c r="Y193" s="318"/>
      <c r="Z193" s="573" t="s">
        <v>660</v>
      </c>
      <c r="AA193" s="318"/>
      <c r="AB193" s="203" t="s">
        <v>204</v>
      </c>
      <c r="AC193" s="203"/>
      <c r="AD193" s="203" t="s">
        <v>263</v>
      </c>
      <c r="AE193" s="8" t="s">
        <v>698</v>
      </c>
      <c r="AF193" s="104" t="s">
        <v>145</v>
      </c>
      <c r="AG193" s="104" t="s">
        <v>699</v>
      </c>
      <c r="AH193" s="104" t="s">
        <v>105</v>
      </c>
      <c r="AI193" s="132"/>
      <c r="AJ193" s="471"/>
      <c r="AK193" s="402"/>
      <c r="AL193" s="402" t="s">
        <v>4034</v>
      </c>
      <c r="AM193" s="402"/>
      <c r="AN193" s="42"/>
      <c r="AO193" s="53"/>
      <c r="AP193" s="30"/>
      <c r="AQ193" s="33"/>
      <c r="AR193" s="20" t="str">
        <f t="shared" si="10"/>
        <v/>
      </c>
      <c r="AS193" s="509"/>
      <c r="AT193" s="98"/>
      <c r="AU193" s="96"/>
      <c r="AV193" s="94"/>
      <c r="AW193" s="71" t="str">
        <f t="shared" si="11"/>
        <v/>
      </c>
      <c r="AX193" s="104" t="s">
        <v>644</v>
      </c>
      <c r="AY193" s="104" t="s">
        <v>645</v>
      </c>
      <c r="AZ193" s="104" t="s">
        <v>700</v>
      </c>
      <c r="BA193" s="104" t="s">
        <v>647</v>
      </c>
      <c r="BB193" s="104"/>
      <c r="BC193" s="104"/>
      <c r="BD193" s="104" t="s">
        <v>701</v>
      </c>
      <c r="BE193" s="104" t="s">
        <v>702</v>
      </c>
    </row>
    <row r="194" spans="1:58" ht="54" hidden="1">
      <c r="A194" s="17"/>
      <c r="B194" s="703"/>
      <c r="C194" s="105" t="s">
        <v>697</v>
      </c>
      <c r="D194" s="105" t="s">
        <v>605</v>
      </c>
      <c r="E194" s="105" t="str">
        <f>VLOOKUP(D194, '[2](참고) 중복제거용 BP사명 DB'!$B$3:$D582, 3, FALSE)</f>
        <v>에스케이플래닛주식회사</v>
      </c>
      <c r="F194" s="7" t="s">
        <v>703</v>
      </c>
      <c r="G194" s="3"/>
      <c r="H194" s="117" t="s">
        <v>27</v>
      </c>
      <c r="I194" s="117" t="s">
        <v>67</v>
      </c>
      <c r="J194" s="117"/>
      <c r="K194" s="117" t="s">
        <v>67</v>
      </c>
      <c r="L194" s="117" t="s">
        <v>67</v>
      </c>
      <c r="M194" s="117" t="s">
        <v>67</v>
      </c>
      <c r="N194" s="117"/>
      <c r="O194" s="117"/>
      <c r="P194" s="122"/>
      <c r="Q194" s="318"/>
      <c r="R194" s="318"/>
      <c r="S194" s="318"/>
      <c r="T194" s="318"/>
      <c r="U194" s="461" t="s">
        <v>74</v>
      </c>
      <c r="V194" s="461" t="s">
        <v>575</v>
      </c>
      <c r="W194" s="461" t="s">
        <v>263</v>
      </c>
      <c r="X194" s="318"/>
      <c r="Y194" s="318"/>
      <c r="Z194" s="573" t="s">
        <v>74</v>
      </c>
      <c r="AA194" s="504" t="str">
        <f>VLOOKUP(E194,[2]Sheet1!B:C,2,FALSE)</f>
        <v>투자사(SQ)</v>
      </c>
      <c r="AB194" s="203" t="s">
        <v>204</v>
      </c>
      <c r="AC194" s="429"/>
      <c r="AD194" s="203" t="s">
        <v>263</v>
      </c>
      <c r="AE194" s="12" t="s">
        <v>70</v>
      </c>
      <c r="AF194" s="104" t="s">
        <v>114</v>
      </c>
      <c r="AG194" s="104" t="s">
        <v>704</v>
      </c>
      <c r="AH194" s="104"/>
      <c r="AI194" s="104"/>
      <c r="AJ194" s="470"/>
      <c r="AK194" s="20"/>
      <c r="AL194" s="403" t="s">
        <v>4033</v>
      </c>
      <c r="AM194" s="20"/>
      <c r="AN194" s="42"/>
      <c r="AO194" s="52"/>
      <c r="AP194" s="42"/>
      <c r="AQ194" s="41"/>
      <c r="AR194" s="20" t="str">
        <f t="shared" si="10"/>
        <v/>
      </c>
      <c r="AS194" s="98"/>
      <c r="AT194" s="70"/>
      <c r="AU194" s="94"/>
      <c r="AV194" s="94"/>
      <c r="AW194" s="71" t="str">
        <f t="shared" si="11"/>
        <v/>
      </c>
      <c r="AX194" s="104" t="s">
        <v>644</v>
      </c>
      <c r="AY194" s="104" t="s">
        <v>645</v>
      </c>
      <c r="AZ194" s="104" t="s">
        <v>700</v>
      </c>
      <c r="BA194" s="104" t="s">
        <v>647</v>
      </c>
      <c r="BB194" s="104"/>
      <c r="BC194" s="104"/>
      <c r="BD194" s="104" t="s">
        <v>705</v>
      </c>
      <c r="BE194" s="104" t="s">
        <v>706</v>
      </c>
      <c r="BF194"/>
    </row>
    <row r="195" spans="1:58" ht="40.5" hidden="1">
      <c r="A195" s="17"/>
      <c r="B195" s="703"/>
      <c r="C195" s="105" t="s">
        <v>697</v>
      </c>
      <c r="D195" s="105" t="s">
        <v>530</v>
      </c>
      <c r="E195" s="105" t="str">
        <f>VLOOKUP(D195, '[2](참고) 중복제거용 BP사명 DB'!$B$3:$D583, 3, FALSE)</f>
        <v>에스케이엠앤서비스 주식회사</v>
      </c>
      <c r="F195" s="7" t="s">
        <v>707</v>
      </c>
      <c r="G195" s="3"/>
      <c r="H195" s="117" t="s">
        <v>27</v>
      </c>
      <c r="I195" s="117" t="s">
        <v>67</v>
      </c>
      <c r="J195" s="117"/>
      <c r="K195" s="117" t="s">
        <v>67</v>
      </c>
      <c r="L195" s="117" t="s">
        <v>67</v>
      </c>
      <c r="M195" s="117" t="s">
        <v>67</v>
      </c>
      <c r="N195" s="117"/>
      <c r="O195" s="117"/>
      <c r="P195" s="122"/>
      <c r="Q195" s="318"/>
      <c r="R195" s="318"/>
      <c r="S195" s="318"/>
      <c r="T195" s="318"/>
      <c r="U195" s="461" t="s">
        <v>660</v>
      </c>
      <c r="V195" s="461" t="s">
        <v>639</v>
      </c>
      <c r="W195" s="461" t="s">
        <v>263</v>
      </c>
      <c r="X195" s="318"/>
      <c r="Y195" s="318"/>
      <c r="Z195" s="573" t="s">
        <v>660</v>
      </c>
      <c r="AA195" s="318"/>
      <c r="AB195" s="203"/>
      <c r="AC195" s="429"/>
      <c r="AD195" s="429"/>
      <c r="AE195" s="7" t="s">
        <v>708</v>
      </c>
      <c r="AF195" s="104" t="s">
        <v>114</v>
      </c>
      <c r="AG195" s="104" t="s">
        <v>199</v>
      </c>
      <c r="AH195" s="104" t="s">
        <v>199</v>
      </c>
      <c r="AI195" s="104"/>
      <c r="AJ195" s="471"/>
      <c r="AK195" s="402"/>
      <c r="AL195" s="402" t="s">
        <v>4034</v>
      </c>
      <c r="AM195" s="402"/>
      <c r="AN195" s="42"/>
      <c r="AO195" s="53"/>
      <c r="AP195" s="30"/>
      <c r="AQ195" s="33"/>
      <c r="AR195" s="20" t="str">
        <f t="shared" si="10"/>
        <v/>
      </c>
      <c r="AS195" s="509"/>
      <c r="AT195" s="98"/>
      <c r="AU195" s="96"/>
      <c r="AV195" s="94"/>
      <c r="AW195" s="71" t="str">
        <f t="shared" si="11"/>
        <v/>
      </c>
      <c r="AX195" s="104" t="s">
        <v>644</v>
      </c>
      <c r="AY195" s="104" t="s">
        <v>645</v>
      </c>
      <c r="AZ195" s="104" t="s">
        <v>700</v>
      </c>
      <c r="BA195" s="104" t="s">
        <v>647</v>
      </c>
      <c r="BB195" s="104"/>
      <c r="BC195" s="104"/>
      <c r="BD195" s="104" t="s">
        <v>709</v>
      </c>
      <c r="BE195" s="104" t="s">
        <v>710</v>
      </c>
      <c r="BF195"/>
    </row>
    <row r="196" spans="1:58" ht="40.5" hidden="1">
      <c r="A196" s="17"/>
      <c r="B196" s="703"/>
      <c r="C196" s="105" t="s">
        <v>697</v>
      </c>
      <c r="D196" s="105" t="s">
        <v>657</v>
      </c>
      <c r="E196" s="105" t="str">
        <f>VLOOKUP(D196, '[2](참고) 중복제거용 BP사명 DB'!$B$3:$D584, 3, FALSE)</f>
        <v>(주)청람커뮤니케이션즈</v>
      </c>
      <c r="F196" s="7" t="s">
        <v>711</v>
      </c>
      <c r="G196" s="3"/>
      <c r="H196" s="117" t="s">
        <v>27</v>
      </c>
      <c r="I196" s="117" t="s">
        <v>67</v>
      </c>
      <c r="J196" s="117"/>
      <c r="K196" s="117" t="s">
        <v>67</v>
      </c>
      <c r="L196" s="117" t="s">
        <v>67</v>
      </c>
      <c r="M196" s="117" t="s">
        <v>67</v>
      </c>
      <c r="N196" s="117"/>
      <c r="O196" s="117"/>
      <c r="P196" s="122"/>
      <c r="Q196" s="510" t="s">
        <v>263</v>
      </c>
      <c r="R196" s="318"/>
      <c r="S196" s="318"/>
      <c r="T196" s="318"/>
      <c r="U196" s="461" t="s">
        <v>660</v>
      </c>
      <c r="V196" s="461" t="s">
        <v>661</v>
      </c>
      <c r="W196" s="461" t="s">
        <v>263</v>
      </c>
      <c r="X196" s="318"/>
      <c r="Y196" s="318"/>
      <c r="Z196" s="573" t="s">
        <v>660</v>
      </c>
      <c r="AA196" s="318"/>
      <c r="AB196" s="203" t="s">
        <v>204</v>
      </c>
      <c r="AC196" s="203" t="s">
        <v>299</v>
      </c>
      <c r="AD196" s="203"/>
      <c r="AE196" s="8" t="s">
        <v>712</v>
      </c>
      <c r="AF196" s="104" t="s">
        <v>114</v>
      </c>
      <c r="AG196" s="104" t="s">
        <v>713</v>
      </c>
      <c r="AH196" s="104" t="s">
        <v>397</v>
      </c>
      <c r="AI196" s="132"/>
      <c r="AJ196" s="471"/>
      <c r="AK196" s="402"/>
      <c r="AL196" s="402" t="s">
        <v>4034</v>
      </c>
      <c r="AM196" s="402"/>
      <c r="AN196" s="42"/>
      <c r="AO196" s="53"/>
      <c r="AP196" s="30"/>
      <c r="AQ196" s="33"/>
      <c r="AR196" s="20" t="str">
        <f t="shared" si="10"/>
        <v/>
      </c>
      <c r="AS196" s="509"/>
      <c r="AT196" s="98"/>
      <c r="AU196" s="96"/>
      <c r="AV196" s="94"/>
      <c r="AW196" s="71" t="str">
        <f t="shared" si="11"/>
        <v/>
      </c>
      <c r="AX196" s="104" t="s">
        <v>644</v>
      </c>
      <c r="AY196" s="104" t="s">
        <v>645</v>
      </c>
      <c r="AZ196" s="104" t="s">
        <v>700</v>
      </c>
      <c r="BA196" s="104" t="s">
        <v>647</v>
      </c>
      <c r="BB196" s="104"/>
      <c r="BC196" s="104"/>
      <c r="BD196" s="104" t="s">
        <v>714</v>
      </c>
      <c r="BE196" s="104" t="s">
        <v>715</v>
      </c>
    </row>
    <row r="197" spans="1:58" ht="27" hidden="1">
      <c r="A197" s="17"/>
      <c r="B197" s="703"/>
      <c r="C197" s="105" t="s">
        <v>697</v>
      </c>
      <c r="D197" s="105" t="s">
        <v>573</v>
      </c>
      <c r="E197" s="105" t="str">
        <f>VLOOKUP(D197, '[2](참고) 중복제거용 BP사명 DB'!$B$3:$D585, 3, FALSE)</f>
        <v>서비스에이스주식회사</v>
      </c>
      <c r="F197" s="7" t="s">
        <v>693</v>
      </c>
      <c r="G197" s="3"/>
      <c r="H197" s="117" t="s">
        <v>27</v>
      </c>
      <c r="I197" s="117" t="s">
        <v>67</v>
      </c>
      <c r="J197" s="117"/>
      <c r="K197" s="117" t="s">
        <v>67</v>
      </c>
      <c r="L197" s="117" t="s">
        <v>67</v>
      </c>
      <c r="M197" s="117" t="s">
        <v>67</v>
      </c>
      <c r="N197" s="117"/>
      <c r="O197" s="117"/>
      <c r="P197" s="122"/>
      <c r="Q197" s="318"/>
      <c r="R197" s="318"/>
      <c r="S197" s="318"/>
      <c r="T197" s="318"/>
      <c r="U197" s="461" t="s">
        <v>74</v>
      </c>
      <c r="V197" s="461" t="s">
        <v>575</v>
      </c>
      <c r="W197" s="318"/>
      <c r="X197" s="318"/>
      <c r="Y197" s="318"/>
      <c r="Z197" s="573" t="s">
        <v>74</v>
      </c>
      <c r="AA197" s="504" t="str">
        <f>VLOOKUP(E197,[2]Sheet1!B:C,2,FALSE)</f>
        <v>자회사</v>
      </c>
      <c r="AB197" s="203"/>
      <c r="AC197" s="203"/>
      <c r="AD197" s="203"/>
      <c r="AE197" s="3"/>
      <c r="AF197" s="104"/>
      <c r="AG197" s="104"/>
      <c r="AH197" s="104"/>
      <c r="AI197" s="104"/>
      <c r="AJ197" s="471"/>
      <c r="AK197" s="20"/>
      <c r="AL197" s="503"/>
      <c r="AM197" s="20"/>
      <c r="AN197" s="42"/>
      <c r="AO197" s="20"/>
      <c r="AP197" s="42"/>
      <c r="AQ197" s="42"/>
      <c r="AR197" s="20" t="str">
        <f t="shared" si="10"/>
        <v/>
      </c>
      <c r="AS197" s="70"/>
      <c r="AT197" s="70"/>
      <c r="AU197" s="94"/>
      <c r="AV197" s="94"/>
      <c r="AW197" s="71" t="str">
        <f t="shared" si="11"/>
        <v/>
      </c>
      <c r="AX197" s="104"/>
      <c r="AY197" s="104"/>
      <c r="AZ197" s="104"/>
      <c r="BA197" s="104"/>
      <c r="BB197" s="104"/>
      <c r="BC197" s="104"/>
      <c r="BD197" s="104"/>
      <c r="BE197" s="104"/>
      <c r="BF197"/>
    </row>
    <row r="198" spans="1:58" ht="27" hidden="1">
      <c r="A198" s="17"/>
      <c r="B198" s="703"/>
      <c r="C198" s="105" t="s">
        <v>697</v>
      </c>
      <c r="D198" s="105" t="s">
        <v>579</v>
      </c>
      <c r="E198" s="105" t="str">
        <f>VLOOKUP(D198, '[2](참고) 중복제거용 BP사명 DB'!$B$3:$D586, 3, FALSE)</f>
        <v>서비스탑 주식회사</v>
      </c>
      <c r="F198" s="7" t="s">
        <v>693</v>
      </c>
      <c r="G198" s="3"/>
      <c r="H198" s="117" t="s">
        <v>27</v>
      </c>
      <c r="I198" s="117" t="s">
        <v>67</v>
      </c>
      <c r="J198" s="117"/>
      <c r="K198" s="117" t="s">
        <v>67</v>
      </c>
      <c r="L198" s="117" t="s">
        <v>67</v>
      </c>
      <c r="M198" s="117" t="s">
        <v>67</v>
      </c>
      <c r="N198" s="117"/>
      <c r="O198" s="117"/>
      <c r="P198" s="122"/>
      <c r="Q198" s="318"/>
      <c r="R198" s="318"/>
      <c r="S198" s="318"/>
      <c r="T198" s="318"/>
      <c r="U198" s="461" t="s">
        <v>74</v>
      </c>
      <c r="V198" s="461" t="s">
        <v>575</v>
      </c>
      <c r="W198" s="318"/>
      <c r="X198" s="318"/>
      <c r="Y198" s="318"/>
      <c r="Z198" s="573" t="s">
        <v>74</v>
      </c>
      <c r="AA198" s="504" t="str">
        <f>VLOOKUP(E198,[2]Sheet1!B:C,2,FALSE)</f>
        <v>자회사</v>
      </c>
      <c r="AB198" s="203"/>
      <c r="AC198" s="203"/>
      <c r="AD198" s="203"/>
      <c r="AE198" s="3"/>
      <c r="AF198" s="104"/>
      <c r="AG198" s="104"/>
      <c r="AH198" s="104"/>
      <c r="AI198" s="104"/>
      <c r="AJ198" s="471"/>
      <c r="AK198" s="20"/>
      <c r="AL198" s="503"/>
      <c r="AM198" s="20"/>
      <c r="AN198" s="42"/>
      <c r="AO198" s="20"/>
      <c r="AP198" s="42"/>
      <c r="AQ198" s="42"/>
      <c r="AR198" s="20" t="str">
        <f t="shared" si="10"/>
        <v/>
      </c>
      <c r="AS198" s="70"/>
      <c r="AT198" s="70"/>
      <c r="AU198" s="94"/>
      <c r="AV198" s="94"/>
      <c r="AW198" s="71" t="str">
        <f t="shared" si="11"/>
        <v/>
      </c>
      <c r="AX198" s="104"/>
      <c r="AY198" s="104"/>
      <c r="AZ198" s="104"/>
      <c r="BA198" s="104"/>
      <c r="BB198" s="104"/>
      <c r="BC198" s="104"/>
      <c r="BD198" s="104"/>
      <c r="BE198" s="104"/>
      <c r="BF198"/>
    </row>
    <row r="199" spans="1:58" ht="54" hidden="1">
      <c r="A199" s="17"/>
      <c r="B199" s="703"/>
      <c r="C199" s="105" t="s">
        <v>697</v>
      </c>
      <c r="D199" s="105" t="s">
        <v>694</v>
      </c>
      <c r="E199" s="105" t="str">
        <f>VLOOKUP(D199, '[2](참고) 중복제거용 BP사명 DB'!$B$3:$D587, 3, FALSE)</f>
        <v>Amazon Web Services Inc.</v>
      </c>
      <c r="F199" s="7" t="s">
        <v>695</v>
      </c>
      <c r="G199" s="3"/>
      <c r="H199" s="117" t="s">
        <v>27</v>
      </c>
      <c r="I199" s="117" t="s">
        <v>67</v>
      </c>
      <c r="J199" s="117"/>
      <c r="K199" s="117" t="s">
        <v>67</v>
      </c>
      <c r="L199" s="117" t="s">
        <v>67</v>
      </c>
      <c r="M199" s="117" t="s">
        <v>67</v>
      </c>
      <c r="N199" s="117"/>
      <c r="O199" s="117"/>
      <c r="P199" s="122"/>
      <c r="Q199" s="318"/>
      <c r="R199" s="318"/>
      <c r="S199" s="318"/>
      <c r="T199" s="318"/>
      <c r="U199" s="461" t="s">
        <v>68</v>
      </c>
      <c r="V199" s="461" t="s">
        <v>442</v>
      </c>
      <c r="W199" s="318"/>
      <c r="X199" s="318"/>
      <c r="Y199" s="318"/>
      <c r="Z199" s="573" t="s">
        <v>68</v>
      </c>
      <c r="AA199" s="461" t="s">
        <v>443</v>
      </c>
      <c r="AB199" s="203"/>
      <c r="AC199" s="203"/>
      <c r="AD199" s="203"/>
      <c r="AE199" s="3"/>
      <c r="AF199" s="104"/>
      <c r="AG199" s="104"/>
      <c r="AH199" s="104"/>
      <c r="AI199" s="104"/>
      <c r="AJ199" s="471"/>
      <c r="AK199" s="20"/>
      <c r="AL199" s="503"/>
      <c r="AM199" s="20"/>
      <c r="AN199" s="42"/>
      <c r="AO199" s="20"/>
      <c r="AP199" s="42"/>
      <c r="AQ199" s="42"/>
      <c r="AR199" s="20" t="str">
        <f t="shared" si="10"/>
        <v/>
      </c>
      <c r="AS199" s="70"/>
      <c r="AT199" s="70"/>
      <c r="AU199" s="94"/>
      <c r="AV199" s="94"/>
      <c r="AW199" s="71" t="str">
        <f t="shared" si="11"/>
        <v/>
      </c>
      <c r="AX199" s="104"/>
      <c r="AY199" s="104"/>
      <c r="AZ199" s="104"/>
      <c r="BA199" s="104"/>
      <c r="BB199" s="104"/>
      <c r="BC199" s="104"/>
      <c r="BD199" s="104"/>
      <c r="BE199" s="104"/>
      <c r="BF199"/>
    </row>
    <row r="200" spans="1:58" ht="67.5">
      <c r="B200" s="703" t="s">
        <v>716</v>
      </c>
      <c r="C200" s="105" t="s">
        <v>716</v>
      </c>
      <c r="D200" s="105" t="s">
        <v>629</v>
      </c>
      <c r="E200" s="105" t="str">
        <f>VLOOKUP(D200, '[2](참고) 중복제거용 BP사명 DB'!$B$3:$D588, 3, FALSE)</f>
        <v>SK텔레콤(주)</v>
      </c>
      <c r="F200" s="105"/>
      <c r="G200" s="7"/>
      <c r="H200" s="117" t="s">
        <v>717</v>
      </c>
      <c r="I200" s="117"/>
      <c r="J200" s="117"/>
      <c r="K200" s="117" t="s">
        <v>67</v>
      </c>
      <c r="L200" s="117" t="s">
        <v>67</v>
      </c>
      <c r="M200" s="117"/>
      <c r="N200" s="117" t="s">
        <v>67</v>
      </c>
      <c r="O200" s="117"/>
      <c r="P200" s="122"/>
      <c r="Q200" s="461" t="s">
        <v>261</v>
      </c>
      <c r="R200" s="318"/>
      <c r="S200" s="461" t="s">
        <v>263</v>
      </c>
      <c r="T200" s="318"/>
      <c r="U200" s="461" t="s">
        <v>394</v>
      </c>
      <c r="V200" s="318"/>
      <c r="W200" s="461" t="s">
        <v>263</v>
      </c>
      <c r="X200" s="318"/>
      <c r="Y200" s="461" t="s">
        <v>263</v>
      </c>
      <c r="Z200" s="573" t="s">
        <v>394</v>
      </c>
      <c r="AA200" s="318"/>
      <c r="AB200" s="203"/>
      <c r="AC200" s="203"/>
      <c r="AD200" s="203"/>
      <c r="AE200" s="3" t="s">
        <v>718</v>
      </c>
      <c r="AF200" s="104" t="s">
        <v>145</v>
      </c>
      <c r="AG200" s="6" t="s">
        <v>623</v>
      </c>
      <c r="AH200" s="104" t="s">
        <v>643</v>
      </c>
      <c r="AI200" s="104"/>
      <c r="AJ200" s="471"/>
      <c r="AK200" s="20" t="s">
        <v>266</v>
      </c>
      <c r="AL200" s="20" t="s">
        <v>4013</v>
      </c>
      <c r="AM200" s="20" t="s">
        <v>399</v>
      </c>
      <c r="AN200" s="30">
        <v>45378</v>
      </c>
      <c r="AO200" s="574" t="s">
        <v>4027</v>
      </c>
      <c r="AP200" s="30" t="s">
        <v>70</v>
      </c>
      <c r="AQ200" s="31" t="s">
        <v>70</v>
      </c>
      <c r="AR200" s="20" t="str">
        <f t="shared" si="10"/>
        <v>O</v>
      </c>
      <c r="AS200" s="98" t="s">
        <v>3903</v>
      </c>
      <c r="AT200" s="98" t="s">
        <v>4027</v>
      </c>
      <c r="AU200" s="96">
        <v>45443</v>
      </c>
      <c r="AV200" s="94"/>
      <c r="AW200" s="71"/>
      <c r="AX200" s="104" t="s">
        <v>4042</v>
      </c>
      <c r="AY200" s="104" t="s">
        <v>4043</v>
      </c>
      <c r="AZ200" s="104" t="s">
        <v>70</v>
      </c>
      <c r="BA200" s="104" t="s">
        <v>70</v>
      </c>
      <c r="BB200" s="104"/>
      <c r="BC200" s="104"/>
      <c r="BD200" s="104" t="s">
        <v>70</v>
      </c>
      <c r="BE200" s="104" t="s">
        <v>70</v>
      </c>
    </row>
    <row r="201" spans="1:58" ht="67.5">
      <c r="B201" s="703"/>
      <c r="C201" s="105" t="s">
        <v>716</v>
      </c>
      <c r="D201" s="105" t="s">
        <v>530</v>
      </c>
      <c r="E201" s="105" t="str">
        <f>VLOOKUP(D201, '[2](참고) 중복제거용 BP사명 DB'!$B$3:$D589, 3, FALSE)</f>
        <v>에스케이엠앤서비스 주식회사</v>
      </c>
      <c r="F201" s="7" t="s">
        <v>721</v>
      </c>
      <c r="G201" s="3"/>
      <c r="H201" s="117" t="s">
        <v>27</v>
      </c>
      <c r="I201" s="117" t="s">
        <v>67</v>
      </c>
      <c r="J201" s="117"/>
      <c r="K201" s="117" t="s">
        <v>67</v>
      </c>
      <c r="L201" s="117" t="s">
        <v>67</v>
      </c>
      <c r="M201" s="117"/>
      <c r="N201" s="117"/>
      <c r="O201" s="117"/>
      <c r="P201" s="122"/>
      <c r="Q201" s="461" t="s">
        <v>261</v>
      </c>
      <c r="R201" s="318"/>
      <c r="S201" s="318"/>
      <c r="T201" s="318"/>
      <c r="U201" s="461" t="s">
        <v>394</v>
      </c>
      <c r="V201" s="318"/>
      <c r="W201" s="461" t="s">
        <v>263</v>
      </c>
      <c r="X201" s="318"/>
      <c r="Y201" s="318"/>
      <c r="Z201" s="573" t="s">
        <v>394</v>
      </c>
      <c r="AA201" s="318"/>
      <c r="AB201" s="203" t="s">
        <v>204</v>
      </c>
      <c r="AC201" s="203"/>
      <c r="AD201" s="203"/>
      <c r="AE201" s="3" t="s">
        <v>722</v>
      </c>
      <c r="AF201" s="104" t="s">
        <v>145</v>
      </c>
      <c r="AG201" s="104" t="s">
        <v>723</v>
      </c>
      <c r="AH201" s="104" t="s">
        <v>654</v>
      </c>
      <c r="AI201" s="104"/>
      <c r="AJ201" s="471"/>
      <c r="AK201" s="20" t="s">
        <v>266</v>
      </c>
      <c r="AL201" s="20" t="s">
        <v>4013</v>
      </c>
      <c r="AM201" s="20" t="s">
        <v>399</v>
      </c>
      <c r="AN201" s="30">
        <v>45377</v>
      </c>
      <c r="AO201" s="574" t="s">
        <v>4026</v>
      </c>
      <c r="AP201" s="30" t="s">
        <v>70</v>
      </c>
      <c r="AQ201" s="31" t="s">
        <v>70</v>
      </c>
      <c r="AR201" s="20" t="str">
        <f t="shared" si="10"/>
        <v>O</v>
      </c>
      <c r="AS201" s="509"/>
      <c r="AT201" s="98"/>
      <c r="AU201" s="96"/>
      <c r="AV201" s="94"/>
      <c r="AW201" s="71"/>
      <c r="AX201" s="104" t="s">
        <v>4042</v>
      </c>
      <c r="AY201" s="104" t="s">
        <v>4043</v>
      </c>
      <c r="AZ201" s="104" t="s">
        <v>70</v>
      </c>
      <c r="BA201" s="104" t="s">
        <v>70</v>
      </c>
      <c r="BB201" s="104"/>
      <c r="BC201" s="104"/>
      <c r="BD201" s="104" t="s">
        <v>724</v>
      </c>
      <c r="BE201" s="104" t="s">
        <v>725</v>
      </c>
    </row>
    <row r="202" spans="1:58" ht="27" hidden="1">
      <c r="A202" s="17"/>
      <c r="B202" s="703"/>
      <c r="C202" s="105" t="s">
        <v>716</v>
      </c>
      <c r="D202" s="105" t="s">
        <v>726</v>
      </c>
      <c r="E202" s="105" t="e">
        <f>VLOOKUP(D202, '[2](참고) 중복제거용 BP사명 DB'!$B$3:$D590, 3, FALSE)</f>
        <v>#N/A</v>
      </c>
      <c r="F202" s="7" t="s">
        <v>727</v>
      </c>
      <c r="G202" s="3"/>
      <c r="H202" s="117" t="s">
        <v>27</v>
      </c>
      <c r="I202" s="117" t="s">
        <v>67</v>
      </c>
      <c r="J202" s="117"/>
      <c r="K202" s="117" t="s">
        <v>67</v>
      </c>
      <c r="L202" s="117" t="s">
        <v>67</v>
      </c>
      <c r="M202" s="117"/>
      <c r="N202" s="117"/>
      <c r="O202" s="117"/>
      <c r="P202" s="122"/>
      <c r="Q202" s="461" t="s">
        <v>261</v>
      </c>
      <c r="R202" s="318"/>
      <c r="S202" s="318"/>
      <c r="T202" s="318"/>
      <c r="U202" s="461" t="s">
        <v>660</v>
      </c>
      <c r="V202" s="461" t="s">
        <v>728</v>
      </c>
      <c r="W202" s="461" t="s">
        <v>263</v>
      </c>
      <c r="X202" s="318"/>
      <c r="Y202" s="318"/>
      <c r="Z202" s="573" t="s">
        <v>660</v>
      </c>
      <c r="AA202" s="318"/>
      <c r="AB202" s="203" t="s">
        <v>204</v>
      </c>
      <c r="AC202" s="203"/>
      <c r="AD202" s="203"/>
      <c r="AE202" s="3"/>
      <c r="AF202" s="104"/>
      <c r="AG202" s="104"/>
      <c r="AH202" s="104"/>
      <c r="AI202" s="104"/>
      <c r="AJ202" s="471"/>
      <c r="AK202" s="402"/>
      <c r="AL202" s="402" t="s">
        <v>4034</v>
      </c>
      <c r="AM202" s="402"/>
      <c r="AN202" s="42"/>
      <c r="AO202" s="53"/>
      <c r="AP202" s="30"/>
      <c r="AQ202" s="33"/>
      <c r="AR202" s="20" t="str">
        <f t="shared" si="10"/>
        <v/>
      </c>
      <c r="AS202" s="509"/>
      <c r="AT202" s="98"/>
      <c r="AU202" s="96"/>
      <c r="AV202" s="94"/>
      <c r="AW202" s="71" t="str">
        <f t="shared" ref="AW202:AW208" si="12">IF(ISBLANK(AV202), "", "O")</f>
        <v/>
      </c>
      <c r="AX202" s="104" t="s">
        <v>70</v>
      </c>
      <c r="AY202" s="104" t="s">
        <v>70</v>
      </c>
      <c r="AZ202" s="104" t="s">
        <v>70</v>
      </c>
      <c r="BA202" s="104" t="s">
        <v>70</v>
      </c>
      <c r="BB202" s="104"/>
      <c r="BC202" s="104"/>
      <c r="BD202" s="104" t="s">
        <v>729</v>
      </c>
      <c r="BE202" s="104" t="s">
        <v>730</v>
      </c>
    </row>
    <row r="203" spans="1:58" ht="67.5">
      <c r="B203" s="703"/>
      <c r="C203" s="105" t="s">
        <v>716</v>
      </c>
      <c r="D203" s="105" t="s">
        <v>731</v>
      </c>
      <c r="E203" s="105" t="e">
        <f>VLOOKUP(D203, '[2](참고) 중복제거용 BP사명 DB'!$B$3:$D591, 3, FALSE)</f>
        <v>#N/A</v>
      </c>
      <c r="F203" s="7" t="s">
        <v>732</v>
      </c>
      <c r="G203" s="3"/>
      <c r="H203" s="117" t="s">
        <v>27</v>
      </c>
      <c r="I203" s="117" t="s">
        <v>67</v>
      </c>
      <c r="J203" s="117"/>
      <c r="K203" s="117" t="s">
        <v>67</v>
      </c>
      <c r="L203" s="117" t="s">
        <v>67</v>
      </c>
      <c r="M203" s="117"/>
      <c r="N203" s="117"/>
      <c r="O203" s="117"/>
      <c r="P203" s="122"/>
      <c r="Q203" s="575" t="s">
        <v>263</v>
      </c>
      <c r="R203" s="318"/>
      <c r="S203" s="318"/>
      <c r="T203" s="318"/>
      <c r="U203" s="461" t="s">
        <v>394</v>
      </c>
      <c r="V203" s="318"/>
      <c r="W203" s="461" t="s">
        <v>263</v>
      </c>
      <c r="X203" s="318"/>
      <c r="Y203" s="318"/>
      <c r="Z203" s="573" t="s">
        <v>394</v>
      </c>
      <c r="AA203" s="318"/>
      <c r="AB203" s="203"/>
      <c r="AC203" s="203"/>
      <c r="AD203" s="203"/>
      <c r="AE203" s="3" t="s">
        <v>733</v>
      </c>
      <c r="AF203" s="104" t="s">
        <v>248</v>
      </c>
      <c r="AG203" s="6" t="s">
        <v>623</v>
      </c>
      <c r="AH203" s="104" t="s">
        <v>643</v>
      </c>
      <c r="AI203" s="50"/>
      <c r="AJ203" s="471"/>
      <c r="AK203" s="20" t="s">
        <v>266</v>
      </c>
      <c r="AL203" s="20" t="s">
        <v>4013</v>
      </c>
      <c r="AM203" s="20" t="s">
        <v>399</v>
      </c>
      <c r="AN203" s="30">
        <v>45369</v>
      </c>
      <c r="AO203" s="574" t="s">
        <v>4044</v>
      </c>
      <c r="AP203" s="30">
        <v>45408</v>
      </c>
      <c r="AQ203" s="33">
        <v>45411</v>
      </c>
      <c r="AR203" s="20" t="str">
        <f t="shared" si="10"/>
        <v>O</v>
      </c>
      <c r="AS203" s="98"/>
      <c r="AT203" s="98"/>
      <c r="AU203" s="96"/>
      <c r="AV203" s="94"/>
      <c r="AW203" s="71" t="str">
        <f t="shared" si="12"/>
        <v/>
      </c>
      <c r="AX203" s="104" t="s">
        <v>4042</v>
      </c>
      <c r="AY203" s="104" t="s">
        <v>4043</v>
      </c>
      <c r="AZ203" s="104" t="s">
        <v>70</v>
      </c>
      <c r="BA203" s="104" t="s">
        <v>70</v>
      </c>
      <c r="BB203" s="104"/>
      <c r="BC203" s="104"/>
      <c r="BD203" s="104" t="s">
        <v>734</v>
      </c>
      <c r="BE203" s="104" t="s">
        <v>735</v>
      </c>
    </row>
    <row r="204" spans="1:58" hidden="1">
      <c r="A204" s="17"/>
      <c r="B204" s="703"/>
      <c r="C204" s="105" t="s">
        <v>716</v>
      </c>
      <c r="D204" s="105" t="s">
        <v>736</v>
      </c>
      <c r="E204" s="105" t="e">
        <f>VLOOKUP(D204, '[2](참고) 중복제거용 BP사명 DB'!$B$3:$D592, 3, FALSE)</f>
        <v>#N/A</v>
      </c>
      <c r="F204" s="7" t="s">
        <v>737</v>
      </c>
      <c r="G204" s="3"/>
      <c r="H204" s="117" t="s">
        <v>27</v>
      </c>
      <c r="I204" s="117" t="s">
        <v>67</v>
      </c>
      <c r="J204" s="117"/>
      <c r="K204" s="117" t="s">
        <v>67</v>
      </c>
      <c r="L204" s="117" t="s">
        <v>67</v>
      </c>
      <c r="M204" s="117"/>
      <c r="N204" s="117"/>
      <c r="O204" s="117"/>
      <c r="P204" s="122"/>
      <c r="Q204" s="318"/>
      <c r="R204" s="318"/>
      <c r="S204" s="318"/>
      <c r="T204" s="318"/>
      <c r="U204" s="461" t="s">
        <v>68</v>
      </c>
      <c r="V204" s="461" t="s">
        <v>442</v>
      </c>
      <c r="W204" s="318"/>
      <c r="X204" s="318"/>
      <c r="Y204" s="318"/>
      <c r="Z204" s="573" t="s">
        <v>68</v>
      </c>
      <c r="AA204" s="461" t="s">
        <v>443</v>
      </c>
      <c r="AB204" s="203" t="s">
        <v>204</v>
      </c>
      <c r="AC204" s="203"/>
      <c r="AD204" s="203"/>
      <c r="AE204" s="3"/>
      <c r="AF204" s="104"/>
      <c r="AG204" s="104"/>
      <c r="AH204" s="104"/>
      <c r="AI204" s="104"/>
      <c r="AJ204" s="471"/>
      <c r="AK204" s="20"/>
      <c r="AL204" s="503"/>
      <c r="AM204" s="20"/>
      <c r="AN204" s="42"/>
      <c r="AO204" s="20"/>
      <c r="AP204" s="42"/>
      <c r="AQ204" s="42"/>
      <c r="AR204" s="20" t="str">
        <f t="shared" si="10"/>
        <v/>
      </c>
      <c r="AS204" s="70"/>
      <c r="AT204" s="70"/>
      <c r="AU204" s="94"/>
      <c r="AV204" s="94"/>
      <c r="AW204" s="71" t="str">
        <f t="shared" si="12"/>
        <v/>
      </c>
      <c r="AX204" s="104"/>
      <c r="AY204" s="104"/>
      <c r="AZ204" s="104"/>
      <c r="BA204" s="104"/>
      <c r="BB204" s="104"/>
      <c r="BC204" s="104"/>
      <c r="BD204" s="104"/>
      <c r="BE204" s="104"/>
      <c r="BF204"/>
    </row>
    <row r="205" spans="1:58" ht="27" hidden="1">
      <c r="A205" s="17"/>
      <c r="B205" s="703"/>
      <c r="C205" s="105" t="s">
        <v>716</v>
      </c>
      <c r="D205" s="105" t="s">
        <v>480</v>
      </c>
      <c r="E205" s="105" t="str">
        <f>VLOOKUP(D205, '[2](참고) 중복제거용 BP사명 DB'!$B$3:$D593, 3, FALSE)</f>
        <v>서비스에이스주식회사</v>
      </c>
      <c r="F205" s="7" t="s">
        <v>738</v>
      </c>
      <c r="G205" s="3"/>
      <c r="H205" s="117" t="s">
        <v>27</v>
      </c>
      <c r="I205" s="117" t="s">
        <v>67</v>
      </c>
      <c r="J205" s="117"/>
      <c r="K205" s="117" t="s">
        <v>67</v>
      </c>
      <c r="L205" s="117" t="s">
        <v>67</v>
      </c>
      <c r="M205" s="117"/>
      <c r="N205" s="117"/>
      <c r="O205" s="117"/>
      <c r="P205" s="122"/>
      <c r="Q205" s="318"/>
      <c r="R205" s="318"/>
      <c r="S205" s="318"/>
      <c r="T205" s="318"/>
      <c r="U205" s="461" t="s">
        <v>74</v>
      </c>
      <c r="V205" s="576" t="s">
        <v>575</v>
      </c>
      <c r="W205" s="318"/>
      <c r="X205" s="512"/>
      <c r="Y205" s="318"/>
      <c r="Z205" s="573" t="s">
        <v>74</v>
      </c>
      <c r="AA205" s="504" t="str">
        <f>VLOOKUP(E205,[2]Sheet1!B:C,2,FALSE)</f>
        <v>자회사</v>
      </c>
      <c r="AB205" s="203" t="s">
        <v>204</v>
      </c>
      <c r="AC205" s="203"/>
      <c r="AD205" s="203"/>
      <c r="AE205" s="3"/>
      <c r="AF205" s="104"/>
      <c r="AG205" s="104"/>
      <c r="AH205" s="104"/>
      <c r="AI205" s="104"/>
      <c r="AJ205" s="471"/>
      <c r="AK205" s="20"/>
      <c r="AL205" s="503"/>
      <c r="AM205" s="20"/>
      <c r="AN205" s="42"/>
      <c r="AO205" s="20"/>
      <c r="AP205" s="42"/>
      <c r="AQ205" s="42"/>
      <c r="AR205" s="20" t="str">
        <f t="shared" si="10"/>
        <v/>
      </c>
      <c r="AS205" s="70"/>
      <c r="AT205" s="70"/>
      <c r="AU205" s="94"/>
      <c r="AV205" s="94"/>
      <c r="AW205" s="71" t="str">
        <f t="shared" si="12"/>
        <v/>
      </c>
      <c r="AX205" s="104"/>
      <c r="AY205" s="104"/>
      <c r="AZ205" s="104"/>
      <c r="BA205" s="104"/>
      <c r="BB205" s="104"/>
      <c r="BC205" s="104"/>
      <c r="BD205" s="104"/>
      <c r="BE205" s="104"/>
      <c r="BF205"/>
    </row>
    <row r="206" spans="1:58" ht="27" hidden="1">
      <c r="A206" s="17"/>
      <c r="B206" s="703"/>
      <c r="C206" s="105" t="s">
        <v>716</v>
      </c>
      <c r="D206" s="105" t="s">
        <v>739</v>
      </c>
      <c r="E206" s="105" t="str">
        <f>VLOOKUP(D206, '[2](참고) 중복제거용 BP사명 DB'!$B$3:$D594, 3, FALSE)</f>
        <v>서비스탑 주식회사</v>
      </c>
      <c r="F206" s="7" t="s">
        <v>738</v>
      </c>
      <c r="G206" s="3"/>
      <c r="H206" s="117" t="s">
        <v>27</v>
      </c>
      <c r="I206" s="117" t="s">
        <v>67</v>
      </c>
      <c r="J206" s="117"/>
      <c r="K206" s="117" t="s">
        <v>67</v>
      </c>
      <c r="L206" s="117" t="s">
        <v>67</v>
      </c>
      <c r="M206" s="117"/>
      <c r="N206" s="117"/>
      <c r="O206" s="117"/>
      <c r="P206" s="122"/>
      <c r="Q206" s="318"/>
      <c r="R206" s="318"/>
      <c r="S206" s="318"/>
      <c r="T206" s="318"/>
      <c r="U206" s="461" t="s">
        <v>74</v>
      </c>
      <c r="V206" s="576" t="s">
        <v>575</v>
      </c>
      <c r="W206" s="318"/>
      <c r="X206" s="512"/>
      <c r="Y206" s="318"/>
      <c r="Z206" s="573" t="s">
        <v>74</v>
      </c>
      <c r="AA206" s="504" t="str">
        <f>VLOOKUP(E206,[2]Sheet1!B:C,2,FALSE)</f>
        <v>자회사</v>
      </c>
      <c r="AB206" s="203" t="s">
        <v>204</v>
      </c>
      <c r="AC206" s="203"/>
      <c r="AD206" s="203"/>
      <c r="AE206" s="3"/>
      <c r="AF206" s="104"/>
      <c r="AG206" s="104"/>
      <c r="AH206" s="104"/>
      <c r="AI206" s="104"/>
      <c r="AJ206" s="471"/>
      <c r="AK206" s="20"/>
      <c r="AL206" s="503"/>
      <c r="AM206" s="20"/>
      <c r="AN206" s="42"/>
      <c r="AO206" s="20"/>
      <c r="AP206" s="42"/>
      <c r="AQ206" s="42"/>
      <c r="AR206" s="20" t="str">
        <f t="shared" si="10"/>
        <v/>
      </c>
      <c r="AS206" s="70"/>
      <c r="AT206" s="70"/>
      <c r="AU206" s="94"/>
      <c r="AV206" s="94"/>
      <c r="AW206" s="71" t="str">
        <f t="shared" si="12"/>
        <v/>
      </c>
      <c r="AX206" s="104"/>
      <c r="AY206" s="104"/>
      <c r="AZ206" s="104"/>
      <c r="BA206" s="104"/>
      <c r="BB206" s="104"/>
      <c r="BC206" s="104"/>
      <c r="BD206" s="104"/>
      <c r="BE206" s="104"/>
      <c r="BF206"/>
    </row>
    <row r="207" spans="1:58" ht="40.5" hidden="1">
      <c r="A207" s="17"/>
      <c r="B207" s="703"/>
      <c r="C207" s="105" t="s">
        <v>716</v>
      </c>
      <c r="D207" s="105" t="s">
        <v>605</v>
      </c>
      <c r="E207" s="105" t="str">
        <f>VLOOKUP(D207, '[2](참고) 중복제거용 BP사명 DB'!$B$3:$D595, 3, FALSE)</f>
        <v>에스케이플래닛주식회사</v>
      </c>
      <c r="F207" s="7" t="s">
        <v>740</v>
      </c>
      <c r="G207" s="3"/>
      <c r="H207" s="117" t="s">
        <v>27</v>
      </c>
      <c r="I207" s="117" t="s">
        <v>67</v>
      </c>
      <c r="J207" s="117"/>
      <c r="K207" s="117" t="s">
        <v>67</v>
      </c>
      <c r="L207" s="117" t="s">
        <v>67</v>
      </c>
      <c r="M207" s="117"/>
      <c r="N207" s="117"/>
      <c r="O207" s="117"/>
      <c r="P207" s="122"/>
      <c r="Q207" s="318"/>
      <c r="R207" s="318"/>
      <c r="S207" s="318"/>
      <c r="T207" s="318"/>
      <c r="U207" s="461" t="s">
        <v>74</v>
      </c>
      <c r="V207" s="576" t="s">
        <v>575</v>
      </c>
      <c r="W207" s="132" t="s">
        <v>263</v>
      </c>
      <c r="X207" s="512"/>
      <c r="Y207" s="318"/>
      <c r="Z207" s="573" t="s">
        <v>74</v>
      </c>
      <c r="AA207" s="504" t="str">
        <f>VLOOKUP(E207,[2]Sheet1!B:C,2,FALSE)</f>
        <v>투자사(SQ)</v>
      </c>
      <c r="AB207" s="203" t="s">
        <v>204</v>
      </c>
      <c r="AC207" s="203"/>
      <c r="AD207" s="203"/>
      <c r="AE207" s="3"/>
      <c r="AF207" s="104"/>
      <c r="AG207" s="104"/>
      <c r="AH207" s="104"/>
      <c r="AI207" s="104"/>
      <c r="AJ207" s="471"/>
      <c r="AK207" s="20"/>
      <c r="AL207" s="403" t="s">
        <v>4033</v>
      </c>
      <c r="AM207" s="20"/>
      <c r="AN207" s="42"/>
      <c r="AO207" s="20"/>
      <c r="AP207" s="42"/>
      <c r="AQ207" s="42"/>
      <c r="AR207" s="20" t="str">
        <f t="shared" si="10"/>
        <v/>
      </c>
      <c r="AS207" s="98"/>
      <c r="AT207" s="70"/>
      <c r="AU207" s="94"/>
      <c r="AV207" s="94"/>
      <c r="AW207" s="71" t="str">
        <f t="shared" si="12"/>
        <v/>
      </c>
      <c r="AX207" s="104"/>
      <c r="AY207" s="104"/>
      <c r="AZ207" s="104"/>
      <c r="BA207" s="104"/>
      <c r="BB207" s="104"/>
      <c r="BC207" s="104"/>
      <c r="BD207" s="104"/>
      <c r="BE207" s="104"/>
      <c r="BF207"/>
    </row>
    <row r="208" spans="1:58" ht="54" hidden="1">
      <c r="A208" s="17"/>
      <c r="B208" s="703"/>
      <c r="C208" s="105" t="s">
        <v>716</v>
      </c>
      <c r="D208" s="105" t="s">
        <v>694</v>
      </c>
      <c r="E208" s="105" t="str">
        <f>VLOOKUP(D208, '[2](참고) 중복제거용 BP사명 DB'!$B$3:$D596, 3, FALSE)</f>
        <v>Amazon Web Services Inc.</v>
      </c>
      <c r="F208" s="7" t="s">
        <v>741</v>
      </c>
      <c r="G208" s="3"/>
      <c r="H208" s="117" t="s">
        <v>27</v>
      </c>
      <c r="I208" s="117" t="s">
        <v>67</v>
      </c>
      <c r="J208" s="117"/>
      <c r="K208" s="117" t="s">
        <v>67</v>
      </c>
      <c r="L208" s="117" t="s">
        <v>67</v>
      </c>
      <c r="M208" s="117"/>
      <c r="N208" s="117"/>
      <c r="O208" s="117"/>
      <c r="P208" s="122"/>
      <c r="Q208" s="318"/>
      <c r="R208" s="318"/>
      <c r="S208" s="318"/>
      <c r="T208" s="318"/>
      <c r="U208" s="461" t="s">
        <v>68</v>
      </c>
      <c r="V208" s="576" t="s">
        <v>442</v>
      </c>
      <c r="W208" s="318"/>
      <c r="X208" s="512"/>
      <c r="Y208" s="318"/>
      <c r="Z208" s="573" t="s">
        <v>68</v>
      </c>
      <c r="AA208" s="461" t="s">
        <v>443</v>
      </c>
      <c r="AB208" s="203"/>
      <c r="AC208" s="203"/>
      <c r="AD208" s="203"/>
      <c r="AE208" s="3"/>
      <c r="AF208" s="104"/>
      <c r="AG208" s="104"/>
      <c r="AH208" s="104"/>
      <c r="AI208" s="104"/>
      <c r="AJ208" s="471"/>
      <c r="AK208" s="20"/>
      <c r="AL208" s="503"/>
      <c r="AM208" s="20"/>
      <c r="AN208" s="42"/>
      <c r="AO208" s="20"/>
      <c r="AP208" s="42"/>
      <c r="AQ208" s="33"/>
      <c r="AR208" s="20" t="str">
        <f t="shared" si="10"/>
        <v/>
      </c>
      <c r="AS208" s="70"/>
      <c r="AT208" s="70"/>
      <c r="AU208" s="94"/>
      <c r="AV208" s="94"/>
      <c r="AW208" s="71" t="str">
        <f t="shared" si="12"/>
        <v/>
      </c>
      <c r="AX208" s="104"/>
      <c r="AY208" s="104"/>
      <c r="AZ208" s="104"/>
      <c r="BA208" s="104"/>
      <c r="BB208" s="104"/>
      <c r="BC208" s="104"/>
      <c r="BD208" s="104"/>
      <c r="BE208" s="104"/>
      <c r="BF208"/>
    </row>
    <row r="209" spans="1:58" ht="67.5">
      <c r="B209" s="703"/>
      <c r="C209" s="105" t="s">
        <v>716</v>
      </c>
      <c r="D209" s="208" t="s">
        <v>742</v>
      </c>
      <c r="E209" s="105" t="str">
        <f>VLOOKUP(D209, '[2](참고) 중복제거용 BP사명 DB'!$B$3:$D597, 3, FALSE)</f>
        <v xml:space="preserve">	유니온플레이스</v>
      </c>
      <c r="F209" s="7" t="s">
        <v>743</v>
      </c>
      <c r="G209" s="3"/>
      <c r="H209" s="117" t="s">
        <v>27</v>
      </c>
      <c r="I209" s="117" t="s">
        <v>67</v>
      </c>
      <c r="J209" s="117"/>
      <c r="K209" s="117" t="s">
        <v>67</v>
      </c>
      <c r="L209" s="117" t="s">
        <v>67</v>
      </c>
      <c r="M209" s="117"/>
      <c r="N209" s="117"/>
      <c r="O209" s="117"/>
      <c r="P209" s="122"/>
      <c r="Q209" s="318"/>
      <c r="R209" s="318"/>
      <c r="S209" s="318"/>
      <c r="T209" s="318"/>
      <c r="U209" s="318"/>
      <c r="V209" s="511"/>
      <c r="W209" s="462" t="s">
        <v>263</v>
      </c>
      <c r="X209" s="512"/>
      <c r="Y209" s="318"/>
      <c r="Z209" s="502"/>
      <c r="AA209" s="318"/>
      <c r="AB209" s="203"/>
      <c r="AC209" s="203"/>
      <c r="AD209" s="203"/>
      <c r="AE209" s="513"/>
      <c r="AF209" s="72"/>
      <c r="AG209" s="72"/>
      <c r="AH209" s="72"/>
      <c r="AI209" s="104"/>
      <c r="AJ209" s="471"/>
      <c r="AK209" s="20" t="s">
        <v>266</v>
      </c>
      <c r="AL209" s="20" t="s">
        <v>4013</v>
      </c>
      <c r="AM209" s="20" t="s">
        <v>399</v>
      </c>
      <c r="AN209" s="30">
        <v>45364</v>
      </c>
      <c r="AO209" s="574" t="s">
        <v>4027</v>
      </c>
      <c r="AP209" s="42" t="s">
        <v>70</v>
      </c>
      <c r="AQ209" s="31" t="s">
        <v>70</v>
      </c>
      <c r="AR209" s="20" t="str">
        <f t="shared" si="10"/>
        <v>O</v>
      </c>
      <c r="AS209" s="98"/>
      <c r="AT209" s="70"/>
      <c r="AU209" s="94"/>
      <c r="AV209" s="94"/>
      <c r="AW209" s="71"/>
      <c r="AX209" s="104" t="s">
        <v>4042</v>
      </c>
      <c r="AY209" s="104" t="s">
        <v>4043</v>
      </c>
      <c r="AZ209" s="104" t="s">
        <v>70</v>
      </c>
      <c r="BA209" s="104" t="s">
        <v>70</v>
      </c>
      <c r="BB209" s="104"/>
      <c r="BC209" s="104"/>
      <c r="BD209" s="104" t="s">
        <v>4045</v>
      </c>
      <c r="BE209" s="104" t="s">
        <v>4046</v>
      </c>
      <c r="BF209" s="122" t="s">
        <v>602</v>
      </c>
    </row>
    <row r="210" spans="1:58" ht="40.5">
      <c r="B210" s="703" t="s">
        <v>744</v>
      </c>
      <c r="C210" s="105" t="s">
        <v>745</v>
      </c>
      <c r="D210" s="105" t="s">
        <v>549</v>
      </c>
      <c r="E210" s="105" t="str">
        <f>VLOOKUP(D210, '[2](참고) 중복제거용 BP사명 DB'!$B$3:$D598, 3, FALSE)</f>
        <v>SK㈜</v>
      </c>
      <c r="F210" s="7" t="s">
        <v>746</v>
      </c>
      <c r="G210" s="3" t="s">
        <v>747</v>
      </c>
      <c r="H210" s="117" t="s">
        <v>27</v>
      </c>
      <c r="I210" s="117" t="s">
        <v>67</v>
      </c>
      <c r="J210" s="117" t="s">
        <v>67</v>
      </c>
      <c r="K210" s="117" t="s">
        <v>67</v>
      </c>
      <c r="L210" s="117" t="s">
        <v>67</v>
      </c>
      <c r="M210" s="117" t="s">
        <v>67</v>
      </c>
      <c r="N210" s="117" t="s">
        <v>748</v>
      </c>
      <c r="O210" s="117"/>
      <c r="P210" s="122"/>
      <c r="Q210" s="461" t="s">
        <v>261</v>
      </c>
      <c r="R210" s="318"/>
      <c r="S210" s="318"/>
      <c r="T210" s="318"/>
      <c r="U210" s="461" t="s">
        <v>620</v>
      </c>
      <c r="V210" s="511"/>
      <c r="W210" s="461" t="s">
        <v>263</v>
      </c>
      <c r="X210" s="512"/>
      <c r="Y210" s="318"/>
      <c r="Z210" s="573" t="s">
        <v>620</v>
      </c>
      <c r="AA210" s="318"/>
      <c r="AB210" s="203"/>
      <c r="AC210" s="203"/>
      <c r="AD210" s="203" t="s">
        <v>263</v>
      </c>
      <c r="AE210" s="4" t="s">
        <v>641</v>
      </c>
      <c r="AF210" s="104" t="s">
        <v>145</v>
      </c>
      <c r="AG210" s="6" t="s">
        <v>623</v>
      </c>
      <c r="AH210" s="104" t="s">
        <v>265</v>
      </c>
      <c r="AI210" s="132"/>
      <c r="AJ210" s="717">
        <v>14000000</v>
      </c>
      <c r="AK210" s="20" t="s">
        <v>266</v>
      </c>
      <c r="AL210" s="20" t="s">
        <v>4013</v>
      </c>
      <c r="AM210" s="20" t="s">
        <v>267</v>
      </c>
      <c r="AN210" s="30"/>
      <c r="AO210" s="574" t="s">
        <v>4047</v>
      </c>
      <c r="AP210" s="30"/>
      <c r="AQ210" s="33"/>
      <c r="AR210" s="20" t="str">
        <f t="shared" si="10"/>
        <v/>
      </c>
      <c r="AS210" s="98" t="s">
        <v>744</v>
      </c>
      <c r="AT210" s="98" t="s">
        <v>4027</v>
      </c>
      <c r="AU210" s="96"/>
      <c r="AV210" s="94"/>
      <c r="AW210" s="71" t="str">
        <f t="shared" ref="AW210:AW230" si="13">IF(ISBLANK(AV210), "", "O")</f>
        <v/>
      </c>
      <c r="AX210" s="104" t="s">
        <v>749</v>
      </c>
      <c r="AY210" s="104" t="s">
        <v>750</v>
      </c>
      <c r="AZ210" s="104" t="s">
        <v>749</v>
      </c>
      <c r="BA210" s="104" t="s">
        <v>750</v>
      </c>
      <c r="BB210" s="104"/>
      <c r="BC210" s="104"/>
      <c r="BD210" s="104" t="s">
        <v>751</v>
      </c>
      <c r="BE210" s="104" t="s">
        <v>752</v>
      </c>
    </row>
    <row r="211" spans="1:58" ht="40.5">
      <c r="B211" s="703"/>
      <c r="C211" s="105" t="s">
        <v>745</v>
      </c>
      <c r="D211" s="105" t="s">
        <v>753</v>
      </c>
      <c r="E211" s="105" t="e">
        <f>VLOOKUP(D211, '[2](참고) 중복제거용 BP사명 DB'!$B$3:$D599, 3, FALSE)</f>
        <v>#N/A</v>
      </c>
      <c r="F211" s="7" t="s">
        <v>754</v>
      </c>
      <c r="G211" s="3" t="s">
        <v>747</v>
      </c>
      <c r="H211" s="117" t="s">
        <v>27</v>
      </c>
      <c r="I211" s="117" t="s">
        <v>67</v>
      </c>
      <c r="J211" s="117"/>
      <c r="K211" s="117" t="s">
        <v>67</v>
      </c>
      <c r="L211" s="117" t="s">
        <v>67</v>
      </c>
      <c r="M211" s="117" t="s">
        <v>67</v>
      </c>
      <c r="N211" s="117" t="s">
        <v>748</v>
      </c>
      <c r="O211" s="117"/>
      <c r="P211" s="122"/>
      <c r="Q211" s="510" t="s">
        <v>263</v>
      </c>
      <c r="R211" s="318"/>
      <c r="S211" s="318"/>
      <c r="T211" s="318"/>
      <c r="U211" s="461" t="s">
        <v>620</v>
      </c>
      <c r="V211" s="511"/>
      <c r="W211" s="461" t="s">
        <v>263</v>
      </c>
      <c r="X211" s="512"/>
      <c r="Y211" s="318"/>
      <c r="Z211" s="573" t="s">
        <v>620</v>
      </c>
      <c r="AA211" s="318"/>
      <c r="AB211" s="203" t="s">
        <v>204</v>
      </c>
      <c r="AC211" s="203"/>
      <c r="AD211" s="203"/>
      <c r="AE211" s="4" t="s">
        <v>755</v>
      </c>
      <c r="AF211" s="104" t="s">
        <v>145</v>
      </c>
      <c r="AG211" s="6" t="s">
        <v>623</v>
      </c>
      <c r="AH211" s="104" t="s">
        <v>756</v>
      </c>
      <c r="AI211" s="132"/>
      <c r="AJ211" s="717"/>
      <c r="AK211" s="20" t="s">
        <v>266</v>
      </c>
      <c r="AL211" s="20" t="s">
        <v>4013</v>
      </c>
      <c r="AM211" s="20" t="s">
        <v>399</v>
      </c>
      <c r="AN211" s="30">
        <v>45391</v>
      </c>
      <c r="AO211" s="574" t="s">
        <v>4027</v>
      </c>
      <c r="AP211" s="30"/>
      <c r="AQ211" s="33"/>
      <c r="AR211" s="20" t="str">
        <f t="shared" si="10"/>
        <v/>
      </c>
      <c r="AS211" s="98"/>
      <c r="AT211" s="98"/>
      <c r="AU211" s="96"/>
      <c r="AV211" s="94"/>
      <c r="AW211" s="71" t="str">
        <f t="shared" si="13"/>
        <v/>
      </c>
      <c r="AX211" s="104" t="s">
        <v>749</v>
      </c>
      <c r="AY211" s="104" t="s">
        <v>750</v>
      </c>
      <c r="AZ211" s="104" t="s">
        <v>749</v>
      </c>
      <c r="BA211" s="104" t="s">
        <v>750</v>
      </c>
      <c r="BB211" s="104"/>
      <c r="BC211" s="104"/>
      <c r="BD211" s="104" t="s">
        <v>4048</v>
      </c>
      <c r="BE211" s="202" t="s">
        <v>4049</v>
      </c>
    </row>
    <row r="212" spans="1:58" ht="54">
      <c r="B212" s="697" t="s">
        <v>759</v>
      </c>
      <c r="C212" s="105" t="s">
        <v>759</v>
      </c>
      <c r="D212" s="105" t="s">
        <v>629</v>
      </c>
      <c r="E212" s="105" t="str">
        <f>VLOOKUP(D212, '[2](참고) 중복제거용 BP사명 DB'!$B$3:$D600, 3, FALSE)</f>
        <v>SK텔레콤(주)</v>
      </c>
      <c r="F212" s="7"/>
      <c r="G212" s="3"/>
      <c r="H212" s="117" t="s">
        <v>717</v>
      </c>
      <c r="I212" s="117"/>
      <c r="J212" s="117"/>
      <c r="K212" s="117" t="s">
        <v>67</v>
      </c>
      <c r="L212" s="117" t="s">
        <v>67</v>
      </c>
      <c r="M212" s="117" t="s">
        <v>67</v>
      </c>
      <c r="N212" s="117" t="s">
        <v>67</v>
      </c>
      <c r="O212" s="117"/>
      <c r="P212" s="122"/>
      <c r="Q212" s="461" t="s">
        <v>583</v>
      </c>
      <c r="R212" s="318"/>
      <c r="S212" s="461" t="s">
        <v>583</v>
      </c>
      <c r="T212" s="318"/>
      <c r="U212" s="461" t="s">
        <v>394</v>
      </c>
      <c r="V212" s="511"/>
      <c r="W212" s="461" t="s">
        <v>263</v>
      </c>
      <c r="X212" s="512"/>
      <c r="Y212" s="461" t="s">
        <v>263</v>
      </c>
      <c r="Z212" s="573" t="s">
        <v>394</v>
      </c>
      <c r="AA212" s="318"/>
      <c r="AB212" s="203"/>
      <c r="AC212" s="120"/>
      <c r="AD212" s="120"/>
      <c r="AE212" s="50"/>
      <c r="AF212" s="104" t="s">
        <v>248</v>
      </c>
      <c r="AG212" s="104" t="s">
        <v>760</v>
      </c>
      <c r="AH212" s="104" t="s">
        <v>643</v>
      </c>
      <c r="AI212" s="132"/>
      <c r="AJ212" s="475"/>
      <c r="AK212" s="20" t="s">
        <v>266</v>
      </c>
      <c r="AL212" s="20" t="s">
        <v>4013</v>
      </c>
      <c r="AM212" s="20" t="s">
        <v>399</v>
      </c>
      <c r="AN212" s="31" t="s">
        <v>4050</v>
      </c>
      <c r="AO212" s="574" t="s">
        <v>4051</v>
      </c>
      <c r="AP212" s="30"/>
      <c r="AQ212" s="33"/>
      <c r="AR212" s="20" t="str">
        <f t="shared" ref="AR212:AR230" si="14">IF(ISBLANK(AQ212), "", "O")</f>
        <v/>
      </c>
      <c r="AS212" s="98" t="s">
        <v>3726</v>
      </c>
      <c r="AT212" s="98" t="s">
        <v>4027</v>
      </c>
      <c r="AU212" s="96">
        <v>45448</v>
      </c>
      <c r="AV212" s="94"/>
      <c r="AW212" s="71" t="str">
        <f t="shared" si="13"/>
        <v/>
      </c>
      <c r="AX212" s="104" t="s">
        <v>4052</v>
      </c>
      <c r="AY212" s="104" t="s">
        <v>4053</v>
      </c>
      <c r="AZ212" s="104" t="s">
        <v>70</v>
      </c>
      <c r="BA212" s="104" t="s">
        <v>70</v>
      </c>
      <c r="BB212" s="104"/>
      <c r="BC212" s="104"/>
      <c r="BD212" s="104" t="s">
        <v>70</v>
      </c>
      <c r="BE212" s="104" t="s">
        <v>70</v>
      </c>
    </row>
    <row r="213" spans="1:58" ht="67.5">
      <c r="B213" s="697"/>
      <c r="C213" s="105" t="s">
        <v>759</v>
      </c>
      <c r="D213" s="105" t="s">
        <v>618</v>
      </c>
      <c r="E213" s="105" t="str">
        <f>VLOOKUP(D213, '[2](참고) 중복제거용 BP사명 DB'!$B$3:$D601, 3, FALSE)</f>
        <v>주식회사 젬백스링크</v>
      </c>
      <c r="F213" s="7" t="s">
        <v>763</v>
      </c>
      <c r="G213" s="3"/>
      <c r="H213" s="117" t="s">
        <v>27</v>
      </c>
      <c r="I213" s="117" t="s">
        <v>67</v>
      </c>
      <c r="J213" s="117"/>
      <c r="K213" s="117" t="s">
        <v>67</v>
      </c>
      <c r="L213" s="117" t="s">
        <v>67</v>
      </c>
      <c r="M213" s="117" t="s">
        <v>67</v>
      </c>
      <c r="N213" s="117"/>
      <c r="O213" s="117"/>
      <c r="P213" s="122"/>
      <c r="Q213" s="461" t="s">
        <v>261</v>
      </c>
      <c r="R213" s="318"/>
      <c r="S213" s="318"/>
      <c r="T213" s="318"/>
      <c r="U213" s="461" t="s">
        <v>620</v>
      </c>
      <c r="V213" s="318"/>
      <c r="W213" s="461" t="s">
        <v>263</v>
      </c>
      <c r="X213" s="318"/>
      <c r="Y213" s="318"/>
      <c r="Z213" s="573" t="s">
        <v>620</v>
      </c>
      <c r="AA213" s="318"/>
      <c r="AB213" s="203" t="s">
        <v>204</v>
      </c>
      <c r="AC213" s="203"/>
      <c r="AD213" s="203"/>
      <c r="AE213" s="4" t="s">
        <v>621</v>
      </c>
      <c r="AF213" s="104" t="s">
        <v>248</v>
      </c>
      <c r="AG213" s="104" t="s">
        <v>70</v>
      </c>
      <c r="AH213" s="104" t="s">
        <v>654</v>
      </c>
      <c r="AI213" s="50"/>
      <c r="AJ213" s="471"/>
      <c r="AK213" s="20" t="s">
        <v>266</v>
      </c>
      <c r="AL213" s="20" t="s">
        <v>4013</v>
      </c>
      <c r="AM213" s="20" t="s">
        <v>399</v>
      </c>
      <c r="AN213" s="30">
        <v>45399</v>
      </c>
      <c r="AO213" s="574" t="s">
        <v>4054</v>
      </c>
      <c r="AP213" s="30" t="s">
        <v>70</v>
      </c>
      <c r="AQ213" s="31" t="s">
        <v>70</v>
      </c>
      <c r="AR213" s="20" t="str">
        <f t="shared" si="14"/>
        <v>O</v>
      </c>
      <c r="AS213" s="98"/>
      <c r="AT213" s="98"/>
      <c r="AU213" s="96"/>
      <c r="AV213" s="94"/>
      <c r="AW213" s="71" t="str">
        <f t="shared" si="13"/>
        <v/>
      </c>
      <c r="AX213" s="104" t="s">
        <v>4052</v>
      </c>
      <c r="AY213" s="104" t="s">
        <v>4053</v>
      </c>
      <c r="AZ213" s="104" t="s">
        <v>70</v>
      </c>
      <c r="BA213" s="104" t="s">
        <v>70</v>
      </c>
      <c r="BB213" s="104"/>
      <c r="BC213" s="104"/>
      <c r="BD213" s="104" t="s">
        <v>4055</v>
      </c>
      <c r="BE213" s="104" t="s">
        <v>4056</v>
      </c>
    </row>
    <row r="214" spans="1:58" ht="27" hidden="1">
      <c r="A214" s="17"/>
      <c r="B214" s="697"/>
      <c r="C214" s="105" t="s">
        <v>759</v>
      </c>
      <c r="D214" s="105" t="s">
        <v>739</v>
      </c>
      <c r="E214" s="105" t="str">
        <f>VLOOKUP(D214, '[2](참고) 중복제거용 BP사명 DB'!$B$3:$D602, 3, FALSE)</f>
        <v>서비스탑 주식회사</v>
      </c>
      <c r="F214" s="7" t="s">
        <v>766</v>
      </c>
      <c r="G214" s="3"/>
      <c r="H214" s="117" t="s">
        <v>27</v>
      </c>
      <c r="I214" s="117" t="s">
        <v>67</v>
      </c>
      <c r="J214" s="117"/>
      <c r="K214" s="117" t="s">
        <v>67</v>
      </c>
      <c r="L214" s="117" t="s">
        <v>67</v>
      </c>
      <c r="M214" s="117" t="s">
        <v>67</v>
      </c>
      <c r="N214" s="117"/>
      <c r="O214" s="117"/>
      <c r="P214" s="122"/>
      <c r="Q214" s="318"/>
      <c r="R214" s="318"/>
      <c r="S214" s="318"/>
      <c r="T214" s="318"/>
      <c r="U214" s="461" t="s">
        <v>74</v>
      </c>
      <c r="V214" s="576" t="s">
        <v>575</v>
      </c>
      <c r="W214" s="318"/>
      <c r="X214" s="512"/>
      <c r="Y214" s="318"/>
      <c r="Z214" s="573" t="s">
        <v>74</v>
      </c>
      <c r="AA214" s="504" t="str">
        <f>VLOOKUP(E214,[2]Sheet1!B:C,2,FALSE)</f>
        <v>자회사</v>
      </c>
      <c r="AB214" s="203" t="s">
        <v>204</v>
      </c>
      <c r="AC214" s="429"/>
      <c r="AD214" s="429"/>
      <c r="AE214" s="16" t="s">
        <v>767</v>
      </c>
      <c r="AF214" s="104" t="s">
        <v>145</v>
      </c>
      <c r="AG214" s="104" t="s">
        <v>623</v>
      </c>
      <c r="AH214" s="104"/>
      <c r="AI214" s="50"/>
      <c r="AJ214" s="471"/>
      <c r="AK214" s="20"/>
      <c r="AL214" s="503"/>
      <c r="AM214" s="20"/>
      <c r="AN214" s="42"/>
      <c r="AO214" s="52"/>
      <c r="AP214" s="42"/>
      <c r="AQ214" s="41"/>
      <c r="AR214" s="20" t="str">
        <f t="shared" si="14"/>
        <v/>
      </c>
      <c r="AS214" s="70"/>
      <c r="AT214" s="70"/>
      <c r="AU214" s="94"/>
      <c r="AV214" s="94"/>
      <c r="AW214" s="71" t="str">
        <f t="shared" si="13"/>
        <v/>
      </c>
      <c r="AX214" s="104"/>
      <c r="AY214" s="104"/>
      <c r="AZ214" s="104"/>
      <c r="BA214" s="104"/>
      <c r="BB214" s="104"/>
      <c r="BC214" s="104"/>
      <c r="BD214" s="104"/>
      <c r="BE214" s="104"/>
      <c r="BF214"/>
    </row>
    <row r="215" spans="1:58" ht="40.5" hidden="1">
      <c r="A215" s="17"/>
      <c r="B215" s="697"/>
      <c r="C215" s="105" t="s">
        <v>759</v>
      </c>
      <c r="D215" s="210" t="s">
        <v>308</v>
      </c>
      <c r="E215" s="105" t="str">
        <f>VLOOKUP(D215, '[2](참고) 중복제거용 BP사명 DB'!$B$3:$D603, 3, FALSE)</f>
        <v>에스케이브로드밴드주식회사</v>
      </c>
      <c r="F215" s="7" t="s">
        <v>768</v>
      </c>
      <c r="G215" s="418" t="s">
        <v>769</v>
      </c>
      <c r="H215" s="117" t="s">
        <v>27</v>
      </c>
      <c r="I215" s="117" t="s">
        <v>67</v>
      </c>
      <c r="J215" s="117"/>
      <c r="K215" s="117" t="s">
        <v>67</v>
      </c>
      <c r="L215" s="117" t="s">
        <v>67</v>
      </c>
      <c r="M215" s="117" t="s">
        <v>67</v>
      </c>
      <c r="N215" s="117"/>
      <c r="O215" s="117"/>
      <c r="P215" s="122"/>
      <c r="Q215" s="318"/>
      <c r="R215" s="318"/>
      <c r="S215" s="318"/>
      <c r="T215" s="318"/>
      <c r="U215" s="461" t="s">
        <v>74</v>
      </c>
      <c r="V215" s="576" t="s">
        <v>575</v>
      </c>
      <c r="W215" s="63" t="s">
        <v>263</v>
      </c>
      <c r="X215" s="512"/>
      <c r="Y215" s="318"/>
      <c r="Z215" s="318"/>
      <c r="AA215" s="318" t="s">
        <v>3917</v>
      </c>
      <c r="AB215" s="203" t="s">
        <v>204</v>
      </c>
      <c r="AC215" s="429"/>
      <c r="AD215" s="429"/>
      <c r="AE215" s="3" t="s">
        <v>770</v>
      </c>
      <c r="AF215" s="104" t="s">
        <v>145</v>
      </c>
      <c r="AG215" s="104" t="s">
        <v>623</v>
      </c>
      <c r="AH215" s="104" t="s">
        <v>771</v>
      </c>
      <c r="AI215" s="50"/>
      <c r="AJ215" s="471"/>
      <c r="AK215" s="20"/>
      <c r="AL215" s="403" t="s">
        <v>2956</v>
      </c>
      <c r="AM215" s="20"/>
      <c r="AN215" s="42"/>
      <c r="AO215" s="20"/>
      <c r="AP215" s="42"/>
      <c r="AQ215" s="42"/>
      <c r="AR215" s="20" t="str">
        <f t="shared" si="14"/>
        <v/>
      </c>
      <c r="AS215" s="98"/>
      <c r="AT215" s="70"/>
      <c r="AU215" s="94"/>
      <c r="AV215" s="94"/>
      <c r="AW215" s="71" t="str">
        <f t="shared" si="13"/>
        <v/>
      </c>
      <c r="AX215" s="104"/>
      <c r="AY215" s="104"/>
      <c r="AZ215" s="104"/>
      <c r="BA215" s="104"/>
      <c r="BB215" s="104"/>
      <c r="BC215" s="104"/>
      <c r="BD215" s="104"/>
      <c r="BE215" s="104"/>
      <c r="BF215" s="122" t="s">
        <v>602</v>
      </c>
    </row>
    <row r="216" spans="1:58" ht="40.5" hidden="1">
      <c r="A216" s="17"/>
      <c r="B216" s="697"/>
      <c r="C216" s="105" t="s">
        <v>759</v>
      </c>
      <c r="D216" s="210" t="s">
        <v>437</v>
      </c>
      <c r="E216" s="105" t="str">
        <f>VLOOKUP(D216, '[2](참고) 중복제거용 BP사명 DB'!$B$3:$D604, 3, FALSE)</f>
        <v>티맵모빌리티 주식회사</v>
      </c>
      <c r="F216" s="7" t="s">
        <v>768</v>
      </c>
      <c r="G216" s="418" t="s">
        <v>772</v>
      </c>
      <c r="H216" s="117" t="s">
        <v>27</v>
      </c>
      <c r="I216" s="117" t="s">
        <v>67</v>
      </c>
      <c r="J216" s="117"/>
      <c r="K216" s="117" t="s">
        <v>67</v>
      </c>
      <c r="L216" s="117" t="s">
        <v>67</v>
      </c>
      <c r="M216" s="117" t="s">
        <v>67</v>
      </c>
      <c r="N216" s="117"/>
      <c r="O216" s="117"/>
      <c r="P216" s="122"/>
      <c r="Q216" s="318"/>
      <c r="R216" s="318"/>
      <c r="S216" s="318"/>
      <c r="T216" s="318"/>
      <c r="U216" s="461" t="s">
        <v>74</v>
      </c>
      <c r="V216" s="576" t="s">
        <v>78</v>
      </c>
      <c r="W216" s="63" t="s">
        <v>263</v>
      </c>
      <c r="X216" s="512"/>
      <c r="Y216" s="318"/>
      <c r="Z216" s="318"/>
      <c r="AA216" s="318" t="s">
        <v>3916</v>
      </c>
      <c r="AB216" s="203" t="s">
        <v>204</v>
      </c>
      <c r="AC216" s="429"/>
      <c r="AD216" s="429"/>
      <c r="AE216" s="16" t="s">
        <v>773</v>
      </c>
      <c r="AF216" s="104"/>
      <c r="AG216" s="104"/>
      <c r="AH216" s="104"/>
      <c r="AI216" s="50"/>
      <c r="AJ216" s="471"/>
      <c r="AK216" s="20"/>
      <c r="AL216" s="403" t="s">
        <v>2956</v>
      </c>
      <c r="AM216" s="20"/>
      <c r="AN216" s="42"/>
      <c r="AO216" s="53"/>
      <c r="AP216" s="42"/>
      <c r="AQ216" s="41"/>
      <c r="AR216" s="20" t="str">
        <f t="shared" si="14"/>
        <v/>
      </c>
      <c r="AS216" s="98"/>
      <c r="AT216" s="70"/>
      <c r="AU216" s="94"/>
      <c r="AV216" s="94"/>
      <c r="AW216" s="71" t="str">
        <f t="shared" si="13"/>
        <v/>
      </c>
      <c r="AX216" s="104"/>
      <c r="AY216" s="104"/>
      <c r="AZ216" s="104"/>
      <c r="BA216" s="104"/>
      <c r="BB216" s="104"/>
      <c r="BC216" s="104"/>
      <c r="BD216" s="104"/>
      <c r="BE216" s="104"/>
      <c r="BF216" s="122" t="s">
        <v>602</v>
      </c>
    </row>
    <row r="217" spans="1:58" ht="40.5" hidden="1">
      <c r="A217" s="17"/>
      <c r="B217" s="697"/>
      <c r="C217" s="105" t="s">
        <v>759</v>
      </c>
      <c r="D217" s="210" t="s">
        <v>605</v>
      </c>
      <c r="E217" s="105" t="str">
        <f>VLOOKUP(D217, '[2](참고) 중복제거용 BP사명 DB'!$B$3:$D605, 3, FALSE)</f>
        <v>에스케이플래닛주식회사</v>
      </c>
      <c r="F217" s="7" t="s">
        <v>774</v>
      </c>
      <c r="G217" s="418" t="s">
        <v>775</v>
      </c>
      <c r="H217" s="117" t="s">
        <v>27</v>
      </c>
      <c r="I217" s="117" t="s">
        <v>67</v>
      </c>
      <c r="J217" s="117"/>
      <c r="K217" s="117" t="s">
        <v>67</v>
      </c>
      <c r="L217" s="117" t="s">
        <v>67</v>
      </c>
      <c r="M217" s="117" t="s">
        <v>67</v>
      </c>
      <c r="N217" s="117"/>
      <c r="O217" s="117"/>
      <c r="P217" s="122"/>
      <c r="Q217" s="318"/>
      <c r="R217" s="318"/>
      <c r="S217" s="318"/>
      <c r="T217" s="318"/>
      <c r="U217" s="461" t="s">
        <v>74</v>
      </c>
      <c r="V217" s="576" t="s">
        <v>575</v>
      </c>
      <c r="W217" s="132" t="s">
        <v>263</v>
      </c>
      <c r="X217" s="512"/>
      <c r="Y217" s="318"/>
      <c r="Z217" s="573" t="s">
        <v>74</v>
      </c>
      <c r="AA217" s="318" t="s">
        <v>3916</v>
      </c>
      <c r="AB217" s="429"/>
      <c r="AC217" s="429"/>
      <c r="AD217" s="429"/>
      <c r="AE217" s="16"/>
      <c r="AF217" s="104"/>
      <c r="AG217" s="104"/>
      <c r="AH217" s="104"/>
      <c r="AI217" s="50"/>
      <c r="AJ217" s="471"/>
      <c r="AK217" s="20"/>
      <c r="AL217" s="403" t="s">
        <v>2956</v>
      </c>
      <c r="AM217" s="20"/>
      <c r="AN217" s="42"/>
      <c r="AO217" s="53"/>
      <c r="AP217" s="42"/>
      <c r="AQ217" s="41"/>
      <c r="AR217" s="20" t="str">
        <f t="shared" si="14"/>
        <v/>
      </c>
      <c r="AS217" s="98"/>
      <c r="AT217" s="70"/>
      <c r="AU217" s="94"/>
      <c r="AV217" s="94"/>
      <c r="AW217" s="71" t="str">
        <f t="shared" si="13"/>
        <v/>
      </c>
      <c r="AX217" s="104"/>
      <c r="AY217" s="104"/>
      <c r="AZ217" s="104"/>
      <c r="BA217" s="104"/>
      <c r="BB217" s="104"/>
      <c r="BC217" s="104"/>
      <c r="BD217" s="104"/>
      <c r="BE217" s="104"/>
      <c r="BF217" s="122" t="s">
        <v>602</v>
      </c>
    </row>
    <row r="218" spans="1:58" ht="27" hidden="1">
      <c r="A218" s="17"/>
      <c r="B218" s="697"/>
      <c r="C218" s="410" t="s">
        <v>759</v>
      </c>
      <c r="D218" s="410" t="s">
        <v>776</v>
      </c>
      <c r="E218" s="105" t="str">
        <f>VLOOKUP(D218, '[2](참고) 중복제거용 BP사명 DB'!$B$3:$D606, 3, FALSE)</f>
        <v xml:space="preserve">	주식회사 하젠</v>
      </c>
      <c r="F218" s="411" t="s">
        <v>777</v>
      </c>
      <c r="G218" s="412" t="s">
        <v>778</v>
      </c>
      <c r="H218" s="117" t="s">
        <v>27</v>
      </c>
      <c r="I218" s="117" t="s">
        <v>67</v>
      </c>
      <c r="J218" s="117"/>
      <c r="K218" s="117" t="s">
        <v>67</v>
      </c>
      <c r="L218" s="117" t="s">
        <v>67</v>
      </c>
      <c r="M218" s="117" t="s">
        <v>67</v>
      </c>
      <c r="N218" s="117"/>
      <c r="O218" s="117"/>
      <c r="P218" s="122"/>
      <c r="Q218" s="318"/>
      <c r="R218" s="318"/>
      <c r="S218" s="318"/>
      <c r="T218" s="318"/>
      <c r="U218" s="461" t="s">
        <v>409</v>
      </c>
      <c r="V218" s="576" t="s">
        <v>779</v>
      </c>
      <c r="W218" s="132" t="s">
        <v>263</v>
      </c>
      <c r="X218" s="512"/>
      <c r="Y218" s="318"/>
      <c r="Z218" s="573" t="s">
        <v>409</v>
      </c>
      <c r="AA218" s="318"/>
      <c r="AB218" s="203"/>
      <c r="AC218" s="120"/>
      <c r="AD218" s="120"/>
      <c r="AE218" s="3"/>
      <c r="AF218" s="104"/>
      <c r="AG218" s="104"/>
      <c r="AH218" s="104"/>
      <c r="AI218" s="132"/>
      <c r="AJ218" s="471"/>
      <c r="AK218" s="23"/>
      <c r="AL218" s="403" t="s">
        <v>2956</v>
      </c>
      <c r="AM218" s="20"/>
      <c r="AN218" s="42"/>
      <c r="AO218" s="23"/>
      <c r="AP218" s="30"/>
      <c r="AQ218" s="42"/>
      <c r="AR218" s="20" t="str">
        <f t="shared" si="14"/>
        <v/>
      </c>
      <c r="AS218" s="98"/>
      <c r="AT218" s="70"/>
      <c r="AU218" s="94"/>
      <c r="AV218" s="94"/>
      <c r="AW218" s="71" t="str">
        <f t="shared" si="13"/>
        <v/>
      </c>
      <c r="AX218" s="104"/>
      <c r="AY218" s="104"/>
      <c r="AZ218" s="104"/>
      <c r="BA218" s="104"/>
      <c r="BB218" s="104"/>
      <c r="BC218" s="104"/>
      <c r="BD218" s="104"/>
      <c r="BE218" s="104"/>
      <c r="BF218" s="122" t="s">
        <v>602</v>
      </c>
    </row>
    <row r="219" spans="1:58" ht="27" hidden="1">
      <c r="A219" s="17"/>
      <c r="B219" s="697"/>
      <c r="C219" s="105" t="s">
        <v>759</v>
      </c>
      <c r="D219" s="105" t="s">
        <v>436</v>
      </c>
      <c r="E219" s="105" t="str">
        <f>VLOOKUP(D219, '[2](참고) 중복제거용 BP사명 DB'!$B$3:$D607, 3, FALSE)</f>
        <v>㈜드림어스컴퍼니</v>
      </c>
      <c r="F219" s="7" t="s">
        <v>780</v>
      </c>
      <c r="G219" s="3"/>
      <c r="H219" s="117" t="s">
        <v>27</v>
      </c>
      <c r="I219" s="117" t="s">
        <v>67</v>
      </c>
      <c r="J219" s="117"/>
      <c r="K219" s="117" t="s">
        <v>67</v>
      </c>
      <c r="L219" s="117" t="s">
        <v>67</v>
      </c>
      <c r="M219" s="117" t="s">
        <v>67</v>
      </c>
      <c r="N219" s="117"/>
      <c r="O219" s="117"/>
      <c r="P219" s="122"/>
      <c r="Q219" s="318"/>
      <c r="R219" s="318"/>
      <c r="S219" s="318"/>
      <c r="T219" s="318"/>
      <c r="U219" s="461" t="s">
        <v>74</v>
      </c>
      <c r="V219" s="576" t="s">
        <v>78</v>
      </c>
      <c r="W219" s="132" t="s">
        <v>263</v>
      </c>
      <c r="X219" s="512"/>
      <c r="Y219" s="318"/>
      <c r="Z219" s="573" t="s">
        <v>74</v>
      </c>
      <c r="AA219" s="318" t="s">
        <v>3916</v>
      </c>
      <c r="AB219" s="203" t="s">
        <v>204</v>
      </c>
      <c r="AC219" s="120"/>
      <c r="AD219" s="120"/>
      <c r="AE219" s="38"/>
      <c r="AF219" s="35"/>
      <c r="AG219" s="322"/>
      <c r="AH219" s="35"/>
      <c r="AI219" s="25"/>
      <c r="AJ219" s="473"/>
      <c r="AK219" s="20"/>
      <c r="AL219" s="403" t="s">
        <v>2956</v>
      </c>
      <c r="AM219" s="20"/>
      <c r="AN219" s="42"/>
      <c r="AO219" s="54"/>
      <c r="AP219" s="42"/>
      <c r="AQ219" s="131"/>
      <c r="AR219" s="20" t="str">
        <f t="shared" si="14"/>
        <v/>
      </c>
      <c r="AS219" s="98"/>
      <c r="AT219" s="70"/>
      <c r="AU219" s="94"/>
      <c r="AV219" s="94"/>
      <c r="AW219" s="71" t="str">
        <f t="shared" si="13"/>
        <v/>
      </c>
      <c r="AX219" s="104"/>
      <c r="AY219" s="104"/>
      <c r="AZ219" s="104"/>
      <c r="BA219" s="104"/>
      <c r="BB219" s="104"/>
      <c r="BC219" s="104"/>
      <c r="BD219" s="104"/>
      <c r="BE219" s="104"/>
      <c r="BF219" s="122" t="s">
        <v>602</v>
      </c>
    </row>
    <row r="220" spans="1:58" ht="54">
      <c r="B220" s="697"/>
      <c r="C220" s="105" t="s">
        <v>759</v>
      </c>
      <c r="D220" s="105" t="s">
        <v>781</v>
      </c>
      <c r="E220" s="105" t="str">
        <f>VLOOKUP(D220, '[2](참고) 중복제거용 BP사명 DB'!$B$3:$D608, 3, FALSE)</f>
        <v>(주)로보메이션</v>
      </c>
      <c r="F220" s="7" t="s">
        <v>780</v>
      </c>
      <c r="G220" s="3" t="s">
        <v>782</v>
      </c>
      <c r="H220" s="117" t="s">
        <v>27</v>
      </c>
      <c r="I220" s="117" t="s">
        <v>67</v>
      </c>
      <c r="J220" s="117"/>
      <c r="K220" s="117" t="s">
        <v>67</v>
      </c>
      <c r="L220" s="117" t="s">
        <v>67</v>
      </c>
      <c r="M220" s="117" t="s">
        <v>67</v>
      </c>
      <c r="N220" s="117"/>
      <c r="O220" s="117"/>
      <c r="P220" s="122"/>
      <c r="Q220" s="461" t="s">
        <v>261</v>
      </c>
      <c r="R220" s="318"/>
      <c r="S220" s="318"/>
      <c r="T220" s="318"/>
      <c r="U220" s="461" t="s">
        <v>620</v>
      </c>
      <c r="V220" s="318"/>
      <c r="W220" s="132" t="s">
        <v>263</v>
      </c>
      <c r="X220" s="318"/>
      <c r="Y220" s="318"/>
      <c r="Z220" s="573" t="s">
        <v>620</v>
      </c>
      <c r="AA220" s="318"/>
      <c r="AB220" s="203" t="s">
        <v>204</v>
      </c>
      <c r="AC220" s="120"/>
      <c r="AD220" s="120"/>
      <c r="AE220" s="50" t="s">
        <v>783</v>
      </c>
      <c r="AF220" s="104" t="s">
        <v>248</v>
      </c>
      <c r="AG220" s="6" t="s">
        <v>199</v>
      </c>
      <c r="AH220" s="104" t="s">
        <v>189</v>
      </c>
      <c r="AI220" s="132"/>
      <c r="AJ220" s="471"/>
      <c r="AK220" s="20" t="s">
        <v>266</v>
      </c>
      <c r="AL220" s="20" t="s">
        <v>4013</v>
      </c>
      <c r="AM220" s="20" t="s">
        <v>399</v>
      </c>
      <c r="AN220" s="30">
        <v>45386</v>
      </c>
      <c r="AO220" s="574" t="s">
        <v>4035</v>
      </c>
      <c r="AP220" s="30">
        <v>45408</v>
      </c>
      <c r="AQ220" s="33">
        <v>45415</v>
      </c>
      <c r="AR220" s="20" t="str">
        <f t="shared" si="14"/>
        <v>O</v>
      </c>
      <c r="AS220" s="509"/>
      <c r="AT220" s="98"/>
      <c r="AU220" s="96"/>
      <c r="AV220" s="94"/>
      <c r="AW220" s="71" t="str">
        <f t="shared" si="13"/>
        <v/>
      </c>
      <c r="AX220" s="104" t="s">
        <v>4052</v>
      </c>
      <c r="AY220" s="104" t="s">
        <v>4053</v>
      </c>
      <c r="AZ220" s="104" t="s">
        <v>70</v>
      </c>
      <c r="BA220" s="104" t="s">
        <v>70</v>
      </c>
      <c r="BB220" s="104"/>
      <c r="BC220" s="104"/>
      <c r="BD220" s="104" t="s">
        <v>784</v>
      </c>
      <c r="BE220" s="104" t="s">
        <v>785</v>
      </c>
    </row>
    <row r="221" spans="1:58" ht="27" hidden="1">
      <c r="A221" s="17"/>
      <c r="B221" s="697"/>
      <c r="C221" s="410" t="s">
        <v>759</v>
      </c>
      <c r="D221" s="410" t="s">
        <v>786</v>
      </c>
      <c r="E221" s="105" t="str">
        <f>VLOOKUP(D221, '[2](참고) 중복제거용 BP사명 DB'!$B$3:$D609, 3, FALSE)</f>
        <v>미디어브레인</v>
      </c>
      <c r="F221" s="411" t="s">
        <v>787</v>
      </c>
      <c r="G221" s="412" t="s">
        <v>778</v>
      </c>
      <c r="H221" s="117" t="s">
        <v>27</v>
      </c>
      <c r="I221" s="117" t="s">
        <v>67</v>
      </c>
      <c r="J221" s="117"/>
      <c r="K221" s="117" t="s">
        <v>67</v>
      </c>
      <c r="L221" s="117" t="s">
        <v>67</v>
      </c>
      <c r="M221" s="117" t="s">
        <v>67</v>
      </c>
      <c r="N221" s="117"/>
      <c r="O221" s="117"/>
      <c r="P221" s="122"/>
      <c r="Q221" s="442"/>
      <c r="R221" s="442"/>
      <c r="S221" s="443"/>
      <c r="T221" s="318"/>
      <c r="U221" s="461" t="s">
        <v>409</v>
      </c>
      <c r="V221" s="461" t="s">
        <v>779</v>
      </c>
      <c r="W221" s="132" t="s">
        <v>263</v>
      </c>
      <c r="X221" s="318"/>
      <c r="Y221" s="318"/>
      <c r="Z221" s="573" t="s">
        <v>409</v>
      </c>
      <c r="AA221" s="318"/>
      <c r="AB221" s="203"/>
      <c r="AC221" s="120"/>
      <c r="AD221" s="120"/>
      <c r="AE221" s="38" t="s">
        <v>788</v>
      </c>
      <c r="AF221" s="322" t="s">
        <v>114</v>
      </c>
      <c r="AG221" s="75" t="s">
        <v>789</v>
      </c>
      <c r="AH221" s="50" t="s">
        <v>790</v>
      </c>
      <c r="AI221" s="133"/>
      <c r="AJ221" s="475"/>
      <c r="AK221" s="23"/>
      <c r="AL221" s="403" t="s">
        <v>2956</v>
      </c>
      <c r="AM221" s="20"/>
      <c r="AN221" s="42"/>
      <c r="AO221" s="23"/>
      <c r="AP221" s="30"/>
      <c r="AQ221" s="42"/>
      <c r="AR221" s="20" t="str">
        <f t="shared" si="14"/>
        <v/>
      </c>
      <c r="AS221" s="98"/>
      <c r="AT221" s="70"/>
      <c r="AU221" s="94"/>
      <c r="AV221" s="94"/>
      <c r="AW221" s="71" t="str">
        <f t="shared" si="13"/>
        <v/>
      </c>
      <c r="AX221" s="104"/>
      <c r="AY221" s="104"/>
      <c r="AZ221" s="104"/>
      <c r="BA221" s="104"/>
      <c r="BB221" s="104"/>
      <c r="BC221" s="104"/>
      <c r="BD221" s="104"/>
      <c r="BE221" s="104"/>
      <c r="BF221" s="122" t="s">
        <v>602</v>
      </c>
    </row>
    <row r="222" spans="1:58" ht="40.5" hidden="1">
      <c r="A222" s="17"/>
      <c r="B222" s="697"/>
      <c r="C222" s="410" t="s">
        <v>759</v>
      </c>
      <c r="D222" s="410" t="s">
        <v>791</v>
      </c>
      <c r="E222" s="105" t="str">
        <f>VLOOKUP(D222, '[2](참고) 중복제거용 BP사명 DB'!$B$3:$D610, 3, FALSE)</f>
        <v>(주)이든앤앨리스마케팅</v>
      </c>
      <c r="F222" s="411" t="s">
        <v>792</v>
      </c>
      <c r="G222" s="412" t="s">
        <v>778</v>
      </c>
      <c r="H222" s="117" t="s">
        <v>27</v>
      </c>
      <c r="I222" s="117" t="s">
        <v>67</v>
      </c>
      <c r="J222" s="117"/>
      <c r="K222" s="117" t="s">
        <v>67</v>
      </c>
      <c r="L222" s="117" t="s">
        <v>67</v>
      </c>
      <c r="M222" s="117" t="s">
        <v>67</v>
      </c>
      <c r="N222" s="117"/>
      <c r="O222" s="117"/>
      <c r="P222" s="122"/>
      <c r="Q222" s="442"/>
      <c r="R222" s="442"/>
      <c r="S222" s="443"/>
      <c r="T222" s="318"/>
      <c r="U222" s="461" t="s">
        <v>409</v>
      </c>
      <c r="V222" s="461" t="s">
        <v>779</v>
      </c>
      <c r="W222" s="132" t="s">
        <v>263</v>
      </c>
      <c r="X222" s="318"/>
      <c r="Y222" s="318"/>
      <c r="Z222" s="573" t="s">
        <v>409</v>
      </c>
      <c r="AA222" s="318"/>
      <c r="AB222" s="203"/>
      <c r="AC222" s="120"/>
      <c r="AD222" s="120"/>
      <c r="AE222" s="38"/>
      <c r="AF222" s="322"/>
      <c r="AG222" s="322"/>
      <c r="AH222" s="50"/>
      <c r="AI222" s="133"/>
      <c r="AJ222" s="475"/>
      <c r="AK222" s="23"/>
      <c r="AL222" s="403" t="s">
        <v>2956</v>
      </c>
      <c r="AM222" s="20"/>
      <c r="AN222" s="42"/>
      <c r="AO222" s="23"/>
      <c r="AP222" s="30"/>
      <c r="AQ222" s="42"/>
      <c r="AR222" s="20" t="str">
        <f t="shared" si="14"/>
        <v/>
      </c>
      <c r="AS222" s="98"/>
      <c r="AT222" s="70"/>
      <c r="AU222" s="94"/>
      <c r="AV222" s="94"/>
      <c r="AW222" s="71" t="str">
        <f t="shared" si="13"/>
        <v/>
      </c>
      <c r="AX222" s="104"/>
      <c r="AY222" s="104"/>
      <c r="AZ222" s="104"/>
      <c r="BA222" s="104"/>
      <c r="BB222" s="104"/>
      <c r="BC222" s="104"/>
      <c r="BD222" s="104"/>
      <c r="BE222" s="104"/>
      <c r="BF222" s="122" t="s">
        <v>602</v>
      </c>
    </row>
    <row r="223" spans="1:58" ht="40.5" hidden="1">
      <c r="A223" s="514"/>
      <c r="B223" s="105" t="s">
        <v>793</v>
      </c>
      <c r="C223" s="437" t="s">
        <v>794</v>
      </c>
      <c r="D223" s="437" t="s">
        <v>605</v>
      </c>
      <c r="E223" s="105" t="str">
        <f>VLOOKUP(D223, '[2](참고) 중복제거용 BP사명 DB'!$B$3:$D611, 3, FALSE)</f>
        <v>에스케이플래닛주식회사</v>
      </c>
      <c r="F223" s="465" t="s">
        <v>795</v>
      </c>
      <c r="G223" s="412" t="s">
        <v>4057</v>
      </c>
      <c r="H223" s="117" t="s">
        <v>27</v>
      </c>
      <c r="I223" s="117" t="s">
        <v>67</v>
      </c>
      <c r="J223" s="117"/>
      <c r="K223" s="117" t="s">
        <v>67</v>
      </c>
      <c r="L223" s="117"/>
      <c r="M223" s="117"/>
      <c r="N223" s="117"/>
      <c r="O223" s="117"/>
      <c r="P223" s="122"/>
      <c r="Q223" s="318"/>
      <c r="R223" s="318"/>
      <c r="S223" s="318"/>
      <c r="T223" s="318"/>
      <c r="U223" s="461" t="s">
        <v>409</v>
      </c>
      <c r="V223" s="461" t="s">
        <v>779</v>
      </c>
      <c r="W223" s="318"/>
      <c r="X223" s="132" t="s">
        <v>263</v>
      </c>
      <c r="Y223" s="318"/>
      <c r="Z223" s="573" t="s">
        <v>409</v>
      </c>
      <c r="AA223" s="318"/>
      <c r="AB223" s="117" t="s">
        <v>69</v>
      </c>
      <c r="AC223" s="429"/>
      <c r="AD223" s="429"/>
      <c r="AE223" s="12" t="s">
        <v>4058</v>
      </c>
      <c r="AF223" s="104" t="s">
        <v>145</v>
      </c>
      <c r="AG223" s="10"/>
      <c r="AH223" s="10" t="s">
        <v>817</v>
      </c>
      <c r="AI223" s="10"/>
      <c r="AJ223" s="471"/>
      <c r="AK223" s="23"/>
      <c r="AL223" s="403" t="s">
        <v>4059</v>
      </c>
      <c r="AM223" s="402"/>
      <c r="AN223" s="506">
        <v>45419</v>
      </c>
      <c r="AO223" s="574" t="s">
        <v>4060</v>
      </c>
      <c r="AP223" s="42"/>
      <c r="AQ223" s="41"/>
      <c r="AR223" s="20" t="str">
        <f t="shared" si="14"/>
        <v/>
      </c>
      <c r="AS223" s="109" t="s">
        <v>261</v>
      </c>
      <c r="AT223" s="70"/>
      <c r="AU223" s="94"/>
      <c r="AV223" s="94"/>
      <c r="AW223" s="71" t="str">
        <f t="shared" si="13"/>
        <v/>
      </c>
      <c r="AX223" s="401" t="s">
        <v>796</v>
      </c>
      <c r="AY223" s="401" t="s">
        <v>797</v>
      </c>
      <c r="AZ223" s="104" t="s">
        <v>70</v>
      </c>
      <c r="BA223" s="104" t="s">
        <v>70</v>
      </c>
      <c r="BB223" s="104"/>
      <c r="BC223" s="104"/>
      <c r="BD223" s="202" t="s">
        <v>4061</v>
      </c>
      <c r="BE223" s="202" t="s">
        <v>4062</v>
      </c>
      <c r="BF223" s="122" t="s">
        <v>602</v>
      </c>
    </row>
    <row r="224" spans="1:58" ht="27" hidden="1">
      <c r="A224" s="17"/>
      <c r="B224" s="697" t="s">
        <v>798</v>
      </c>
      <c r="C224" s="105" t="s">
        <v>799</v>
      </c>
      <c r="D224" s="105" t="s">
        <v>549</v>
      </c>
      <c r="E224" s="105" t="str">
        <f>VLOOKUP(D224, '[2](참고) 중복제거용 BP사명 DB'!$B$3:$D612, 3, FALSE)</f>
        <v>SK㈜</v>
      </c>
      <c r="F224" s="7" t="s">
        <v>800</v>
      </c>
      <c r="G224" s="465" t="s">
        <v>801</v>
      </c>
      <c r="H224" s="117" t="s">
        <v>27</v>
      </c>
      <c r="I224" s="117" t="s">
        <v>67</v>
      </c>
      <c r="J224" s="117" t="s">
        <v>67</v>
      </c>
      <c r="K224" s="117" t="s">
        <v>67</v>
      </c>
      <c r="L224" s="117"/>
      <c r="M224" s="117"/>
      <c r="N224" s="117"/>
      <c r="O224" s="117"/>
      <c r="P224" s="122"/>
      <c r="Q224" s="318"/>
      <c r="R224" s="318"/>
      <c r="S224" s="318"/>
      <c r="T224" s="318"/>
      <c r="U224" s="461" t="s">
        <v>68</v>
      </c>
      <c r="V224" s="461" t="s">
        <v>802</v>
      </c>
      <c r="W224" s="461" t="s">
        <v>263</v>
      </c>
      <c r="X224" s="318"/>
      <c r="Y224" s="318"/>
      <c r="Z224" s="573" t="s">
        <v>68</v>
      </c>
      <c r="AA224" s="318"/>
      <c r="AB224" s="203" t="s">
        <v>204</v>
      </c>
      <c r="AC224" s="203"/>
      <c r="AD224" s="203" t="s">
        <v>263</v>
      </c>
      <c r="AE224" s="8" t="s">
        <v>803</v>
      </c>
      <c r="AF224" s="104" t="s">
        <v>145</v>
      </c>
      <c r="AG224" s="6" t="s">
        <v>623</v>
      </c>
      <c r="AH224" s="104"/>
      <c r="AI224" s="26"/>
      <c r="AJ224" s="702">
        <v>110000</v>
      </c>
      <c r="AK224" s="23"/>
      <c r="AL224" s="403" t="s">
        <v>4063</v>
      </c>
      <c r="AM224" s="20"/>
      <c r="AN224" s="42"/>
      <c r="AO224" s="33"/>
      <c r="AP224" s="30"/>
      <c r="AQ224" s="30"/>
      <c r="AR224" s="20" t="str">
        <f t="shared" si="14"/>
        <v/>
      </c>
      <c r="AS224" s="98"/>
      <c r="AT224" s="515"/>
      <c r="AU224" s="94"/>
      <c r="AV224" s="94"/>
      <c r="AW224" s="71" t="str">
        <f t="shared" si="13"/>
        <v/>
      </c>
      <c r="AX224" s="104" t="s">
        <v>804</v>
      </c>
      <c r="AY224" s="104" t="s">
        <v>805</v>
      </c>
      <c r="AZ224" s="104" t="s">
        <v>804</v>
      </c>
      <c r="BA224" s="104" t="s">
        <v>805</v>
      </c>
      <c r="BB224" s="104"/>
      <c r="BC224" s="104"/>
      <c r="BD224" s="104" t="s">
        <v>806</v>
      </c>
      <c r="BE224" s="104" t="s">
        <v>807</v>
      </c>
      <c r="BF224" s="122" t="s">
        <v>602</v>
      </c>
    </row>
    <row r="225" spans="1:58" ht="40.5">
      <c r="B225" s="697"/>
      <c r="C225" s="105" t="s">
        <v>799</v>
      </c>
      <c r="D225" s="105" t="s">
        <v>480</v>
      </c>
      <c r="E225" s="105" t="str">
        <f>VLOOKUP(D225, '[2](참고) 중복제거용 BP사명 DB'!$B$3:$D613, 3, FALSE)</f>
        <v>서비스에이스주식회사</v>
      </c>
      <c r="F225" s="7" t="s">
        <v>808</v>
      </c>
      <c r="G225" s="3" t="s">
        <v>809</v>
      </c>
      <c r="H225" s="117" t="s">
        <v>27</v>
      </c>
      <c r="I225" s="117" t="s">
        <v>67</v>
      </c>
      <c r="J225" s="117"/>
      <c r="K225" s="117" t="s">
        <v>67</v>
      </c>
      <c r="L225" s="117"/>
      <c r="M225" s="117"/>
      <c r="N225" s="117"/>
      <c r="O225" s="117"/>
      <c r="P225" s="122"/>
      <c r="Q225" s="461" t="s">
        <v>263</v>
      </c>
      <c r="R225" s="318"/>
      <c r="S225" s="318"/>
      <c r="T225" s="318"/>
      <c r="U225" s="461" t="s">
        <v>394</v>
      </c>
      <c r="V225" s="318"/>
      <c r="W225" s="461" t="s">
        <v>263</v>
      </c>
      <c r="X225" s="318"/>
      <c r="Y225" s="318"/>
      <c r="Z225" s="318"/>
      <c r="AA225" s="318"/>
      <c r="AB225" s="203" t="s">
        <v>204</v>
      </c>
      <c r="AC225" s="429"/>
      <c r="AD225" s="429"/>
      <c r="AE225" s="60" t="s">
        <v>4064</v>
      </c>
      <c r="AF225" s="104" t="s">
        <v>114</v>
      </c>
      <c r="AG225" s="6" t="s">
        <v>70</v>
      </c>
      <c r="AH225" s="6" t="s">
        <v>811</v>
      </c>
      <c r="AI225" s="26"/>
      <c r="AJ225" s="702"/>
      <c r="AK225" s="20" t="s">
        <v>266</v>
      </c>
      <c r="AL225" s="20" t="s">
        <v>4013</v>
      </c>
      <c r="AM225" s="20" t="s">
        <v>399</v>
      </c>
      <c r="AN225" s="30">
        <v>45415</v>
      </c>
      <c r="AO225" s="574" t="s">
        <v>4023</v>
      </c>
      <c r="AP225" s="30"/>
      <c r="AQ225" s="33"/>
      <c r="AR225" s="20" t="str">
        <f t="shared" si="14"/>
        <v/>
      </c>
      <c r="AS225" s="98" t="s">
        <v>799</v>
      </c>
      <c r="AT225" s="98" t="s">
        <v>4023</v>
      </c>
      <c r="AU225" s="96">
        <v>45436</v>
      </c>
      <c r="AV225" s="94"/>
      <c r="AW225" s="71" t="str">
        <f t="shared" si="13"/>
        <v/>
      </c>
      <c r="AX225" s="104" t="s">
        <v>804</v>
      </c>
      <c r="AY225" s="104" t="s">
        <v>805</v>
      </c>
      <c r="AZ225" s="104" t="s">
        <v>70</v>
      </c>
      <c r="BA225" s="104" t="s">
        <v>70</v>
      </c>
      <c r="BB225" s="104"/>
      <c r="BC225" s="104"/>
      <c r="BD225" s="104" t="s">
        <v>812</v>
      </c>
      <c r="BE225" s="104" t="s">
        <v>813</v>
      </c>
    </row>
    <row r="226" spans="1:58" ht="27">
      <c r="B226" s="697"/>
      <c r="C226" s="105" t="s">
        <v>799</v>
      </c>
      <c r="D226" s="105" t="s">
        <v>814</v>
      </c>
      <c r="E226" s="105" t="str">
        <f>VLOOKUP(D226, '[2](참고) 중복제거용 BP사명 DB'!$B$3:$D614, 3, FALSE)</f>
        <v>크림하우스주식회사</v>
      </c>
      <c r="F226" s="7" t="s">
        <v>815</v>
      </c>
      <c r="G226" s="3"/>
      <c r="H226" s="117" t="s">
        <v>27</v>
      </c>
      <c r="I226" s="117" t="s">
        <v>67</v>
      </c>
      <c r="J226" s="117"/>
      <c r="K226" s="117" t="s">
        <v>67</v>
      </c>
      <c r="L226" s="117"/>
      <c r="M226" s="117"/>
      <c r="N226" s="117"/>
      <c r="O226" s="117"/>
      <c r="P226" s="122"/>
      <c r="Q226" s="461" t="s">
        <v>263</v>
      </c>
      <c r="R226" s="318"/>
      <c r="S226" s="318"/>
      <c r="T226" s="318"/>
      <c r="U226" s="461" t="s">
        <v>394</v>
      </c>
      <c r="V226" s="318"/>
      <c r="W226" s="461" t="s">
        <v>263</v>
      </c>
      <c r="X226" s="318"/>
      <c r="Y226" s="318"/>
      <c r="Z226" s="573" t="s">
        <v>394</v>
      </c>
      <c r="AA226" s="318"/>
      <c r="AB226" s="203" t="s">
        <v>204</v>
      </c>
      <c r="AC226" s="203"/>
      <c r="AD226" s="203"/>
      <c r="AE226" s="4" t="s">
        <v>816</v>
      </c>
      <c r="AF226" s="104" t="s">
        <v>114</v>
      </c>
      <c r="AG226" s="6" t="s">
        <v>623</v>
      </c>
      <c r="AH226" s="104" t="s">
        <v>817</v>
      </c>
      <c r="AI226" s="26"/>
      <c r="AJ226" s="702"/>
      <c r="AK226" s="20" t="s">
        <v>266</v>
      </c>
      <c r="AL226" s="20" t="s">
        <v>4013</v>
      </c>
      <c r="AM226" s="20" t="s">
        <v>399</v>
      </c>
      <c r="AN226" s="30">
        <v>45407</v>
      </c>
      <c r="AO226" s="574" t="s">
        <v>4023</v>
      </c>
      <c r="AP226" s="30">
        <v>45436</v>
      </c>
      <c r="AQ226" s="33">
        <v>45440</v>
      </c>
      <c r="AR226" s="20" t="str">
        <f t="shared" si="14"/>
        <v>O</v>
      </c>
      <c r="AS226" s="98"/>
      <c r="AT226" s="98"/>
      <c r="AU226" s="96"/>
      <c r="AV226" s="94"/>
      <c r="AW226" s="71" t="str">
        <f t="shared" si="13"/>
        <v/>
      </c>
      <c r="AX226" s="104" t="s">
        <v>804</v>
      </c>
      <c r="AY226" s="104" t="s">
        <v>805</v>
      </c>
      <c r="AZ226" s="104" t="s">
        <v>70</v>
      </c>
      <c r="BA226" s="104" t="s">
        <v>70</v>
      </c>
      <c r="BB226" s="104"/>
      <c r="BC226" s="104"/>
      <c r="BD226" s="104" t="s">
        <v>818</v>
      </c>
      <c r="BE226" s="104" t="s">
        <v>819</v>
      </c>
    </row>
    <row r="227" spans="1:58" ht="27" hidden="1">
      <c r="A227" s="17"/>
      <c r="B227" s="697" t="s">
        <v>820</v>
      </c>
      <c r="C227" s="105" t="s">
        <v>821</v>
      </c>
      <c r="D227" s="105" t="s">
        <v>549</v>
      </c>
      <c r="E227" s="105" t="str">
        <f>VLOOKUP(D227, '[2](참고) 중복제거용 BP사명 DB'!$B$3:$D615, 3, FALSE)</f>
        <v>SK㈜</v>
      </c>
      <c r="F227" s="7" t="s">
        <v>822</v>
      </c>
      <c r="G227" s="465" t="s">
        <v>4065</v>
      </c>
      <c r="H227" s="117" t="s">
        <v>27</v>
      </c>
      <c r="I227" s="117" t="s">
        <v>67</v>
      </c>
      <c r="J227" s="117" t="s">
        <v>67</v>
      </c>
      <c r="K227" s="117" t="s">
        <v>67</v>
      </c>
      <c r="L227" s="117"/>
      <c r="M227" s="117"/>
      <c r="N227" s="117"/>
      <c r="O227" s="117"/>
      <c r="P227" s="122"/>
      <c r="Q227" s="318"/>
      <c r="R227" s="318"/>
      <c r="S227" s="318"/>
      <c r="T227" s="318"/>
      <c r="U227" s="461" t="s">
        <v>68</v>
      </c>
      <c r="V227" s="461" t="s">
        <v>802</v>
      </c>
      <c r="W227" s="461" t="s">
        <v>263</v>
      </c>
      <c r="X227" s="318"/>
      <c r="Y227" s="318"/>
      <c r="Z227" s="573" t="s">
        <v>68</v>
      </c>
      <c r="AA227" s="318"/>
      <c r="AB227" s="203" t="s">
        <v>204</v>
      </c>
      <c r="AC227" s="203"/>
      <c r="AD227" s="203"/>
      <c r="AE227" s="8" t="s">
        <v>803</v>
      </c>
      <c r="AF227" s="104" t="s">
        <v>145</v>
      </c>
      <c r="AG227" s="6" t="s">
        <v>623</v>
      </c>
      <c r="AH227" s="104" t="s">
        <v>564</v>
      </c>
      <c r="AI227" s="26"/>
      <c r="AJ227" s="471"/>
      <c r="AK227" s="23"/>
      <c r="AL227" s="403" t="s">
        <v>4063</v>
      </c>
      <c r="AM227" s="20"/>
      <c r="AN227" s="42"/>
      <c r="AO227" s="33"/>
      <c r="AP227" s="30"/>
      <c r="AQ227" s="30"/>
      <c r="AR227" s="20" t="str">
        <f t="shared" si="14"/>
        <v/>
      </c>
      <c r="AS227" s="98"/>
      <c r="AT227" s="515"/>
      <c r="AU227" s="94"/>
      <c r="AV227" s="94"/>
      <c r="AW227" s="71" t="str">
        <f t="shared" si="13"/>
        <v/>
      </c>
      <c r="AX227" s="104" t="s">
        <v>804</v>
      </c>
      <c r="AY227" s="105" t="s">
        <v>823</v>
      </c>
      <c r="AZ227" s="104" t="s">
        <v>804</v>
      </c>
      <c r="BA227" s="105" t="s">
        <v>823</v>
      </c>
      <c r="BB227" s="104"/>
      <c r="BC227" s="104"/>
      <c r="BD227" s="104" t="s">
        <v>824</v>
      </c>
      <c r="BE227" s="104" t="s">
        <v>807</v>
      </c>
      <c r="BF227" s="122" t="s">
        <v>602</v>
      </c>
    </row>
    <row r="228" spans="1:58" ht="27" hidden="1">
      <c r="A228" s="17"/>
      <c r="B228" s="697"/>
      <c r="C228" s="105" t="s">
        <v>821</v>
      </c>
      <c r="D228" s="105" t="s">
        <v>480</v>
      </c>
      <c r="E228" s="105" t="str">
        <f>VLOOKUP(D228, '[2](참고) 중복제거용 BP사명 DB'!$B$3:$D616, 3, FALSE)</f>
        <v>서비스에이스주식회사</v>
      </c>
      <c r="F228" s="7" t="s">
        <v>825</v>
      </c>
      <c r="G228" s="3"/>
      <c r="H228" s="117" t="s">
        <v>27</v>
      </c>
      <c r="I228" s="117" t="s">
        <v>67</v>
      </c>
      <c r="J228" s="117"/>
      <c r="K228" s="117" t="s">
        <v>67</v>
      </c>
      <c r="L228" s="117"/>
      <c r="M228" s="117"/>
      <c r="N228" s="117"/>
      <c r="O228" s="117"/>
      <c r="P228" s="122"/>
      <c r="Q228" s="318"/>
      <c r="R228" s="318"/>
      <c r="S228" s="318"/>
      <c r="T228" s="318"/>
      <c r="U228" s="461" t="s">
        <v>74</v>
      </c>
      <c r="V228" s="461" t="s">
        <v>575</v>
      </c>
      <c r="W228" s="318"/>
      <c r="X228" s="318"/>
      <c r="Y228" s="318"/>
      <c r="Z228" s="573" t="s">
        <v>74</v>
      </c>
      <c r="AA228" s="504" t="str">
        <f>VLOOKUP(E228,[2]Sheet1!B:C,2,FALSE)</f>
        <v>자회사</v>
      </c>
      <c r="AB228" s="203" t="s">
        <v>204</v>
      </c>
      <c r="AC228" s="203"/>
      <c r="AD228" s="203"/>
      <c r="AE228" s="60" t="s">
        <v>810</v>
      </c>
      <c r="AF228" s="104" t="s">
        <v>114</v>
      </c>
      <c r="AG228" s="6" t="s">
        <v>623</v>
      </c>
      <c r="AH228" s="6" t="s">
        <v>826</v>
      </c>
      <c r="AI228" s="26"/>
      <c r="AJ228" s="471"/>
      <c r="AK228" s="20"/>
      <c r="AL228" s="503"/>
      <c r="AM228" s="20"/>
      <c r="AN228" s="42"/>
      <c r="AO228" s="53"/>
      <c r="AP228" s="42"/>
      <c r="AQ228" s="33"/>
      <c r="AR228" s="20" t="str">
        <f t="shared" si="14"/>
        <v/>
      </c>
      <c r="AS228" s="70" t="s">
        <v>263</v>
      </c>
      <c r="AT228" s="70"/>
      <c r="AU228" s="94"/>
      <c r="AV228" s="94"/>
      <c r="AW228" s="71" t="str">
        <f t="shared" si="13"/>
        <v/>
      </c>
      <c r="AX228" s="104" t="s">
        <v>804</v>
      </c>
      <c r="AY228" s="105" t="s">
        <v>823</v>
      </c>
      <c r="AZ228" s="104" t="s">
        <v>804</v>
      </c>
      <c r="BA228" s="105" t="s">
        <v>823</v>
      </c>
      <c r="BB228" s="104"/>
      <c r="BC228" s="104"/>
      <c r="BD228" s="104" t="s">
        <v>827</v>
      </c>
      <c r="BE228" s="104" t="s">
        <v>828</v>
      </c>
      <c r="BF228"/>
    </row>
    <row r="229" spans="1:58" ht="27" hidden="1">
      <c r="A229" s="17"/>
      <c r="B229" s="697"/>
      <c r="C229" s="105" t="s">
        <v>821</v>
      </c>
      <c r="D229" s="105" t="s">
        <v>739</v>
      </c>
      <c r="E229" s="105" t="str">
        <f>VLOOKUP(D229, '[2](참고) 중복제거용 BP사명 DB'!$B$3:$D617, 3, FALSE)</f>
        <v>서비스탑 주식회사</v>
      </c>
      <c r="F229" s="7" t="s">
        <v>829</v>
      </c>
      <c r="G229" s="3"/>
      <c r="H229" s="117" t="s">
        <v>27</v>
      </c>
      <c r="I229" s="117" t="s">
        <v>67</v>
      </c>
      <c r="J229" s="117"/>
      <c r="K229" s="117" t="s">
        <v>67</v>
      </c>
      <c r="L229" s="117"/>
      <c r="M229" s="117"/>
      <c r="N229" s="117"/>
      <c r="O229" s="117"/>
      <c r="P229" s="122"/>
      <c r="Q229" s="318"/>
      <c r="R229" s="318"/>
      <c r="S229" s="318"/>
      <c r="T229" s="318"/>
      <c r="U229" s="461" t="s">
        <v>74</v>
      </c>
      <c r="V229" s="461" t="s">
        <v>575</v>
      </c>
      <c r="W229" s="318"/>
      <c r="X229" s="318"/>
      <c r="Y229" s="318"/>
      <c r="Z229" s="573" t="s">
        <v>74</v>
      </c>
      <c r="AA229" s="504" t="str">
        <f>VLOOKUP(E229,[2]Sheet1!B:C,2,FALSE)</f>
        <v>자회사</v>
      </c>
      <c r="AB229" s="203" t="s">
        <v>204</v>
      </c>
      <c r="AC229" s="203"/>
      <c r="AD229" s="203"/>
      <c r="AE229" s="8"/>
      <c r="AF229" s="104"/>
      <c r="AG229" s="104"/>
      <c r="AH229" s="104"/>
      <c r="AI229" s="26"/>
      <c r="AJ229" s="471"/>
      <c r="AK229" s="20"/>
      <c r="AL229" s="503"/>
      <c r="AM229" s="20"/>
      <c r="AN229" s="42"/>
      <c r="AO229" s="52"/>
      <c r="AP229" s="42"/>
      <c r="AQ229" s="33"/>
      <c r="AR229" s="20" t="str">
        <f t="shared" si="14"/>
        <v/>
      </c>
      <c r="AS229" s="70"/>
      <c r="AT229" s="70"/>
      <c r="AU229" s="94"/>
      <c r="AV229" s="94"/>
      <c r="AW229" s="71" t="str">
        <f t="shared" si="13"/>
        <v/>
      </c>
      <c r="AX229" s="104" t="s">
        <v>804</v>
      </c>
      <c r="AY229" s="105" t="s">
        <v>823</v>
      </c>
      <c r="AZ229" s="104" t="s">
        <v>804</v>
      </c>
      <c r="BA229" s="105" t="s">
        <v>823</v>
      </c>
      <c r="BB229" s="104"/>
      <c r="BC229" s="104"/>
      <c r="BD229" s="104"/>
      <c r="BE229" s="104"/>
      <c r="BF229"/>
    </row>
    <row r="230" spans="1:58" ht="40.5">
      <c r="B230" s="697"/>
      <c r="C230" s="105" t="s">
        <v>821</v>
      </c>
      <c r="D230" s="105" t="s">
        <v>530</v>
      </c>
      <c r="E230" s="105" t="str">
        <f>VLOOKUP(D230, '[2](참고) 중복제거용 BP사명 DB'!$B$3:$D618, 3, FALSE)</f>
        <v>에스케이엠앤서비스 주식회사</v>
      </c>
      <c r="F230" s="7" t="s">
        <v>830</v>
      </c>
      <c r="G230" s="3"/>
      <c r="H230" s="117" t="s">
        <v>27</v>
      </c>
      <c r="I230" s="117" t="s">
        <v>67</v>
      </c>
      <c r="J230" s="117"/>
      <c r="K230" s="117" t="s">
        <v>67</v>
      </c>
      <c r="L230" s="117"/>
      <c r="M230" s="117"/>
      <c r="N230" s="117"/>
      <c r="O230" s="117"/>
      <c r="P230" s="122"/>
      <c r="Q230" s="461" t="s">
        <v>263</v>
      </c>
      <c r="R230" s="318"/>
      <c r="S230" s="318"/>
      <c r="T230" s="318"/>
      <c r="U230" s="461" t="s">
        <v>394</v>
      </c>
      <c r="V230" s="318"/>
      <c r="W230" s="461" t="s">
        <v>263</v>
      </c>
      <c r="X230" s="318"/>
      <c r="Y230" s="318"/>
      <c r="Z230" s="573" t="s">
        <v>394</v>
      </c>
      <c r="AA230" s="318"/>
      <c r="AB230" s="203" t="s">
        <v>831</v>
      </c>
      <c r="AC230" s="203"/>
      <c r="AD230" s="203"/>
      <c r="AE230" s="3" t="s">
        <v>832</v>
      </c>
      <c r="AF230" s="104" t="s">
        <v>114</v>
      </c>
      <c r="AG230" s="104" t="s">
        <v>833</v>
      </c>
      <c r="AH230" s="104" t="s">
        <v>834</v>
      </c>
      <c r="AI230" s="132"/>
      <c r="AJ230" s="471"/>
      <c r="AK230" s="20" t="s">
        <v>266</v>
      </c>
      <c r="AL230" s="20" t="s">
        <v>4013</v>
      </c>
      <c r="AM230" s="20" t="s">
        <v>399</v>
      </c>
      <c r="AN230" s="30">
        <v>45384</v>
      </c>
      <c r="AO230" s="574" t="s">
        <v>4066</v>
      </c>
      <c r="AP230" s="30">
        <v>45422</v>
      </c>
      <c r="AQ230" s="33">
        <v>45429</v>
      </c>
      <c r="AR230" s="20" t="str">
        <f t="shared" si="14"/>
        <v>O</v>
      </c>
      <c r="AS230" s="98" t="s">
        <v>821</v>
      </c>
      <c r="AT230" s="98" t="s">
        <v>4067</v>
      </c>
      <c r="AU230" s="96"/>
      <c r="AV230" s="94"/>
      <c r="AW230" s="71" t="str">
        <f t="shared" si="13"/>
        <v/>
      </c>
      <c r="AX230" s="104" t="s">
        <v>804</v>
      </c>
      <c r="AY230" s="105" t="s">
        <v>823</v>
      </c>
      <c r="AZ230" s="104" t="s">
        <v>804</v>
      </c>
      <c r="BA230" s="105" t="s">
        <v>823</v>
      </c>
      <c r="BB230" s="104"/>
      <c r="BC230" s="104"/>
      <c r="BD230" s="104" t="s">
        <v>835</v>
      </c>
      <c r="BE230" s="104" t="s">
        <v>836</v>
      </c>
    </row>
    <row r="231" spans="1:58" ht="27">
      <c r="B231" s="697"/>
      <c r="C231" s="105" t="s">
        <v>3933</v>
      </c>
      <c r="D231" s="105" t="s">
        <v>4068</v>
      </c>
      <c r="E231" s="105"/>
      <c r="F231" s="7"/>
      <c r="G231" s="3" t="s">
        <v>4069</v>
      </c>
      <c r="H231" s="117"/>
      <c r="I231" s="117"/>
      <c r="J231" s="117"/>
      <c r="K231" s="117"/>
      <c r="L231" s="117"/>
      <c r="M231" s="117"/>
      <c r="N231" s="117"/>
      <c r="O231" s="117"/>
      <c r="P231" s="122"/>
      <c r="Q231" s="318"/>
      <c r="R231" s="318"/>
      <c r="S231" s="318"/>
      <c r="T231" s="318"/>
      <c r="U231" s="318"/>
      <c r="V231" s="318"/>
      <c r="W231" s="461" t="s">
        <v>261</v>
      </c>
      <c r="X231" s="318"/>
      <c r="Y231" s="318"/>
      <c r="Z231" s="502"/>
      <c r="AA231" s="318"/>
      <c r="AB231" s="203"/>
      <c r="AC231" s="203"/>
      <c r="AD231" s="203"/>
      <c r="AE231" s="3" t="s">
        <v>4070</v>
      </c>
      <c r="AF231" s="104" t="s">
        <v>312</v>
      </c>
      <c r="AG231" s="104" t="s">
        <v>623</v>
      </c>
      <c r="AH231" s="104" t="s">
        <v>756</v>
      </c>
      <c r="AI231" s="132"/>
      <c r="AJ231" s="471"/>
      <c r="AK231" s="20" t="s">
        <v>565</v>
      </c>
      <c r="AL231" s="20" t="s">
        <v>2126</v>
      </c>
      <c r="AM231" s="20" t="s">
        <v>399</v>
      </c>
      <c r="AN231" s="30">
        <v>45442</v>
      </c>
      <c r="AO231" s="574" t="s">
        <v>4023</v>
      </c>
      <c r="AP231" s="30"/>
      <c r="AQ231" s="33"/>
      <c r="AR231" s="20"/>
      <c r="AS231" s="98"/>
      <c r="AT231" s="98"/>
      <c r="AU231" s="96"/>
      <c r="AV231" s="94"/>
      <c r="AW231" s="71"/>
      <c r="AX231" s="104" t="s">
        <v>4071</v>
      </c>
      <c r="AY231" s="105" t="s">
        <v>4072</v>
      </c>
      <c r="AZ231" s="104" t="s">
        <v>4071</v>
      </c>
      <c r="BA231" s="105" t="s">
        <v>4072</v>
      </c>
      <c r="BB231" s="104"/>
      <c r="BC231" s="104"/>
      <c r="BD231" s="104" t="s">
        <v>4073</v>
      </c>
      <c r="BE231" s="104" t="s">
        <v>4074</v>
      </c>
    </row>
    <row r="232" spans="1:58" ht="36" hidden="1">
      <c r="A232" s="17"/>
      <c r="B232" s="697"/>
      <c r="C232" s="105" t="s">
        <v>821</v>
      </c>
      <c r="D232" s="105" t="s">
        <v>535</v>
      </c>
      <c r="E232" s="105" t="e">
        <f>VLOOKUP(D232, '[2](참고) 중복제거용 BP사명 DB'!$B$3:$D619, 3, FALSE)</f>
        <v>#N/A</v>
      </c>
      <c r="F232" s="7" t="s">
        <v>837</v>
      </c>
      <c r="G232" s="3"/>
      <c r="H232" s="117" t="s">
        <v>27</v>
      </c>
      <c r="I232" s="117" t="s">
        <v>67</v>
      </c>
      <c r="J232" s="117"/>
      <c r="K232" s="117" t="s">
        <v>67</v>
      </c>
      <c r="L232" s="117"/>
      <c r="M232" s="117"/>
      <c r="N232" s="117"/>
      <c r="O232" s="117"/>
      <c r="P232" s="122"/>
      <c r="Q232" s="318"/>
      <c r="R232" s="318"/>
      <c r="S232" s="318"/>
      <c r="T232" s="318"/>
      <c r="U232" s="461" t="s">
        <v>68</v>
      </c>
      <c r="V232" s="461" t="s">
        <v>838</v>
      </c>
      <c r="W232" s="318"/>
      <c r="X232" s="318"/>
      <c r="Y232" s="318"/>
      <c r="Z232" s="573" t="s">
        <v>68</v>
      </c>
      <c r="AA232" s="461" t="s">
        <v>838</v>
      </c>
      <c r="AB232" s="203" t="s">
        <v>831</v>
      </c>
      <c r="AC232" s="203" t="s">
        <v>839</v>
      </c>
      <c r="AD232" s="203"/>
      <c r="AE232" s="3"/>
      <c r="AF232" s="104"/>
      <c r="AG232" s="104"/>
      <c r="AH232" s="104"/>
      <c r="AI232" s="132"/>
      <c r="AJ232" s="471"/>
      <c r="AK232" s="20"/>
      <c r="AL232" s="503"/>
      <c r="AM232" s="20"/>
      <c r="AN232" s="42"/>
      <c r="AO232" s="52"/>
      <c r="AP232" s="42"/>
      <c r="AQ232" s="42"/>
      <c r="AR232" s="20" t="str">
        <f>IF(ISBLANK(AQ232), "", "O")</f>
        <v/>
      </c>
      <c r="AS232" s="70"/>
      <c r="AT232" s="70"/>
      <c r="AU232" s="94"/>
      <c r="AV232" s="94"/>
      <c r="AW232" s="71" t="str">
        <f>IF(ISBLANK(AV232), "", "O")</f>
        <v/>
      </c>
      <c r="AX232" s="104" t="s">
        <v>804</v>
      </c>
      <c r="AY232" s="105" t="s">
        <v>823</v>
      </c>
      <c r="AZ232" s="104" t="s">
        <v>804</v>
      </c>
      <c r="BA232" s="105" t="s">
        <v>823</v>
      </c>
      <c r="BB232" s="104"/>
      <c r="BC232" s="104"/>
      <c r="BD232" s="104"/>
      <c r="BE232" s="104"/>
      <c r="BF232"/>
    </row>
    <row r="233" spans="1:58" ht="67.5" hidden="1">
      <c r="A233" s="516"/>
      <c r="B233" s="105" t="s">
        <v>840</v>
      </c>
      <c r="C233" s="105" t="s">
        <v>841</v>
      </c>
      <c r="D233" s="105" t="s">
        <v>629</v>
      </c>
      <c r="E233" s="105" t="str">
        <f>VLOOKUP(D233, '[2](참고) 중복제거용 BP사명 DB'!$B$3:$D620, 3, FALSE)</f>
        <v>SK텔레콤(주)</v>
      </c>
      <c r="F233" s="7" t="s">
        <v>842</v>
      </c>
      <c r="G233" s="7" t="s">
        <v>4075</v>
      </c>
      <c r="H233" s="117" t="s">
        <v>844</v>
      </c>
      <c r="I233" s="117"/>
      <c r="J233" s="117"/>
      <c r="K233" s="454" t="s">
        <v>67</v>
      </c>
      <c r="L233" s="117" t="s">
        <v>67</v>
      </c>
      <c r="M233" s="117"/>
      <c r="N233" s="117"/>
      <c r="O233" s="117"/>
      <c r="P233" s="122"/>
      <c r="Q233" s="56"/>
      <c r="R233" s="56"/>
      <c r="S233" s="56"/>
      <c r="T233" s="56"/>
      <c r="U233" s="461" t="s">
        <v>845</v>
      </c>
      <c r="V233" s="461" t="s">
        <v>410</v>
      </c>
      <c r="W233" s="318"/>
      <c r="X233" s="461" t="s">
        <v>263</v>
      </c>
      <c r="Y233" s="318"/>
      <c r="Z233" s="573" t="s">
        <v>845</v>
      </c>
      <c r="AA233" s="517"/>
      <c r="AB233" s="117" t="s">
        <v>846</v>
      </c>
      <c r="AC233" s="117"/>
      <c r="AD233" s="117"/>
      <c r="AE233" s="7"/>
      <c r="AF233" s="104"/>
      <c r="AG233" s="105"/>
      <c r="AH233" s="105"/>
      <c r="AI233" s="105"/>
      <c r="AJ233" s="477"/>
      <c r="AK233" s="20" t="s">
        <v>266</v>
      </c>
      <c r="AL233" s="20" t="s">
        <v>4005</v>
      </c>
      <c r="AM233" s="506" t="s">
        <v>4076</v>
      </c>
      <c r="AN233" s="506"/>
      <c r="AO233" s="506"/>
      <c r="AP233" s="30"/>
      <c r="AQ233" s="30"/>
      <c r="AR233" s="20" t="str">
        <f>IF(ISBLANK(AQ233), "", "O")</f>
        <v/>
      </c>
      <c r="AS233" s="110"/>
      <c r="AT233" s="86"/>
      <c r="AU233" s="94"/>
      <c r="AV233" s="94"/>
      <c r="AW233" s="71" t="str">
        <f>IF(ISBLANK(AV233), "", "O")</f>
        <v/>
      </c>
      <c r="AX233" s="105" t="s">
        <v>4077</v>
      </c>
      <c r="AY233" s="105" t="s">
        <v>848</v>
      </c>
      <c r="AZ233" s="105" t="s">
        <v>4077</v>
      </c>
      <c r="BA233" s="105" t="s">
        <v>848</v>
      </c>
      <c r="BB233" s="105"/>
      <c r="BC233" s="105"/>
      <c r="BD233" s="105"/>
      <c r="BE233" s="105"/>
      <c r="BF233"/>
    </row>
    <row r="234" spans="1:58" ht="40.5" hidden="1">
      <c r="A234" s="518"/>
      <c r="B234" s="405" t="s">
        <v>849</v>
      </c>
      <c r="C234" s="405" t="s">
        <v>849</v>
      </c>
      <c r="D234" s="405" t="s">
        <v>605</v>
      </c>
      <c r="E234" s="105" t="str">
        <f>VLOOKUP(D234, '[2](참고) 중복제거용 BP사명 DB'!$B$3:$D621, 3, FALSE)</f>
        <v>에스케이플래닛주식회사</v>
      </c>
      <c r="F234" s="7" t="s">
        <v>850</v>
      </c>
      <c r="G234" s="3"/>
      <c r="H234" s="117" t="s">
        <v>27</v>
      </c>
      <c r="I234" s="117" t="s">
        <v>67</v>
      </c>
      <c r="J234" s="117"/>
      <c r="K234" s="117" t="s">
        <v>67</v>
      </c>
      <c r="L234" s="117" t="s">
        <v>67</v>
      </c>
      <c r="M234" s="117"/>
      <c r="N234" s="117"/>
      <c r="O234" s="117"/>
      <c r="P234" s="122"/>
      <c r="Q234" s="318"/>
      <c r="R234" s="318"/>
      <c r="S234" s="318"/>
      <c r="T234" s="318"/>
      <c r="U234" s="318"/>
      <c r="V234" s="318"/>
      <c r="W234" s="318"/>
      <c r="X234" s="462" t="s">
        <v>851</v>
      </c>
      <c r="Y234" s="318"/>
      <c r="Z234" s="502"/>
      <c r="AA234" s="318"/>
      <c r="AB234" s="203"/>
      <c r="AC234" s="203"/>
      <c r="AD234" s="203"/>
      <c r="AE234" s="3"/>
      <c r="AF234" s="104"/>
      <c r="AG234" s="104"/>
      <c r="AH234" s="104"/>
      <c r="AI234" s="132"/>
      <c r="AJ234" s="471"/>
      <c r="AK234" s="20" t="s">
        <v>266</v>
      </c>
      <c r="AL234" s="20" t="s">
        <v>4005</v>
      </c>
      <c r="AM234" s="506" t="s">
        <v>4076</v>
      </c>
      <c r="AN234" s="506"/>
      <c r="AO234" s="506"/>
      <c r="AP234" s="42"/>
      <c r="AQ234" s="42"/>
      <c r="AR234" s="20"/>
      <c r="AS234" s="109"/>
      <c r="AT234" s="70"/>
      <c r="AU234" s="94"/>
      <c r="AV234" s="94"/>
      <c r="AW234" s="71"/>
      <c r="AX234" s="104"/>
      <c r="AY234" s="104"/>
      <c r="AZ234" s="104"/>
      <c r="BA234" s="104"/>
      <c r="BB234" s="104"/>
      <c r="BC234" s="104"/>
      <c r="BD234" s="104"/>
      <c r="BE234" s="104"/>
      <c r="BF234"/>
    </row>
    <row r="235" spans="1:58" ht="40.5" hidden="1">
      <c r="A235" s="17"/>
      <c r="B235" s="697" t="s">
        <v>852</v>
      </c>
      <c r="C235" s="105" t="s">
        <v>853</v>
      </c>
      <c r="D235" s="105" t="s">
        <v>605</v>
      </c>
      <c r="E235" s="105" t="str">
        <f>VLOOKUP(D235, '[2](참고) 중복제거용 BP사명 DB'!$B$3:$D622, 3, FALSE)</f>
        <v>에스케이플래닛주식회사</v>
      </c>
      <c r="F235" s="7" t="s">
        <v>854</v>
      </c>
      <c r="G235" s="3"/>
      <c r="H235" s="117" t="s">
        <v>27</v>
      </c>
      <c r="I235" s="117" t="s">
        <v>67</v>
      </c>
      <c r="J235" s="117"/>
      <c r="K235" s="117" t="s">
        <v>67</v>
      </c>
      <c r="L235" s="117"/>
      <c r="M235" s="117"/>
      <c r="N235" s="117"/>
      <c r="O235" s="117"/>
      <c r="P235" s="122"/>
      <c r="Q235" s="318"/>
      <c r="R235" s="318"/>
      <c r="S235" s="318"/>
      <c r="T235" s="318"/>
      <c r="U235" s="461" t="s">
        <v>74</v>
      </c>
      <c r="V235" s="461" t="s">
        <v>575</v>
      </c>
      <c r="W235" s="318"/>
      <c r="X235" s="318"/>
      <c r="Y235" s="318"/>
      <c r="Z235" s="573" t="s">
        <v>74</v>
      </c>
      <c r="AA235" s="577" t="s">
        <v>287</v>
      </c>
      <c r="AB235" s="203" t="s">
        <v>368</v>
      </c>
      <c r="AC235" s="429"/>
      <c r="AD235" s="429"/>
      <c r="AE235" s="8"/>
      <c r="AF235" s="104" t="s">
        <v>145</v>
      </c>
      <c r="AG235" s="104" t="s">
        <v>855</v>
      </c>
      <c r="AH235" s="104"/>
      <c r="AI235" s="132"/>
      <c r="AJ235" s="470"/>
      <c r="AK235" s="20"/>
      <c r="AL235" s="503"/>
      <c r="AM235" s="20"/>
      <c r="AN235" s="42"/>
      <c r="AO235" s="52"/>
      <c r="AP235" s="42"/>
      <c r="AQ235" s="42"/>
      <c r="AR235" s="20" t="str">
        <f>IF(ISBLANK(AQ235), "", "O")</f>
        <v/>
      </c>
      <c r="AS235" s="70"/>
      <c r="AT235" s="70"/>
      <c r="AU235" s="94"/>
      <c r="AV235" s="94"/>
      <c r="AW235" s="71" t="str">
        <f>IF(ISBLANK(AV235), "", "O")</f>
        <v/>
      </c>
      <c r="AX235" s="104" t="s">
        <v>205</v>
      </c>
      <c r="AY235" s="104" t="s">
        <v>455</v>
      </c>
      <c r="AZ235" s="104" t="s">
        <v>856</v>
      </c>
      <c r="BA235" s="104" t="s">
        <v>857</v>
      </c>
      <c r="BB235" s="104"/>
      <c r="BC235" s="104"/>
      <c r="BD235" s="104"/>
      <c r="BE235" s="104"/>
      <c r="BF235"/>
    </row>
    <row r="236" spans="1:58" ht="27" hidden="1">
      <c r="A236" s="17"/>
      <c r="B236" s="697"/>
      <c r="C236" s="104" t="s">
        <v>853</v>
      </c>
      <c r="D236" s="105" t="s">
        <v>726</v>
      </c>
      <c r="E236" s="105" t="e">
        <f>VLOOKUP(D236, '[2](참고) 중복제거용 BP사명 DB'!$B$3:$D623, 3, FALSE)</f>
        <v>#N/A</v>
      </c>
      <c r="F236" s="7" t="s">
        <v>854</v>
      </c>
      <c r="G236" s="3" t="s">
        <v>858</v>
      </c>
      <c r="H236" s="117" t="s">
        <v>27</v>
      </c>
      <c r="I236" s="117" t="s">
        <v>67</v>
      </c>
      <c r="J236" s="117"/>
      <c r="K236" s="117" t="s">
        <v>67</v>
      </c>
      <c r="L236" s="117"/>
      <c r="M236" s="117"/>
      <c r="N236" s="117"/>
      <c r="O236" s="117"/>
      <c r="P236" s="122"/>
      <c r="Q236" s="318"/>
      <c r="R236" s="318"/>
      <c r="S236" s="318"/>
      <c r="T236" s="318"/>
      <c r="U236" s="461" t="s">
        <v>74</v>
      </c>
      <c r="V236" s="461" t="s">
        <v>859</v>
      </c>
      <c r="W236" s="318"/>
      <c r="X236" s="318"/>
      <c r="Y236" s="318"/>
      <c r="Z236" s="573" t="s">
        <v>74</v>
      </c>
      <c r="AA236" s="461" t="s">
        <v>287</v>
      </c>
      <c r="AB236" s="203" t="s">
        <v>368</v>
      </c>
      <c r="AC236" s="203" t="s">
        <v>299</v>
      </c>
      <c r="AD236" s="203"/>
      <c r="AE236" s="8"/>
      <c r="AF236" s="104" t="s">
        <v>145</v>
      </c>
      <c r="AG236" s="104" t="s">
        <v>855</v>
      </c>
      <c r="AH236" s="104"/>
      <c r="AI236" s="132"/>
      <c r="AJ236" s="470"/>
      <c r="AK236" s="20"/>
      <c r="AL236" s="503"/>
      <c r="AM236" s="20"/>
      <c r="AN236" s="42"/>
      <c r="AO236" s="52"/>
      <c r="AP236" s="42"/>
      <c r="AQ236" s="42"/>
      <c r="AR236" s="20" t="str">
        <f>IF(ISBLANK(AQ236), "", "O")</f>
        <v/>
      </c>
      <c r="AS236" s="70"/>
      <c r="AT236" s="70"/>
      <c r="AU236" s="94"/>
      <c r="AV236" s="94"/>
      <c r="AW236" s="71" t="str">
        <f>IF(ISBLANK(AV236), "", "O")</f>
        <v/>
      </c>
      <c r="AX236" s="104" t="s">
        <v>205</v>
      </c>
      <c r="AY236" s="104" t="s">
        <v>455</v>
      </c>
      <c r="AZ236" s="104" t="s">
        <v>856</v>
      </c>
      <c r="BA236" s="104" t="s">
        <v>857</v>
      </c>
      <c r="BB236" s="104"/>
      <c r="BC236" s="104"/>
      <c r="BD236" s="104" t="s">
        <v>316</v>
      </c>
      <c r="BE236" s="104" t="s">
        <v>317</v>
      </c>
      <c r="BF236"/>
    </row>
    <row r="237" spans="1:58" ht="67.5" hidden="1">
      <c r="A237" s="518"/>
      <c r="B237" s="709" t="s">
        <v>860</v>
      </c>
      <c r="C237" s="105" t="s">
        <v>861</v>
      </c>
      <c r="D237" s="105" t="s">
        <v>629</v>
      </c>
      <c r="E237" s="105"/>
      <c r="F237" s="7"/>
      <c r="G237" s="91" t="s">
        <v>862</v>
      </c>
      <c r="H237" s="117"/>
      <c r="I237" s="117"/>
      <c r="J237" s="117"/>
      <c r="K237" s="117"/>
      <c r="L237" s="117"/>
      <c r="M237" s="117"/>
      <c r="N237" s="117"/>
      <c r="O237" s="117"/>
      <c r="P237" s="122"/>
      <c r="Q237" s="318"/>
      <c r="R237" s="318"/>
      <c r="S237" s="318"/>
      <c r="T237" s="318"/>
      <c r="U237" s="318"/>
      <c r="V237" s="318"/>
      <c r="W237" s="318"/>
      <c r="X237" s="461" t="s">
        <v>263</v>
      </c>
      <c r="Y237" s="318"/>
      <c r="Z237" s="502"/>
      <c r="AA237" s="318"/>
      <c r="AB237" s="203"/>
      <c r="AC237" s="203"/>
      <c r="AD237" s="203"/>
      <c r="AE237" s="8"/>
      <c r="AF237" s="104"/>
      <c r="AG237" s="104"/>
      <c r="AH237" s="104"/>
      <c r="AI237" s="132"/>
      <c r="AJ237" s="470"/>
      <c r="AK237" s="20" t="s">
        <v>565</v>
      </c>
      <c r="AL237" s="20" t="s">
        <v>4005</v>
      </c>
      <c r="AM237" s="506" t="s">
        <v>4076</v>
      </c>
      <c r="AN237" s="506"/>
      <c r="AO237" s="506"/>
      <c r="AP237" s="42"/>
      <c r="AQ237" s="42"/>
      <c r="AR237" s="20"/>
      <c r="AS237" s="109"/>
      <c r="AT237" s="70"/>
      <c r="AU237" s="94"/>
      <c r="AV237" s="94"/>
      <c r="AW237" s="71"/>
      <c r="AX237" s="104"/>
      <c r="AY237" s="104"/>
      <c r="AZ237" s="104"/>
      <c r="BA237" s="104"/>
      <c r="BB237" s="104"/>
      <c r="BC237" s="104"/>
      <c r="BD237" s="104"/>
      <c r="BE237" s="104"/>
      <c r="BF237"/>
    </row>
    <row r="238" spans="1:58" ht="40.5" hidden="1">
      <c r="A238" s="17"/>
      <c r="B238" s="710"/>
      <c r="C238" s="105" t="s">
        <v>861</v>
      </c>
      <c r="D238" s="210" t="s">
        <v>308</v>
      </c>
      <c r="E238" s="105" t="str">
        <f>VLOOKUP(D238, '[2](참고) 중복제거용 BP사명 DB'!$B$3:$D624, 3, FALSE)</f>
        <v>에스케이브로드밴드주식회사</v>
      </c>
      <c r="F238" s="7" t="s">
        <v>863</v>
      </c>
      <c r="G238" s="3"/>
      <c r="H238" s="117" t="s">
        <v>27</v>
      </c>
      <c r="I238" s="117" t="s">
        <v>67</v>
      </c>
      <c r="J238" s="117"/>
      <c r="K238" s="117"/>
      <c r="L238" s="117"/>
      <c r="M238" s="117"/>
      <c r="N238" s="117"/>
      <c r="O238" s="117"/>
      <c r="P238" s="122"/>
      <c r="Q238" s="318"/>
      <c r="R238" s="318"/>
      <c r="S238" s="318"/>
      <c r="T238" s="318"/>
      <c r="U238" s="461" t="s">
        <v>74</v>
      </c>
      <c r="V238" s="461" t="s">
        <v>575</v>
      </c>
      <c r="W238" s="318"/>
      <c r="X238" s="318"/>
      <c r="Y238" s="318"/>
      <c r="Z238" s="573" t="s">
        <v>74</v>
      </c>
      <c r="AA238" s="84" t="s">
        <v>411</v>
      </c>
      <c r="AB238" s="203" t="s">
        <v>204</v>
      </c>
      <c r="AC238" s="429"/>
      <c r="AD238" s="429"/>
      <c r="AE238" s="8"/>
      <c r="AF238" s="104"/>
      <c r="AG238" s="104"/>
      <c r="AH238" s="104"/>
      <c r="AI238" s="132"/>
      <c r="AJ238" s="470"/>
      <c r="AK238" s="20"/>
      <c r="AL238" s="503"/>
      <c r="AM238" s="20"/>
      <c r="AN238" s="42"/>
      <c r="AO238" s="52"/>
      <c r="AP238" s="42"/>
      <c r="AQ238" s="42"/>
      <c r="AR238" s="20" t="str">
        <f>IF(ISBLANK(AQ238), "", "O")</f>
        <v/>
      </c>
      <c r="AS238" s="70"/>
      <c r="AT238" s="70"/>
      <c r="AU238" s="94"/>
      <c r="AV238" s="94"/>
      <c r="AW238" s="71" t="str">
        <f>IF(ISBLANK(AV238), "", "O")</f>
        <v/>
      </c>
      <c r="AX238" s="104" t="s">
        <v>4078</v>
      </c>
      <c r="AY238" s="104" t="s">
        <v>865</v>
      </c>
      <c r="AZ238" s="104" t="s">
        <v>4079</v>
      </c>
      <c r="BA238" s="104" t="s">
        <v>866</v>
      </c>
      <c r="BB238" s="104"/>
      <c r="BC238" s="104"/>
      <c r="BD238" s="104"/>
      <c r="BE238" s="104"/>
      <c r="BF238"/>
    </row>
    <row r="239" spans="1:58" ht="40.5" hidden="1">
      <c r="A239" s="17"/>
      <c r="B239" s="710"/>
      <c r="C239" s="105" t="s">
        <v>861</v>
      </c>
      <c r="D239" s="105" t="s">
        <v>480</v>
      </c>
      <c r="E239" s="105" t="str">
        <f>VLOOKUP(D239, '[2](참고) 중복제거용 BP사명 DB'!$B$3:$D625, 3, FALSE)</f>
        <v>서비스에이스주식회사</v>
      </c>
      <c r="F239" s="7" t="s">
        <v>867</v>
      </c>
      <c r="G239" s="3"/>
      <c r="H239" s="117" t="s">
        <v>27</v>
      </c>
      <c r="I239" s="117" t="s">
        <v>67</v>
      </c>
      <c r="J239" s="117"/>
      <c r="K239" s="117"/>
      <c r="L239" s="117"/>
      <c r="M239" s="117"/>
      <c r="N239" s="117"/>
      <c r="O239" s="117"/>
      <c r="P239" s="122"/>
      <c r="Q239" s="318"/>
      <c r="R239" s="318"/>
      <c r="S239" s="318"/>
      <c r="T239" s="318"/>
      <c r="U239" s="461" t="s">
        <v>74</v>
      </c>
      <c r="V239" s="461" t="s">
        <v>575</v>
      </c>
      <c r="W239" s="318"/>
      <c r="X239" s="318"/>
      <c r="Y239" s="318"/>
      <c r="Z239" s="573" t="s">
        <v>74</v>
      </c>
      <c r="AA239" s="84" t="s">
        <v>411</v>
      </c>
      <c r="AB239" s="203" t="s">
        <v>204</v>
      </c>
      <c r="AC239" s="429"/>
      <c r="AD239" s="429"/>
      <c r="AE239" s="8"/>
      <c r="AF239" s="104"/>
      <c r="AG239" s="104"/>
      <c r="AH239" s="104"/>
      <c r="AI239" s="132"/>
      <c r="AJ239" s="470"/>
      <c r="AK239" s="20"/>
      <c r="AL239" s="503"/>
      <c r="AM239" s="20"/>
      <c r="AN239" s="42"/>
      <c r="AO239" s="52"/>
      <c r="AP239" s="42"/>
      <c r="AQ239" s="42"/>
      <c r="AR239" s="20" t="str">
        <f>IF(ISBLANK(AQ239), "", "O")</f>
        <v/>
      </c>
      <c r="AS239" s="70"/>
      <c r="AT239" s="70"/>
      <c r="AU239" s="94"/>
      <c r="AV239" s="94"/>
      <c r="AW239" s="71" t="str">
        <f>IF(ISBLANK(AV239), "", "O")</f>
        <v/>
      </c>
      <c r="AX239" s="104" t="s">
        <v>4080</v>
      </c>
      <c r="AY239" s="104" t="s">
        <v>865</v>
      </c>
      <c r="AZ239" s="104" t="s">
        <v>4081</v>
      </c>
      <c r="BA239" s="104" t="s">
        <v>866</v>
      </c>
      <c r="BB239" s="104"/>
      <c r="BC239" s="104"/>
      <c r="BD239" s="104"/>
      <c r="BE239" s="104"/>
      <c r="BF239"/>
    </row>
    <row r="240" spans="1:58" ht="40.5" hidden="1">
      <c r="A240" s="17"/>
      <c r="B240" s="711"/>
      <c r="C240" s="105" t="s">
        <v>861</v>
      </c>
      <c r="D240" s="105" t="s">
        <v>868</v>
      </c>
      <c r="E240" s="105" t="str">
        <f>VLOOKUP(D240, '[2](참고) 중복제거용 BP사명 DB'!$B$3:$D626, 3, FALSE)</f>
        <v>주식회사 마티아솔루션</v>
      </c>
      <c r="F240" s="7" t="s">
        <v>869</v>
      </c>
      <c r="G240" s="3"/>
      <c r="H240" s="117" t="s">
        <v>27</v>
      </c>
      <c r="I240" s="117" t="s">
        <v>67</v>
      </c>
      <c r="J240" s="117"/>
      <c r="K240" s="117"/>
      <c r="L240" s="117"/>
      <c r="M240" s="117"/>
      <c r="N240" s="117"/>
      <c r="O240" s="117"/>
      <c r="P240" s="122"/>
      <c r="Q240" s="318"/>
      <c r="R240" s="318"/>
      <c r="S240" s="318"/>
      <c r="T240" s="318"/>
      <c r="U240" s="461" t="s">
        <v>68</v>
      </c>
      <c r="V240" s="318"/>
      <c r="W240" s="318"/>
      <c r="Y240" s="318"/>
      <c r="Z240" s="573" t="s">
        <v>68</v>
      </c>
      <c r="AA240" s="461" t="s">
        <v>411</v>
      </c>
      <c r="AB240" s="203" t="s">
        <v>204</v>
      </c>
      <c r="AC240" s="429"/>
      <c r="AD240" s="429"/>
      <c r="AE240" s="8" t="s">
        <v>870</v>
      </c>
      <c r="AF240" s="104" t="s">
        <v>145</v>
      </c>
      <c r="AG240" s="6" t="s">
        <v>871</v>
      </c>
      <c r="AH240" s="104" t="s">
        <v>643</v>
      </c>
      <c r="AI240" s="132"/>
      <c r="AJ240" s="471"/>
      <c r="AK240" s="20"/>
      <c r="AL240" s="503"/>
      <c r="AM240" s="20"/>
      <c r="AN240" s="43"/>
      <c r="AO240" s="43"/>
      <c r="AP240" s="43"/>
      <c r="AQ240" s="43"/>
      <c r="AR240" s="20" t="str">
        <f>IF(ISBLANK(AQ240), "", "O")</f>
        <v/>
      </c>
      <c r="AS240" s="86"/>
      <c r="AT240" s="86"/>
      <c r="AU240" s="94"/>
      <c r="AV240" s="86"/>
      <c r="AW240" s="71" t="str">
        <f>IF(ISBLANK(AV240), "", "O")</f>
        <v/>
      </c>
      <c r="AX240" s="104" t="s">
        <v>4082</v>
      </c>
      <c r="AY240" s="104" t="s">
        <v>865</v>
      </c>
      <c r="AZ240" s="104" t="s">
        <v>4083</v>
      </c>
      <c r="BA240" s="104" t="s">
        <v>866</v>
      </c>
      <c r="BB240" s="104"/>
      <c r="BC240" s="104"/>
      <c r="BD240" s="104" t="s">
        <v>872</v>
      </c>
      <c r="BE240" s="104" t="s">
        <v>873</v>
      </c>
      <c r="BF240"/>
    </row>
    <row r="241" spans="1:58" ht="67.5" hidden="1">
      <c r="B241" s="208" t="s">
        <v>874</v>
      </c>
      <c r="C241" s="208" t="s">
        <v>874</v>
      </c>
      <c r="D241" s="208" t="s">
        <v>1128</v>
      </c>
      <c r="E241" s="105" t="str">
        <f>VLOOKUP(D241, '[2](참고) 중복제거용 BP사명 DB'!$B$3:$D627, 3, FALSE)</f>
        <v>(주)모엔트</v>
      </c>
      <c r="F241" s="7" t="s">
        <v>4084</v>
      </c>
      <c r="G241" s="3" t="s">
        <v>875</v>
      </c>
      <c r="H241" s="117" t="s">
        <v>844</v>
      </c>
      <c r="I241" s="117"/>
      <c r="J241" s="117"/>
      <c r="K241" s="454" t="s">
        <v>67</v>
      </c>
      <c r="L241" s="117"/>
      <c r="M241" s="117"/>
      <c r="N241" s="117"/>
      <c r="O241" s="117"/>
      <c r="P241" s="122"/>
      <c r="Q241" s="318"/>
      <c r="R241" s="318"/>
      <c r="S241" s="318"/>
      <c r="T241" s="318"/>
      <c r="U241" s="461" t="s">
        <v>68</v>
      </c>
      <c r="V241" s="461" t="s">
        <v>287</v>
      </c>
      <c r="W241" s="318"/>
      <c r="X241" s="461" t="s">
        <v>876</v>
      </c>
      <c r="Y241" s="318"/>
      <c r="Z241" s="502"/>
      <c r="AA241" s="318"/>
      <c r="AB241" s="203" t="s">
        <v>204</v>
      </c>
      <c r="AC241" s="203" t="s">
        <v>299</v>
      </c>
      <c r="AD241" s="203"/>
      <c r="AE241" s="8" t="s">
        <v>4085</v>
      </c>
      <c r="AF241" s="104" t="s">
        <v>289</v>
      </c>
      <c r="AG241" s="104" t="s">
        <v>290</v>
      </c>
      <c r="AH241" s="6" t="s">
        <v>564</v>
      </c>
      <c r="AI241" s="104"/>
      <c r="AJ241" s="470"/>
      <c r="AK241" s="20" t="s">
        <v>565</v>
      </c>
      <c r="AL241" s="20" t="s">
        <v>4005</v>
      </c>
      <c r="AM241" s="51" t="s">
        <v>70</v>
      </c>
      <c r="AN241" s="506"/>
      <c r="AO241" s="33"/>
      <c r="AP241" s="33"/>
      <c r="AQ241" s="33"/>
      <c r="AR241" s="20" t="str">
        <f>IF(ISBLANK(AQ241), "", "O")</f>
        <v/>
      </c>
      <c r="AS241" s="70" t="s">
        <v>263</v>
      </c>
      <c r="AT241" s="86"/>
      <c r="AU241" s="94"/>
      <c r="AV241" s="86"/>
      <c r="AW241" s="71"/>
      <c r="AX241" s="104" t="s">
        <v>205</v>
      </c>
      <c r="AY241" s="104" t="s">
        <v>291</v>
      </c>
      <c r="AZ241" s="102" t="s">
        <v>4086</v>
      </c>
      <c r="BA241" s="103" t="s">
        <v>878</v>
      </c>
      <c r="BB241" s="105"/>
      <c r="BC241" s="105"/>
      <c r="BD241" s="104" t="s">
        <v>4087</v>
      </c>
      <c r="BE241" s="104" t="s">
        <v>4088</v>
      </c>
      <c r="BF241" s="122" t="s">
        <v>602</v>
      </c>
    </row>
    <row r="242" spans="1:58" ht="27" hidden="1">
      <c r="A242" s="518"/>
      <c r="B242" s="208" t="s">
        <v>880</v>
      </c>
      <c r="C242" s="208" t="s">
        <v>880</v>
      </c>
      <c r="D242" s="208" t="s">
        <v>1128</v>
      </c>
      <c r="E242" s="105" t="str">
        <f>VLOOKUP(D242, '[2](참고) 중복제거용 BP사명 DB'!$B$3:$D628, 3, FALSE)</f>
        <v>(주)모엔트</v>
      </c>
      <c r="F242" s="7"/>
      <c r="G242" s="3"/>
      <c r="H242" s="117" t="s">
        <v>844</v>
      </c>
      <c r="I242" s="117"/>
      <c r="J242" s="117"/>
      <c r="K242" s="454" t="s">
        <v>67</v>
      </c>
      <c r="L242" s="117"/>
      <c r="M242" s="117"/>
      <c r="N242" s="117"/>
      <c r="O242" s="117"/>
      <c r="P242" s="122"/>
      <c r="Q242" s="318"/>
      <c r="R242" s="318"/>
      <c r="S242" s="318"/>
      <c r="T242" s="318"/>
      <c r="U242" s="318"/>
      <c r="V242" s="318"/>
      <c r="W242" s="318"/>
      <c r="X242" s="462" t="s">
        <v>876</v>
      </c>
      <c r="Y242" s="318"/>
      <c r="Z242" s="502"/>
      <c r="AA242" s="318"/>
      <c r="AB242" s="203"/>
      <c r="AC242" s="203" t="s">
        <v>299</v>
      </c>
      <c r="AD242" s="429"/>
      <c r="AE242" s="8" t="s">
        <v>4085</v>
      </c>
      <c r="AF242" s="104"/>
      <c r="AG242" s="104"/>
      <c r="AH242" s="104" t="s">
        <v>624</v>
      </c>
      <c r="AI242" s="132"/>
      <c r="AJ242" s="471"/>
      <c r="AK242" s="20" t="s">
        <v>565</v>
      </c>
      <c r="AL242" s="20" t="s">
        <v>4005</v>
      </c>
      <c r="AM242" s="51" t="s">
        <v>70</v>
      </c>
      <c r="AN242" s="506"/>
      <c r="AO242" s="33"/>
      <c r="AP242" s="43"/>
      <c r="AQ242" s="43"/>
      <c r="AR242" s="20"/>
      <c r="AS242" s="109" t="s">
        <v>263</v>
      </c>
      <c r="AT242" s="86"/>
      <c r="AU242" s="94"/>
      <c r="AV242" s="86"/>
      <c r="AW242" s="71"/>
      <c r="AX242" s="104" t="s">
        <v>205</v>
      </c>
      <c r="AY242" s="104" t="s">
        <v>291</v>
      </c>
      <c r="AZ242" s="104" t="s">
        <v>205</v>
      </c>
      <c r="BA242" s="104" t="s">
        <v>291</v>
      </c>
      <c r="BB242" s="104"/>
      <c r="BC242" s="104"/>
      <c r="BD242" s="202" t="s">
        <v>4089</v>
      </c>
      <c r="BE242" s="202" t="s">
        <v>4090</v>
      </c>
      <c r="BF242" s="122" t="s">
        <v>602</v>
      </c>
    </row>
    <row r="243" spans="1:58" ht="27" hidden="1">
      <c r="A243" s="518"/>
      <c r="B243" s="208" t="s">
        <v>881</v>
      </c>
      <c r="C243" s="208" t="s">
        <v>881</v>
      </c>
      <c r="D243" s="208" t="s">
        <v>1128</v>
      </c>
      <c r="E243" s="105" t="str">
        <f>VLOOKUP(D243, '[2](참고) 중복제거용 BP사명 DB'!$B$3:$D629, 3, FALSE)</f>
        <v>(주)모엔트</v>
      </c>
      <c r="F243" s="7"/>
      <c r="G243" s="3"/>
      <c r="H243" s="117" t="s">
        <v>844</v>
      </c>
      <c r="I243" s="117"/>
      <c r="J243" s="117"/>
      <c r="K243" s="454" t="s">
        <v>67</v>
      </c>
      <c r="L243" s="117"/>
      <c r="M243" s="117"/>
      <c r="N243" s="117"/>
      <c r="O243" s="117"/>
      <c r="P243" s="122"/>
      <c r="Q243" s="318"/>
      <c r="R243" s="318"/>
      <c r="S243" s="318"/>
      <c r="T243" s="318"/>
      <c r="U243" s="318"/>
      <c r="V243" s="318"/>
      <c r="W243" s="318"/>
      <c r="X243" s="462" t="s">
        <v>876</v>
      </c>
      <c r="Y243" s="318"/>
      <c r="Z243" s="502"/>
      <c r="AA243" s="318"/>
      <c r="AB243" s="203"/>
      <c r="AC243" s="203" t="s">
        <v>299</v>
      </c>
      <c r="AD243" s="429"/>
      <c r="AE243" s="8" t="s">
        <v>4085</v>
      </c>
      <c r="AF243" s="104"/>
      <c r="AG243" s="104"/>
      <c r="AH243" s="104" t="s">
        <v>624</v>
      </c>
      <c r="AI243" s="132"/>
      <c r="AJ243" s="471"/>
      <c r="AK243" s="20" t="s">
        <v>565</v>
      </c>
      <c r="AL243" s="20" t="s">
        <v>4005</v>
      </c>
      <c r="AM243" s="51" t="s">
        <v>70</v>
      </c>
      <c r="AN243" s="506"/>
      <c r="AO243" s="33"/>
      <c r="AP243" s="43"/>
      <c r="AQ243" s="43"/>
      <c r="AR243" s="20"/>
      <c r="AS243" s="109" t="s">
        <v>263</v>
      </c>
      <c r="AT243" s="86"/>
      <c r="AU243" s="94"/>
      <c r="AV243" s="86"/>
      <c r="AW243" s="71"/>
      <c r="AX243" s="104" t="s">
        <v>205</v>
      </c>
      <c r="AY243" s="104" t="s">
        <v>291</v>
      </c>
      <c r="AZ243" s="104" t="s">
        <v>205</v>
      </c>
      <c r="BA243" s="104" t="s">
        <v>291</v>
      </c>
      <c r="BB243" s="104"/>
      <c r="BC243" s="104"/>
      <c r="BD243" s="202" t="s">
        <v>4089</v>
      </c>
      <c r="BE243" s="202" t="s">
        <v>4090</v>
      </c>
      <c r="BF243" s="122" t="s">
        <v>602</v>
      </c>
    </row>
    <row r="244" spans="1:58" ht="81">
      <c r="B244" s="703" t="s">
        <v>882</v>
      </c>
      <c r="C244" s="105" t="s">
        <v>883</v>
      </c>
      <c r="D244" s="105" t="s">
        <v>549</v>
      </c>
      <c r="E244" s="105" t="str">
        <f>VLOOKUP(D244, '[2](참고) 중복제거용 BP사명 DB'!$B$3:$D630, 3, FALSE)</f>
        <v>SK㈜</v>
      </c>
      <c r="F244" s="7" t="s">
        <v>884</v>
      </c>
      <c r="G244" s="3"/>
      <c r="H244" s="117" t="s">
        <v>27</v>
      </c>
      <c r="I244" s="117" t="s">
        <v>67</v>
      </c>
      <c r="J244" s="117" t="s">
        <v>67</v>
      </c>
      <c r="K244" s="117" t="s">
        <v>67</v>
      </c>
      <c r="L244" s="117"/>
      <c r="M244" s="117" t="s">
        <v>67</v>
      </c>
      <c r="N244" s="117"/>
      <c r="O244" s="117"/>
      <c r="P244" s="122"/>
      <c r="Q244" s="461" t="s">
        <v>261</v>
      </c>
      <c r="R244" s="318"/>
      <c r="S244" s="318"/>
      <c r="T244" s="318"/>
      <c r="U244" s="461" t="s">
        <v>394</v>
      </c>
      <c r="V244" s="318"/>
      <c r="W244" s="461" t="s">
        <v>263</v>
      </c>
      <c r="X244" s="318"/>
      <c r="Y244" s="318"/>
      <c r="Z244" s="573" t="s">
        <v>394</v>
      </c>
      <c r="AA244" s="318"/>
      <c r="AB244" s="203" t="s">
        <v>831</v>
      </c>
      <c r="AC244" s="203"/>
      <c r="AD244" s="203" t="s">
        <v>263</v>
      </c>
      <c r="AE244" s="8" t="s">
        <v>562</v>
      </c>
      <c r="AF244" s="104" t="s">
        <v>145</v>
      </c>
      <c r="AG244" s="6" t="s">
        <v>623</v>
      </c>
      <c r="AH244" s="6" t="s">
        <v>564</v>
      </c>
      <c r="AI244" s="132"/>
      <c r="AJ244" s="717">
        <v>8410000</v>
      </c>
      <c r="AK244" s="20" t="s">
        <v>266</v>
      </c>
      <c r="AL244" s="20" t="s">
        <v>4013</v>
      </c>
      <c r="AM244" s="20" t="s">
        <v>399</v>
      </c>
      <c r="AN244" s="30">
        <v>45377</v>
      </c>
      <c r="AO244" s="574" t="s">
        <v>4091</v>
      </c>
      <c r="AP244" s="30">
        <v>45422</v>
      </c>
      <c r="AQ244" s="33"/>
      <c r="AR244" s="20" t="str">
        <f t="shared" ref="AR244:AR278" si="15">IF(ISBLANK(AQ244), "", "O")</f>
        <v/>
      </c>
      <c r="AS244" s="98" t="s">
        <v>4092</v>
      </c>
      <c r="AT244" s="98" t="s">
        <v>4091</v>
      </c>
      <c r="AU244" s="96"/>
      <c r="AV244" s="94"/>
      <c r="AW244" s="71" t="str">
        <f t="shared" ref="AW244:AW255" si="16">IF(ISBLANK(AV244), "", "O")</f>
        <v/>
      </c>
      <c r="AX244" s="104" t="s">
        <v>4093</v>
      </c>
      <c r="AY244" s="104" t="s">
        <v>886</v>
      </c>
      <c r="AZ244" s="104" t="s">
        <v>400</v>
      </c>
      <c r="BA244" s="104" t="s">
        <v>887</v>
      </c>
      <c r="BB244" s="104"/>
      <c r="BC244" s="104"/>
      <c r="BD244" s="104" t="s">
        <v>4094</v>
      </c>
      <c r="BE244" s="104" t="s">
        <v>4095</v>
      </c>
    </row>
    <row r="245" spans="1:58" ht="40.5" hidden="1">
      <c r="A245" s="17"/>
      <c r="B245" s="703"/>
      <c r="C245" s="105" t="s">
        <v>883</v>
      </c>
      <c r="D245" s="105" t="s">
        <v>890</v>
      </c>
      <c r="E245" s="105" t="str">
        <f>VLOOKUP(D245, '[2](참고) 중복제거용 BP사명 DB'!$B$3:$D631, 3, FALSE)</f>
        <v>피에스앤마케팅주식회사</v>
      </c>
      <c r="F245" s="7" t="s">
        <v>891</v>
      </c>
      <c r="G245" s="3"/>
      <c r="H245" s="117" t="s">
        <v>27</v>
      </c>
      <c r="I245" s="117" t="s">
        <v>67</v>
      </c>
      <c r="J245" s="117"/>
      <c r="K245" s="117" t="s">
        <v>67</v>
      </c>
      <c r="L245" s="117"/>
      <c r="M245" s="117" t="s">
        <v>67</v>
      </c>
      <c r="N245" s="117"/>
      <c r="O245" s="117"/>
      <c r="P245" s="122"/>
      <c r="Q245" s="318"/>
      <c r="R245" s="318"/>
      <c r="S245" s="318"/>
      <c r="T245" s="318"/>
      <c r="U245" s="461" t="s">
        <v>74</v>
      </c>
      <c r="V245" s="461" t="s">
        <v>575</v>
      </c>
      <c r="W245" s="318"/>
      <c r="X245" s="318"/>
      <c r="Y245" s="318"/>
      <c r="Z245" s="573" t="s">
        <v>74</v>
      </c>
      <c r="AA245" s="504" t="str">
        <f>VLOOKUP(E245,[2]Sheet1!B:C,2,FALSE)</f>
        <v>자회사</v>
      </c>
      <c r="AB245" s="203" t="s">
        <v>831</v>
      </c>
      <c r="AC245" s="429"/>
      <c r="AD245" s="429"/>
      <c r="AE245" s="8"/>
      <c r="AF245" s="104"/>
      <c r="AG245" s="104"/>
      <c r="AH245" s="104"/>
      <c r="AI245" s="132"/>
      <c r="AJ245" s="717"/>
      <c r="AK245" s="20"/>
      <c r="AL245" s="503"/>
      <c r="AM245" s="20"/>
      <c r="AN245" s="43"/>
      <c r="AO245" s="53"/>
      <c r="AP245" s="43"/>
      <c r="AQ245" s="43"/>
      <c r="AR245" s="20" t="str">
        <f t="shared" si="15"/>
        <v/>
      </c>
      <c r="AS245" s="86"/>
      <c r="AT245" s="86"/>
      <c r="AU245" s="94"/>
      <c r="AV245" s="86"/>
      <c r="AW245" s="71" t="str">
        <f t="shared" si="16"/>
        <v/>
      </c>
      <c r="AX245" s="104" t="s">
        <v>885</v>
      </c>
      <c r="AY245" s="104" t="s">
        <v>892</v>
      </c>
      <c r="AZ245" s="104" t="s">
        <v>400</v>
      </c>
      <c r="BA245" s="104" t="s">
        <v>887</v>
      </c>
      <c r="BB245" s="104"/>
      <c r="BC245" s="104"/>
      <c r="BD245" s="104" t="s">
        <v>893</v>
      </c>
      <c r="BE245" s="104" t="s">
        <v>894</v>
      </c>
      <c r="BF245"/>
    </row>
    <row r="246" spans="1:58" ht="67.5">
      <c r="B246" s="703"/>
      <c r="C246" s="105" t="s">
        <v>883</v>
      </c>
      <c r="D246" s="105" t="s">
        <v>4096</v>
      </c>
      <c r="E246" s="105" t="e">
        <f>VLOOKUP(D246, '[2](참고) 중복제거용 BP사명 DB'!$B$3:$D632, 3, FALSE)</f>
        <v>#N/A</v>
      </c>
      <c r="F246" s="7" t="s">
        <v>896</v>
      </c>
      <c r="G246" s="3" t="s">
        <v>897</v>
      </c>
      <c r="H246" s="117" t="s">
        <v>27</v>
      </c>
      <c r="I246" s="117" t="s">
        <v>67</v>
      </c>
      <c r="J246" s="117"/>
      <c r="K246" s="117" t="s">
        <v>67</v>
      </c>
      <c r="L246" s="117"/>
      <c r="M246" s="117" t="s">
        <v>67</v>
      </c>
      <c r="N246" s="117"/>
      <c r="O246" s="117"/>
      <c r="P246" s="122"/>
      <c r="Q246" s="461" t="s">
        <v>261</v>
      </c>
      <c r="R246" s="318"/>
      <c r="S246" s="318"/>
      <c r="T246" s="318"/>
      <c r="U246" s="461" t="s">
        <v>394</v>
      </c>
      <c r="V246" s="318"/>
      <c r="W246" s="461" t="s">
        <v>263</v>
      </c>
      <c r="X246" s="318"/>
      <c r="Y246" s="318"/>
      <c r="Z246" s="573" t="s">
        <v>394</v>
      </c>
      <c r="AA246" s="318"/>
      <c r="AB246" s="203" t="s">
        <v>831</v>
      </c>
      <c r="AC246" s="203" t="s">
        <v>181</v>
      </c>
      <c r="AD246" s="203"/>
      <c r="AE246" s="519"/>
      <c r="AF246" s="72"/>
      <c r="AG246" s="72"/>
      <c r="AH246" s="72"/>
      <c r="AI246" s="132"/>
      <c r="AJ246" s="717"/>
      <c r="AK246" s="20" t="s">
        <v>266</v>
      </c>
      <c r="AL246" s="20" t="s">
        <v>4013</v>
      </c>
      <c r="AM246" s="20" t="s">
        <v>399</v>
      </c>
      <c r="AN246" s="30">
        <v>45372</v>
      </c>
      <c r="AO246" s="574" t="s">
        <v>4091</v>
      </c>
      <c r="AP246" s="30">
        <v>45408</v>
      </c>
      <c r="AQ246" s="33">
        <v>45421</v>
      </c>
      <c r="AR246" s="20" t="str">
        <f t="shared" si="15"/>
        <v>O</v>
      </c>
      <c r="AS246" s="110"/>
      <c r="AT246" s="98"/>
      <c r="AU246" s="96"/>
      <c r="AV246" s="94"/>
      <c r="AW246" s="71" t="str">
        <f t="shared" si="16"/>
        <v/>
      </c>
      <c r="AX246" s="104" t="s">
        <v>4093</v>
      </c>
      <c r="AY246" s="104" t="s">
        <v>886</v>
      </c>
      <c r="AZ246" s="104" t="s">
        <v>400</v>
      </c>
      <c r="BA246" s="104" t="s">
        <v>887</v>
      </c>
      <c r="BB246" s="104"/>
      <c r="BC246" s="104"/>
      <c r="BD246" s="104" t="s">
        <v>4097</v>
      </c>
      <c r="BE246" s="104" t="s">
        <v>4098</v>
      </c>
    </row>
    <row r="247" spans="1:58" ht="36" hidden="1">
      <c r="A247" s="17"/>
      <c r="B247" s="703"/>
      <c r="C247" s="105" t="s">
        <v>883</v>
      </c>
      <c r="D247" s="105" t="s">
        <v>535</v>
      </c>
      <c r="E247" s="105" t="e">
        <f>VLOOKUP(D247, '[2](참고) 중복제거용 BP사명 DB'!$B$3:$D633, 3, FALSE)</f>
        <v>#N/A</v>
      </c>
      <c r="F247" s="7" t="s">
        <v>900</v>
      </c>
      <c r="G247" s="3"/>
      <c r="H247" s="117" t="s">
        <v>27</v>
      </c>
      <c r="I247" s="117" t="s">
        <v>67</v>
      </c>
      <c r="J247" s="117"/>
      <c r="K247" s="117" t="s">
        <v>67</v>
      </c>
      <c r="L247" s="117"/>
      <c r="M247" s="117" t="s">
        <v>67</v>
      </c>
      <c r="N247" s="117"/>
      <c r="O247" s="117"/>
      <c r="P247" s="122"/>
      <c r="Q247" s="318"/>
      <c r="R247" s="318"/>
      <c r="S247" s="318"/>
      <c r="T247" s="318"/>
      <c r="U247" s="461" t="s">
        <v>68</v>
      </c>
      <c r="V247" s="461" t="s">
        <v>838</v>
      </c>
      <c r="W247" s="318"/>
      <c r="X247" s="318"/>
      <c r="Y247" s="318"/>
      <c r="Z247" s="573" t="s">
        <v>68</v>
      </c>
      <c r="AA247" s="461" t="s">
        <v>901</v>
      </c>
      <c r="AB247" s="203" t="s">
        <v>831</v>
      </c>
      <c r="AC247" s="203" t="s">
        <v>181</v>
      </c>
      <c r="AD247" s="203"/>
      <c r="AE247" s="8"/>
      <c r="AF247" s="104"/>
      <c r="AG247" s="104"/>
      <c r="AH247" s="104"/>
      <c r="AI247" s="132"/>
      <c r="AJ247" s="717"/>
      <c r="AK247" s="20"/>
      <c r="AL247" s="503"/>
      <c r="AM247" s="20"/>
      <c r="AN247" s="43"/>
      <c r="AO247" s="53"/>
      <c r="AP247" s="43"/>
      <c r="AQ247" s="43"/>
      <c r="AR247" s="20" t="str">
        <f t="shared" si="15"/>
        <v/>
      </c>
      <c r="AS247" s="86"/>
      <c r="AT247" s="86"/>
      <c r="AU247" s="94"/>
      <c r="AV247" s="86"/>
      <c r="AW247" s="71" t="str">
        <f t="shared" si="16"/>
        <v/>
      </c>
      <c r="AX247" s="104" t="s">
        <v>885</v>
      </c>
      <c r="AY247" s="104" t="s">
        <v>892</v>
      </c>
      <c r="AZ247" s="104" t="s">
        <v>400</v>
      </c>
      <c r="BA247" s="104" t="s">
        <v>887</v>
      </c>
      <c r="BB247" s="104"/>
      <c r="BC247" s="104"/>
      <c r="BD247" s="104" t="s">
        <v>902</v>
      </c>
      <c r="BE247" s="104" t="s">
        <v>903</v>
      </c>
      <c r="BF247"/>
    </row>
    <row r="248" spans="1:58" ht="36" hidden="1">
      <c r="A248" s="17"/>
      <c r="B248" s="703"/>
      <c r="C248" s="105" t="s">
        <v>883</v>
      </c>
      <c r="D248" s="105" t="s">
        <v>904</v>
      </c>
      <c r="E248" s="105" t="str">
        <f>VLOOKUP(D248, '[2](참고) 중복제거용 BP사명 DB'!$B$3:$D634, 3, FALSE)</f>
        <v>로지스팟</v>
      </c>
      <c r="F248" s="7" t="s">
        <v>900</v>
      </c>
      <c r="G248" s="3"/>
      <c r="H248" s="117" t="s">
        <v>27</v>
      </c>
      <c r="I248" s="117" t="s">
        <v>67</v>
      </c>
      <c r="J248" s="117"/>
      <c r="K248" s="117" t="s">
        <v>67</v>
      </c>
      <c r="L248" s="117"/>
      <c r="M248" s="117" t="s">
        <v>67</v>
      </c>
      <c r="N248" s="117"/>
      <c r="O248" s="117"/>
      <c r="P248" s="122"/>
      <c r="Q248" s="318"/>
      <c r="R248" s="318"/>
      <c r="S248" s="318"/>
      <c r="T248" s="318"/>
      <c r="U248" s="461" t="s">
        <v>68</v>
      </c>
      <c r="V248" s="461" t="s">
        <v>905</v>
      </c>
      <c r="W248" s="318"/>
      <c r="X248" s="318"/>
      <c r="Y248" s="318"/>
      <c r="Z248" s="573" t="s">
        <v>68</v>
      </c>
      <c r="AA248" s="461" t="s">
        <v>906</v>
      </c>
      <c r="AB248" s="203" t="s">
        <v>831</v>
      </c>
      <c r="AC248" s="203" t="s">
        <v>181</v>
      </c>
      <c r="AD248" s="203"/>
      <c r="AE248" s="3"/>
      <c r="AF248" s="104"/>
      <c r="AG248" s="104"/>
      <c r="AH248" s="104"/>
      <c r="AI248" s="104"/>
      <c r="AJ248" s="717"/>
      <c r="AK248" s="20"/>
      <c r="AL248" s="503"/>
      <c r="AM248" s="20"/>
      <c r="AN248" s="42"/>
      <c r="AO248" s="53"/>
      <c r="AP248" s="30"/>
      <c r="AQ248" s="43"/>
      <c r="AR248" s="20" t="str">
        <f t="shared" si="15"/>
        <v/>
      </c>
      <c r="AS248" s="86"/>
      <c r="AT248" s="86"/>
      <c r="AU248" s="94"/>
      <c r="AV248" s="86"/>
      <c r="AW248" s="71" t="str">
        <f t="shared" si="16"/>
        <v/>
      </c>
      <c r="AX248" s="104" t="s">
        <v>885</v>
      </c>
      <c r="AY248" s="104" t="s">
        <v>892</v>
      </c>
      <c r="AZ248" s="104" t="s">
        <v>400</v>
      </c>
      <c r="BA248" s="104" t="s">
        <v>887</v>
      </c>
      <c r="BB248" s="104"/>
      <c r="BC248" s="104"/>
      <c r="BD248" s="104"/>
      <c r="BE248" s="104"/>
      <c r="BF248"/>
    </row>
    <row r="249" spans="1:58" ht="40.5" hidden="1">
      <c r="A249" s="17"/>
      <c r="B249" s="703"/>
      <c r="C249" s="105" t="s">
        <v>883</v>
      </c>
      <c r="D249" s="105" t="s">
        <v>598</v>
      </c>
      <c r="E249" s="105" t="e">
        <f>VLOOKUP(D249, '[2](참고) 중복제거용 BP사명 DB'!$B$3:$D635, 3, FALSE)</f>
        <v>#N/A</v>
      </c>
      <c r="F249" s="7" t="s">
        <v>907</v>
      </c>
      <c r="G249" s="3"/>
      <c r="H249" s="117" t="s">
        <v>27</v>
      </c>
      <c r="I249" s="117" t="s">
        <v>67</v>
      </c>
      <c r="J249" s="117"/>
      <c r="K249" s="117" t="s">
        <v>67</v>
      </c>
      <c r="L249" s="117"/>
      <c r="M249" s="117" t="s">
        <v>67</v>
      </c>
      <c r="N249" s="117"/>
      <c r="O249" s="117"/>
      <c r="P249" s="122"/>
      <c r="Q249" s="318"/>
      <c r="R249" s="318"/>
      <c r="S249" s="318"/>
      <c r="T249" s="318"/>
      <c r="U249" s="461" t="s">
        <v>68</v>
      </c>
      <c r="V249" s="461" t="s">
        <v>210</v>
      </c>
      <c r="W249" s="318"/>
      <c r="X249" s="318"/>
      <c r="Y249" s="318"/>
      <c r="Z249" s="573" t="s">
        <v>68</v>
      </c>
      <c r="AA249" s="461" t="s">
        <v>207</v>
      </c>
      <c r="AB249" s="203" t="s">
        <v>831</v>
      </c>
      <c r="AC249" s="203"/>
      <c r="AD249" s="203"/>
      <c r="AE249" s="64" t="s">
        <v>211</v>
      </c>
      <c r="AF249" s="104" t="s">
        <v>212</v>
      </c>
      <c r="AG249" s="104" t="s">
        <v>213</v>
      </c>
      <c r="AH249" s="104" t="s">
        <v>214</v>
      </c>
      <c r="AI249" s="104"/>
      <c r="AJ249" s="717"/>
      <c r="AK249" s="20"/>
      <c r="AL249" s="503"/>
      <c r="AM249" s="20"/>
      <c r="AN249" s="43"/>
      <c r="AO249" s="53"/>
      <c r="AP249" s="43"/>
      <c r="AQ249" s="43"/>
      <c r="AR249" s="20" t="str">
        <f t="shared" si="15"/>
        <v/>
      </c>
      <c r="AS249" s="86"/>
      <c r="AT249" s="86"/>
      <c r="AU249" s="94"/>
      <c r="AV249" s="86"/>
      <c r="AW249" s="71" t="str">
        <f t="shared" si="16"/>
        <v/>
      </c>
      <c r="AX249" s="104" t="s">
        <v>885</v>
      </c>
      <c r="AY249" s="104" t="s">
        <v>892</v>
      </c>
      <c r="AZ249" s="104" t="s">
        <v>400</v>
      </c>
      <c r="BA249" s="104" t="s">
        <v>887</v>
      </c>
      <c r="BB249" s="104"/>
      <c r="BC249" s="104"/>
      <c r="BD249" s="104" t="s">
        <v>908</v>
      </c>
      <c r="BE249" s="104" t="s">
        <v>218</v>
      </c>
      <c r="BF249"/>
    </row>
    <row r="250" spans="1:58" ht="36" hidden="1">
      <c r="A250" s="17"/>
      <c r="B250" s="703"/>
      <c r="C250" s="410" t="s">
        <v>883</v>
      </c>
      <c r="D250" s="410" t="s">
        <v>480</v>
      </c>
      <c r="E250" s="410" t="str">
        <f>VLOOKUP(D250, '[2](참고) 중복제거용 BP사명 DB'!$B$3:$D636, 3, FALSE)</f>
        <v>서비스에이스주식회사</v>
      </c>
      <c r="F250" s="410" t="s">
        <v>4099</v>
      </c>
      <c r="G250" s="3" t="s">
        <v>4100</v>
      </c>
      <c r="H250" s="117" t="s">
        <v>27</v>
      </c>
      <c r="I250" s="117" t="s">
        <v>67</v>
      </c>
      <c r="J250" s="117"/>
      <c r="K250" s="117" t="s">
        <v>67</v>
      </c>
      <c r="L250" s="117"/>
      <c r="M250" s="117" t="s">
        <v>67</v>
      </c>
      <c r="N250" s="117"/>
      <c r="O250" s="117"/>
      <c r="P250" s="122"/>
      <c r="Q250" s="318"/>
      <c r="R250" s="318"/>
      <c r="S250" s="318"/>
      <c r="T250" s="318"/>
      <c r="U250" s="461" t="s">
        <v>74</v>
      </c>
      <c r="V250" s="461" t="s">
        <v>575</v>
      </c>
      <c r="W250" s="318"/>
      <c r="X250" s="318"/>
      <c r="Y250" s="318"/>
      <c r="Z250" s="573" t="s">
        <v>74</v>
      </c>
      <c r="AA250" s="504" t="str">
        <f>VLOOKUP(E250,[2]Sheet1!B:C,2,FALSE)</f>
        <v>자회사</v>
      </c>
      <c r="AB250" s="203" t="s">
        <v>831</v>
      </c>
      <c r="AC250" s="429" t="s">
        <v>1528</v>
      </c>
      <c r="AD250" s="429"/>
      <c r="AE250" s="8"/>
      <c r="AF250" s="104"/>
      <c r="AG250" s="104"/>
      <c r="AH250" s="104"/>
      <c r="AI250" s="132"/>
      <c r="AJ250" s="717"/>
      <c r="AK250" s="20"/>
      <c r="AL250" s="503"/>
      <c r="AM250" s="20"/>
      <c r="AN250" s="43"/>
      <c r="AO250" s="53"/>
      <c r="AP250" s="43"/>
      <c r="AQ250" s="43"/>
      <c r="AR250" s="20" t="str">
        <f t="shared" si="15"/>
        <v/>
      </c>
      <c r="AS250" s="86"/>
      <c r="AT250" s="86"/>
      <c r="AU250" s="94"/>
      <c r="AV250" s="86"/>
      <c r="AW250" s="71" t="str">
        <f t="shared" si="16"/>
        <v/>
      </c>
      <c r="AX250" s="104" t="s">
        <v>885</v>
      </c>
      <c r="AY250" s="104" t="s">
        <v>892</v>
      </c>
      <c r="AZ250" s="104" t="s">
        <v>400</v>
      </c>
      <c r="BA250" s="104" t="s">
        <v>887</v>
      </c>
      <c r="BB250" s="104"/>
      <c r="BC250" s="104"/>
      <c r="BD250" s="104"/>
      <c r="BE250" s="104"/>
      <c r="BF250"/>
    </row>
    <row r="251" spans="1:58" ht="36" hidden="1">
      <c r="A251" s="17"/>
      <c r="B251" s="703"/>
      <c r="C251" s="410" t="s">
        <v>883</v>
      </c>
      <c r="D251" s="410" t="s">
        <v>739</v>
      </c>
      <c r="E251" s="410" t="str">
        <f>VLOOKUP(D251, '[2](참고) 중복제거용 BP사명 DB'!$B$3:$D637, 3, FALSE)</f>
        <v>서비스탑 주식회사</v>
      </c>
      <c r="F251" s="410" t="s">
        <v>4099</v>
      </c>
      <c r="G251" s="3" t="s">
        <v>4100</v>
      </c>
      <c r="H251" s="117" t="s">
        <v>27</v>
      </c>
      <c r="I251" s="117" t="s">
        <v>67</v>
      </c>
      <c r="J251" s="117"/>
      <c r="K251" s="117" t="s">
        <v>67</v>
      </c>
      <c r="L251" s="117"/>
      <c r="M251" s="117" t="s">
        <v>67</v>
      </c>
      <c r="N251" s="117"/>
      <c r="O251" s="117"/>
      <c r="P251" s="122"/>
      <c r="Q251" s="318"/>
      <c r="R251" s="318"/>
      <c r="S251" s="318"/>
      <c r="T251" s="318"/>
      <c r="U251" s="461" t="s">
        <v>74</v>
      </c>
      <c r="V251" s="461" t="s">
        <v>575</v>
      </c>
      <c r="W251" s="318"/>
      <c r="X251" s="318"/>
      <c r="Y251" s="318"/>
      <c r="Z251" s="573" t="s">
        <v>74</v>
      </c>
      <c r="AA251" s="504" t="str">
        <f>VLOOKUP(E251,[2]Sheet1!B:C,2,FALSE)</f>
        <v>자회사</v>
      </c>
      <c r="AB251" s="203" t="s">
        <v>831</v>
      </c>
      <c r="AC251" s="429" t="s">
        <v>1528</v>
      </c>
      <c r="AD251" s="429"/>
      <c r="AE251" s="8"/>
      <c r="AF251" s="104"/>
      <c r="AG251" s="104"/>
      <c r="AH251" s="104"/>
      <c r="AI251" s="132"/>
      <c r="AJ251" s="717"/>
      <c r="AK251" s="20"/>
      <c r="AL251" s="503"/>
      <c r="AM251" s="20"/>
      <c r="AN251" s="43"/>
      <c r="AO251" s="53"/>
      <c r="AP251" s="43"/>
      <c r="AQ251" s="43"/>
      <c r="AR251" s="20" t="str">
        <f t="shared" si="15"/>
        <v/>
      </c>
      <c r="AS251" s="86"/>
      <c r="AT251" s="86"/>
      <c r="AU251" s="94"/>
      <c r="AV251" s="86"/>
      <c r="AW251" s="71" t="str">
        <f t="shared" si="16"/>
        <v/>
      </c>
      <c r="AX251" s="104" t="s">
        <v>885</v>
      </c>
      <c r="AY251" s="104" t="s">
        <v>892</v>
      </c>
      <c r="AZ251" s="104" t="s">
        <v>400</v>
      </c>
      <c r="BA251" s="104" t="s">
        <v>887</v>
      </c>
      <c r="BB251" s="104"/>
      <c r="BC251" s="104"/>
      <c r="BD251" s="104"/>
      <c r="BE251" s="104"/>
      <c r="BF251"/>
    </row>
    <row r="252" spans="1:58" ht="54">
      <c r="B252" s="703"/>
      <c r="C252" s="105" t="s">
        <v>883</v>
      </c>
      <c r="D252" s="105" t="s">
        <v>910</v>
      </c>
      <c r="E252" s="105" t="str">
        <f>VLOOKUP(D252, '[2](참고) 중복제거용 BP사명 DB'!$B$3:$D638, 3, FALSE)</f>
        <v>(주)이모션글로벌</v>
      </c>
      <c r="F252" s="7" t="s">
        <v>911</v>
      </c>
      <c r="G252" s="3"/>
      <c r="H252" s="117" t="s">
        <v>27</v>
      </c>
      <c r="I252" s="117" t="s">
        <v>67</v>
      </c>
      <c r="J252" s="117"/>
      <c r="K252" s="117" t="s">
        <v>67</v>
      </c>
      <c r="L252" s="117"/>
      <c r="M252" s="117" t="s">
        <v>67</v>
      </c>
      <c r="N252" s="117"/>
      <c r="O252" s="117"/>
      <c r="P252" s="122"/>
      <c r="Q252" s="461" t="s">
        <v>261</v>
      </c>
      <c r="R252" s="318"/>
      <c r="S252" s="318"/>
      <c r="T252" s="318"/>
      <c r="U252" s="461" t="s">
        <v>394</v>
      </c>
      <c r="V252" s="318"/>
      <c r="W252" s="461" t="s">
        <v>263</v>
      </c>
      <c r="X252" s="318"/>
      <c r="Y252" s="318"/>
      <c r="Z252" s="573" t="s">
        <v>394</v>
      </c>
      <c r="AA252" s="318"/>
      <c r="AB252" s="203" t="s">
        <v>831</v>
      </c>
      <c r="AC252" s="203"/>
      <c r="AD252" s="203"/>
      <c r="AE252" s="3" t="s">
        <v>912</v>
      </c>
      <c r="AF252" s="104" t="s">
        <v>913</v>
      </c>
      <c r="AG252" s="104" t="s">
        <v>914</v>
      </c>
      <c r="AH252" s="104" t="s">
        <v>915</v>
      </c>
      <c r="AI252" s="104"/>
      <c r="AJ252" s="717"/>
      <c r="AK252" s="20" t="s">
        <v>266</v>
      </c>
      <c r="AL252" s="20" t="s">
        <v>4013</v>
      </c>
      <c r="AM252" s="20" t="s">
        <v>399</v>
      </c>
      <c r="AN252" s="30">
        <v>45370</v>
      </c>
      <c r="AO252" s="574" t="s">
        <v>4091</v>
      </c>
      <c r="AP252" s="30">
        <v>45415</v>
      </c>
      <c r="AQ252" s="33">
        <v>45421</v>
      </c>
      <c r="AR252" s="20" t="str">
        <f t="shared" si="15"/>
        <v>O</v>
      </c>
      <c r="AS252" s="110"/>
      <c r="AT252" s="98"/>
      <c r="AU252" s="96"/>
      <c r="AV252" s="94"/>
      <c r="AW252" s="71" t="str">
        <f t="shared" si="16"/>
        <v/>
      </c>
      <c r="AX252" s="104" t="s">
        <v>4093</v>
      </c>
      <c r="AY252" s="104" t="s">
        <v>886</v>
      </c>
      <c r="AZ252" s="104" t="s">
        <v>400</v>
      </c>
      <c r="BA252" s="104" t="s">
        <v>887</v>
      </c>
      <c r="BB252" s="104"/>
      <c r="BC252" s="104"/>
      <c r="BD252" s="104" t="s">
        <v>916</v>
      </c>
      <c r="BE252" s="104" t="s">
        <v>917</v>
      </c>
    </row>
    <row r="253" spans="1:58" ht="108">
      <c r="B253" s="703"/>
      <c r="C253" s="105" t="s">
        <v>883</v>
      </c>
      <c r="D253" s="105" t="s">
        <v>918</v>
      </c>
      <c r="E253" s="105" t="e">
        <f>VLOOKUP(D253, '[2](참고) 중복제거용 BP사명 DB'!$B$3:$D639, 3, FALSE)</f>
        <v>#N/A</v>
      </c>
      <c r="F253" s="7" t="s">
        <v>919</v>
      </c>
      <c r="G253" s="3" t="s">
        <v>920</v>
      </c>
      <c r="H253" s="117" t="s">
        <v>27</v>
      </c>
      <c r="I253" s="117" t="s">
        <v>67</v>
      </c>
      <c r="J253" s="117"/>
      <c r="K253" s="117" t="s">
        <v>67</v>
      </c>
      <c r="L253" s="117"/>
      <c r="M253" s="117" t="s">
        <v>67</v>
      </c>
      <c r="N253" s="117"/>
      <c r="O253" s="117"/>
      <c r="P253" s="122"/>
      <c r="Q253" s="461" t="s">
        <v>261</v>
      </c>
      <c r="R253" s="318"/>
      <c r="S253" s="318"/>
      <c r="T253" s="318"/>
      <c r="U253" s="461" t="s">
        <v>394</v>
      </c>
      <c r="V253" s="318"/>
      <c r="W253" s="461" t="s">
        <v>263</v>
      </c>
      <c r="X253" s="318"/>
      <c r="Y253" s="318"/>
      <c r="Z253" s="573" t="s">
        <v>394</v>
      </c>
      <c r="AA253" s="318"/>
      <c r="AB253" s="203" t="s">
        <v>831</v>
      </c>
      <c r="AC253" s="429"/>
      <c r="AD253" s="429"/>
      <c r="AE253" s="8" t="s">
        <v>921</v>
      </c>
      <c r="AF253" s="104" t="s">
        <v>114</v>
      </c>
      <c r="AG253" s="104" t="s">
        <v>833</v>
      </c>
      <c r="AH253" s="104" t="s">
        <v>834</v>
      </c>
      <c r="AI253" s="132"/>
      <c r="AJ253" s="717"/>
      <c r="AK253" s="20" t="s">
        <v>266</v>
      </c>
      <c r="AL253" s="20" t="s">
        <v>4013</v>
      </c>
      <c r="AM253" s="20" t="s">
        <v>399</v>
      </c>
      <c r="AN253" s="30">
        <v>45371</v>
      </c>
      <c r="AO253" s="574" t="s">
        <v>4091</v>
      </c>
      <c r="AP253" s="30"/>
      <c r="AQ253" s="33"/>
      <c r="AR253" s="20" t="str">
        <f t="shared" si="15"/>
        <v/>
      </c>
      <c r="AS253" s="110"/>
      <c r="AT253" s="98"/>
      <c r="AU253" s="96"/>
      <c r="AV253" s="94"/>
      <c r="AW253" s="71" t="str">
        <f t="shared" si="16"/>
        <v/>
      </c>
      <c r="AX253" s="104" t="s">
        <v>4093</v>
      </c>
      <c r="AY253" s="104" t="s">
        <v>886</v>
      </c>
      <c r="AZ253" s="104" t="s">
        <v>400</v>
      </c>
      <c r="BA253" s="104" t="s">
        <v>887</v>
      </c>
      <c r="BB253" s="104"/>
      <c r="BC253" s="104"/>
      <c r="BD253" s="104" t="s">
        <v>4101</v>
      </c>
      <c r="BE253" s="104" t="s">
        <v>4102</v>
      </c>
    </row>
    <row r="254" spans="1:58" ht="40.5" hidden="1">
      <c r="A254" s="17"/>
      <c r="B254" s="703"/>
      <c r="C254" s="105" t="s">
        <v>883</v>
      </c>
      <c r="D254" s="105" t="s">
        <v>924</v>
      </c>
      <c r="E254" s="105" t="str">
        <f>VLOOKUP(D254, '[2](참고) 중복제거용 BP사명 DB'!$B$3:$D640, 3, FALSE)</f>
        <v>민팃㈜</v>
      </c>
      <c r="F254" s="7" t="s">
        <v>925</v>
      </c>
      <c r="G254" s="3" t="s">
        <v>926</v>
      </c>
      <c r="H254" s="117" t="s">
        <v>27</v>
      </c>
      <c r="I254" s="117" t="s">
        <v>67</v>
      </c>
      <c r="J254" s="117"/>
      <c r="K254" s="117" t="s">
        <v>67</v>
      </c>
      <c r="L254" s="117"/>
      <c r="M254" s="117" t="s">
        <v>67</v>
      </c>
      <c r="N254" s="117"/>
      <c r="O254" s="117"/>
      <c r="P254" s="122"/>
      <c r="Q254" s="461" t="s">
        <v>261</v>
      </c>
      <c r="R254" s="318"/>
      <c r="S254" s="318"/>
      <c r="T254" s="318"/>
      <c r="U254" s="461" t="s">
        <v>394</v>
      </c>
      <c r="V254" s="318"/>
      <c r="W254" s="461" t="s">
        <v>263</v>
      </c>
      <c r="X254" s="318"/>
      <c r="Y254" s="318"/>
      <c r="Z254" s="573" t="s">
        <v>394</v>
      </c>
      <c r="AA254" s="318"/>
      <c r="AB254" s="203"/>
      <c r="AC254" s="203"/>
      <c r="AD254" s="203"/>
      <c r="AE254" s="8"/>
      <c r="AF254" s="104"/>
      <c r="AG254" s="104"/>
      <c r="AH254" s="104"/>
      <c r="AI254" s="132"/>
      <c r="AJ254" s="717"/>
      <c r="AK254" s="402"/>
      <c r="AL254" s="403" t="s">
        <v>4103</v>
      </c>
      <c r="AM254" s="402"/>
      <c r="AN254" s="42"/>
      <c r="AO254" s="53"/>
      <c r="AP254" s="30"/>
      <c r="AQ254" s="33"/>
      <c r="AR254" s="20" t="str">
        <f t="shared" si="15"/>
        <v/>
      </c>
      <c r="AS254" s="110"/>
      <c r="AT254" s="98"/>
      <c r="AU254" s="96"/>
      <c r="AV254" s="94"/>
      <c r="AW254" s="71" t="str">
        <f t="shared" si="16"/>
        <v/>
      </c>
      <c r="AX254" s="104" t="s">
        <v>885</v>
      </c>
      <c r="AY254" s="104" t="s">
        <v>886</v>
      </c>
      <c r="AZ254" s="104"/>
      <c r="BA254" s="104"/>
      <c r="BB254" s="104"/>
      <c r="BC254" s="104"/>
      <c r="BD254" s="104"/>
      <c r="BE254" s="104"/>
    </row>
    <row r="255" spans="1:58" ht="40.5" hidden="1">
      <c r="A255" s="17"/>
      <c r="B255" s="703"/>
      <c r="C255" s="410" t="s">
        <v>883</v>
      </c>
      <c r="D255" s="410" t="s">
        <v>927</v>
      </c>
      <c r="E255" s="410" t="e">
        <f>VLOOKUP(D255, '[2](참고) 중복제거용 BP사명 DB'!$B$3:$D641, 3, FALSE)</f>
        <v>#N/A</v>
      </c>
      <c r="F255" s="410" t="s">
        <v>4104</v>
      </c>
      <c r="G255" s="3" t="s">
        <v>4105</v>
      </c>
      <c r="H255" s="117" t="s">
        <v>27</v>
      </c>
      <c r="I255" s="117" t="s">
        <v>67</v>
      </c>
      <c r="J255" s="117"/>
      <c r="K255" s="117" t="s">
        <v>67</v>
      </c>
      <c r="L255" s="117"/>
      <c r="M255" s="117" t="s">
        <v>67</v>
      </c>
      <c r="N255" s="117"/>
      <c r="O255" s="117"/>
      <c r="P255" s="122"/>
      <c r="Q255" s="461" t="s">
        <v>261</v>
      </c>
      <c r="R255" s="318"/>
      <c r="S255" s="318"/>
      <c r="T255" s="318"/>
      <c r="U255" s="461" t="s">
        <v>394</v>
      </c>
      <c r="V255" s="318"/>
      <c r="W255" s="461" t="s">
        <v>263</v>
      </c>
      <c r="X255" s="318"/>
      <c r="Y255" s="318"/>
      <c r="Z255" s="573" t="s">
        <v>394</v>
      </c>
      <c r="AA255" s="318"/>
      <c r="AB255" s="203"/>
      <c r="AC255" s="203" t="s">
        <v>181</v>
      </c>
      <c r="AD255" s="203"/>
      <c r="AE255" s="8"/>
      <c r="AF255" s="104"/>
      <c r="AG255" s="104"/>
      <c r="AH255" s="104"/>
      <c r="AI255" s="50"/>
      <c r="AJ255" s="717"/>
      <c r="AK255" s="402"/>
      <c r="AL255" s="403" t="s">
        <v>4103</v>
      </c>
      <c r="AM255" s="402"/>
      <c r="AN255" s="42"/>
      <c r="AO255" s="53"/>
      <c r="AP255" s="30"/>
      <c r="AQ255" s="33"/>
      <c r="AR255" s="20" t="str">
        <f t="shared" si="15"/>
        <v/>
      </c>
      <c r="AS255" s="110"/>
      <c r="AT255" s="98"/>
      <c r="AU255" s="96"/>
      <c r="AV255" s="94"/>
      <c r="AW255" s="71" t="str">
        <f t="shared" si="16"/>
        <v/>
      </c>
      <c r="AX255" s="104" t="s">
        <v>885</v>
      </c>
      <c r="AY255" s="104" t="s">
        <v>886</v>
      </c>
      <c r="AZ255" s="104"/>
      <c r="BA255" s="104"/>
      <c r="BB255" s="104"/>
      <c r="BC255" s="104"/>
      <c r="BD255" s="104"/>
      <c r="BE255" s="104"/>
    </row>
    <row r="256" spans="1:58" ht="40.5">
      <c r="B256" s="703"/>
      <c r="C256" s="105" t="s">
        <v>883</v>
      </c>
      <c r="D256" s="105" t="s">
        <v>930</v>
      </c>
      <c r="E256" s="105">
        <f>VLOOKUP(D256, '[2](참고) 중복제거용 BP사명 DB'!$B$3:$D642, 3, FALSE)</f>
        <v>0</v>
      </c>
      <c r="F256" s="7" t="s">
        <v>931</v>
      </c>
      <c r="G256" s="3"/>
      <c r="H256" s="117" t="s">
        <v>27</v>
      </c>
      <c r="I256" s="117" t="s">
        <v>67</v>
      </c>
      <c r="J256" s="117"/>
      <c r="K256" s="117" t="s">
        <v>67</v>
      </c>
      <c r="L256" s="117"/>
      <c r="M256" s="117" t="s">
        <v>67</v>
      </c>
      <c r="N256" s="117"/>
      <c r="O256" s="395"/>
      <c r="P256" s="122"/>
      <c r="Q256" s="318"/>
      <c r="R256" s="318"/>
      <c r="S256" s="318"/>
      <c r="T256" s="318"/>
      <c r="U256" s="318"/>
      <c r="V256" s="318"/>
      <c r="W256" s="461" t="s">
        <v>261</v>
      </c>
      <c r="X256" s="318"/>
      <c r="Y256" s="318"/>
      <c r="Z256" s="502"/>
      <c r="AA256" s="318"/>
      <c r="AB256" s="203"/>
      <c r="AC256" s="203"/>
      <c r="AD256" s="203"/>
      <c r="AE256" s="519"/>
      <c r="AF256" s="72"/>
      <c r="AG256" s="72"/>
      <c r="AH256" s="72"/>
      <c r="AI256" s="50"/>
      <c r="AJ256" s="717"/>
      <c r="AK256" s="20" t="s">
        <v>266</v>
      </c>
      <c r="AL256" s="20" t="s">
        <v>4013</v>
      </c>
      <c r="AM256" s="20" t="s">
        <v>399</v>
      </c>
      <c r="AN256" s="30">
        <v>45378</v>
      </c>
      <c r="AO256" s="574" t="s">
        <v>4091</v>
      </c>
      <c r="AP256" s="30">
        <v>45408</v>
      </c>
      <c r="AQ256" s="33">
        <v>45415</v>
      </c>
      <c r="AR256" s="20" t="str">
        <f t="shared" si="15"/>
        <v>O</v>
      </c>
      <c r="AS256" s="110"/>
      <c r="AT256" s="98"/>
      <c r="AU256" s="96"/>
      <c r="AV256" s="94"/>
      <c r="AW256" s="71"/>
      <c r="AX256" s="104" t="s">
        <v>4093</v>
      </c>
      <c r="AY256" s="104" t="s">
        <v>886</v>
      </c>
      <c r="AZ256" s="104"/>
      <c r="BA256" s="104"/>
      <c r="BB256" s="104"/>
      <c r="BC256" s="104"/>
      <c r="BD256" s="202" t="s">
        <v>4106</v>
      </c>
      <c r="BE256" s="202" t="s">
        <v>4107</v>
      </c>
      <c r="BF256" s="122" t="s">
        <v>602</v>
      </c>
    </row>
    <row r="257" spans="1:58" ht="54" hidden="1">
      <c r="B257" s="703" t="s">
        <v>932</v>
      </c>
      <c r="C257" s="105" t="s">
        <v>932</v>
      </c>
      <c r="D257" s="105" t="s">
        <v>549</v>
      </c>
      <c r="E257" s="105" t="str">
        <f>VLOOKUP(D257, '[2](참고) 중복제거용 BP사명 DB'!$B$3:$D643, 3, FALSE)</f>
        <v>SK㈜</v>
      </c>
      <c r="F257" s="7" t="s">
        <v>933</v>
      </c>
      <c r="G257" s="91" t="s">
        <v>934</v>
      </c>
      <c r="H257" s="117" t="s">
        <v>27</v>
      </c>
      <c r="I257" s="117" t="s">
        <v>67</v>
      </c>
      <c r="J257" s="117" t="s">
        <v>67</v>
      </c>
      <c r="K257" s="117" t="s">
        <v>67</v>
      </c>
      <c r="L257" s="117" t="s">
        <v>67</v>
      </c>
      <c r="M257" s="117"/>
      <c r="N257" s="117"/>
      <c r="O257" s="117"/>
      <c r="P257" s="122"/>
      <c r="Q257" s="318"/>
      <c r="R257" s="461" t="s">
        <v>261</v>
      </c>
      <c r="S257" s="318"/>
      <c r="T257" s="318"/>
      <c r="U257" s="461" t="s">
        <v>262</v>
      </c>
      <c r="V257" s="318"/>
      <c r="W257" s="318"/>
      <c r="X257" s="461" t="s">
        <v>263</v>
      </c>
      <c r="Y257" s="318"/>
      <c r="Z257" s="573" t="s">
        <v>262</v>
      </c>
      <c r="AA257" s="318"/>
      <c r="AB257" s="203" t="s">
        <v>204</v>
      </c>
      <c r="AC257" s="203"/>
      <c r="AD257" s="203" t="s">
        <v>263</v>
      </c>
      <c r="AE257" s="8"/>
      <c r="AF257" s="104"/>
      <c r="AG257" s="104"/>
      <c r="AH257" s="104"/>
      <c r="AI257" s="50"/>
      <c r="AJ257" s="471"/>
      <c r="AK257" s="20" t="s">
        <v>266</v>
      </c>
      <c r="AL257" s="20" t="s">
        <v>4005</v>
      </c>
      <c r="AM257" s="578" t="s">
        <v>267</v>
      </c>
      <c r="AN257" s="506"/>
      <c r="AO257" s="23"/>
      <c r="AP257" s="30"/>
      <c r="AQ257" s="33"/>
      <c r="AR257" s="20" t="str">
        <f t="shared" si="15"/>
        <v/>
      </c>
      <c r="AS257" s="110"/>
      <c r="AT257" s="98"/>
      <c r="AU257" s="96"/>
      <c r="AV257" s="94"/>
      <c r="AW257" s="71" t="str">
        <f t="shared" ref="AW257:AW278" si="17">IF(ISBLANK(AV257), "", "O")</f>
        <v/>
      </c>
      <c r="AX257" s="104" t="s">
        <v>4108</v>
      </c>
      <c r="AY257" s="105" t="s">
        <v>936</v>
      </c>
      <c r="AZ257" s="102" t="s">
        <v>4109</v>
      </c>
      <c r="BA257" s="103" t="s">
        <v>938</v>
      </c>
      <c r="BB257" s="105"/>
      <c r="BC257" s="105"/>
      <c r="BD257" s="104" t="s">
        <v>4110</v>
      </c>
      <c r="BE257" s="104" t="s">
        <v>4111</v>
      </c>
      <c r="BF257"/>
    </row>
    <row r="258" spans="1:58" ht="27" hidden="1">
      <c r="B258" s="703"/>
      <c r="C258" s="105" t="s">
        <v>932</v>
      </c>
      <c r="D258" s="105" t="s">
        <v>941</v>
      </c>
      <c r="E258" s="105" t="str">
        <f>VLOOKUP(D258, '[2](참고) 중복제거용 BP사명 DB'!$B$3:$D644, 3, FALSE)</f>
        <v>(주)시너지이십일</v>
      </c>
      <c r="F258" s="7" t="s">
        <v>942</v>
      </c>
      <c r="G258" s="91" t="s">
        <v>934</v>
      </c>
      <c r="H258" s="117" t="s">
        <v>27</v>
      </c>
      <c r="I258" s="117" t="s">
        <v>67</v>
      </c>
      <c r="J258" s="117"/>
      <c r="K258" s="117" t="s">
        <v>67</v>
      </c>
      <c r="L258" s="117" t="s">
        <v>67</v>
      </c>
      <c r="M258" s="117"/>
      <c r="N258" s="117"/>
      <c r="O258" s="117"/>
      <c r="P258" s="122"/>
      <c r="Q258" s="318"/>
      <c r="R258" s="461" t="s">
        <v>261</v>
      </c>
      <c r="S258" s="318"/>
      <c r="T258" s="318"/>
      <c r="U258" s="461" t="s">
        <v>262</v>
      </c>
      <c r="V258" s="318"/>
      <c r="W258" s="318"/>
      <c r="X258" s="461" t="s">
        <v>263</v>
      </c>
      <c r="Y258" s="318"/>
      <c r="Z258" s="573" t="s">
        <v>262</v>
      </c>
      <c r="AA258" s="318"/>
      <c r="AB258" s="203" t="s">
        <v>204</v>
      </c>
      <c r="AC258" s="203"/>
      <c r="AD258" s="203"/>
      <c r="AE258" s="8" t="s">
        <v>943</v>
      </c>
      <c r="AF258" s="104" t="s">
        <v>145</v>
      </c>
      <c r="AG258" s="104" t="s">
        <v>623</v>
      </c>
      <c r="AH258" s="6" t="s">
        <v>944</v>
      </c>
      <c r="AI258" s="50"/>
      <c r="AJ258" s="471"/>
      <c r="AK258" s="20" t="s">
        <v>266</v>
      </c>
      <c r="AL258" s="20" t="s">
        <v>4005</v>
      </c>
      <c r="AM258" s="579" t="s">
        <v>267</v>
      </c>
      <c r="AN258" s="506"/>
      <c r="AO258" s="23"/>
      <c r="AP258" s="30"/>
      <c r="AQ258" s="33"/>
      <c r="AR258" s="20" t="str">
        <f t="shared" si="15"/>
        <v/>
      </c>
      <c r="AS258" s="110" t="s">
        <v>263</v>
      </c>
      <c r="AT258" s="98"/>
      <c r="AU258" s="96"/>
      <c r="AV258" s="94"/>
      <c r="AW258" s="71" t="str">
        <f t="shared" si="17"/>
        <v/>
      </c>
      <c r="AX258" s="104" t="s">
        <v>4108</v>
      </c>
      <c r="AY258" s="105" t="s">
        <v>936</v>
      </c>
      <c r="AZ258" s="105" t="s">
        <v>945</v>
      </c>
      <c r="BA258" s="104" t="s">
        <v>4112</v>
      </c>
      <c r="BB258" s="105"/>
      <c r="BC258" s="105"/>
      <c r="BD258" s="104" t="s">
        <v>947</v>
      </c>
      <c r="BE258" s="104" t="s">
        <v>948</v>
      </c>
      <c r="BF258"/>
    </row>
    <row r="259" spans="1:58" ht="40.5" hidden="1">
      <c r="B259" s="703" t="s">
        <v>949</v>
      </c>
      <c r="C259" s="105" t="s">
        <v>949</v>
      </c>
      <c r="D259" s="105" t="s">
        <v>549</v>
      </c>
      <c r="E259" s="105" t="str">
        <f>VLOOKUP(D259, '[2](참고) 중복제거용 BP사명 DB'!$B$3:$D645, 3, FALSE)</f>
        <v>SK㈜</v>
      </c>
      <c r="F259" s="7" t="s">
        <v>950</v>
      </c>
      <c r="G259" s="520" t="s">
        <v>4113</v>
      </c>
      <c r="H259" s="117" t="s">
        <v>27</v>
      </c>
      <c r="I259" s="117" t="s">
        <v>67</v>
      </c>
      <c r="J259" s="117" t="s">
        <v>67</v>
      </c>
      <c r="K259" s="117" t="s">
        <v>67</v>
      </c>
      <c r="L259" s="117"/>
      <c r="M259" s="117"/>
      <c r="N259" s="117"/>
      <c r="O259" s="117"/>
      <c r="P259" s="122"/>
      <c r="Q259" s="318"/>
      <c r="R259" s="461" t="s">
        <v>261</v>
      </c>
      <c r="S259" s="318"/>
      <c r="T259" s="318"/>
      <c r="U259" s="461" t="s">
        <v>262</v>
      </c>
      <c r="V259" s="318"/>
      <c r="W259" s="318"/>
      <c r="X259" s="461" t="s">
        <v>263</v>
      </c>
      <c r="Y259" s="318"/>
      <c r="Z259" s="573" t="s">
        <v>262</v>
      </c>
      <c r="AA259" s="318"/>
      <c r="AB259" s="203" t="s">
        <v>204</v>
      </c>
      <c r="AC259" s="203"/>
      <c r="AD259" s="203" t="s">
        <v>263</v>
      </c>
      <c r="AE259" s="8"/>
      <c r="AF259" s="104"/>
      <c r="AG259" s="104"/>
      <c r="AH259" s="104"/>
      <c r="AI259" s="132"/>
      <c r="AJ259" s="470"/>
      <c r="AK259" s="20" t="s">
        <v>266</v>
      </c>
      <c r="AL259" s="20" t="s">
        <v>4005</v>
      </c>
      <c r="AM259" s="402" t="s">
        <v>267</v>
      </c>
      <c r="AN259" s="506"/>
      <c r="AO259" s="23"/>
      <c r="AP259" s="30"/>
      <c r="AQ259" s="33"/>
      <c r="AR259" s="20" t="str">
        <f t="shared" si="15"/>
        <v/>
      </c>
      <c r="AS259" s="110" t="s">
        <v>263</v>
      </c>
      <c r="AT259" s="98"/>
      <c r="AU259" s="96"/>
      <c r="AV259" s="94"/>
      <c r="AW259" s="71" t="str">
        <f t="shared" si="17"/>
        <v/>
      </c>
      <c r="AX259" s="104" t="s">
        <v>952</v>
      </c>
      <c r="AY259" s="105" t="s">
        <v>953</v>
      </c>
      <c r="AZ259" s="521" t="s">
        <v>954</v>
      </c>
      <c r="BA259" s="521" t="s">
        <v>4114</v>
      </c>
      <c r="BB259" s="105"/>
      <c r="BC259" s="105"/>
      <c r="BD259" s="241" t="s">
        <v>956</v>
      </c>
      <c r="BE259" s="104" t="s">
        <v>957</v>
      </c>
      <c r="BF259"/>
    </row>
    <row r="260" spans="1:58" ht="24" hidden="1">
      <c r="A260" s="17"/>
      <c r="B260" s="703"/>
      <c r="C260" s="105" t="s">
        <v>949</v>
      </c>
      <c r="D260" s="105" t="s">
        <v>958</v>
      </c>
      <c r="E260" s="105" t="str">
        <f>VLOOKUP(D260, '[2](참고) 중복제거용 BP사명 DB'!$B$3:$D646, 3, FALSE)</f>
        <v>SK대리점</v>
      </c>
      <c r="F260" s="7" t="s">
        <v>959</v>
      </c>
      <c r="G260" s="3"/>
      <c r="H260" s="117" t="s">
        <v>27</v>
      </c>
      <c r="I260" s="117" t="s">
        <v>67</v>
      </c>
      <c r="J260" s="117"/>
      <c r="K260" s="117" t="s">
        <v>67</v>
      </c>
      <c r="L260" s="117"/>
      <c r="M260" s="117"/>
      <c r="N260" s="117"/>
      <c r="O260" s="117"/>
      <c r="P260" s="122"/>
      <c r="Q260" s="318"/>
      <c r="R260" s="318"/>
      <c r="S260" s="318"/>
      <c r="T260" s="318"/>
      <c r="U260" s="461" t="s">
        <v>74</v>
      </c>
      <c r="V260" s="461" t="s">
        <v>960</v>
      </c>
      <c r="W260" s="318"/>
      <c r="X260" s="318"/>
      <c r="Y260" s="318"/>
      <c r="Z260" s="573" t="s">
        <v>74</v>
      </c>
      <c r="AA260" s="461" t="s">
        <v>961</v>
      </c>
      <c r="AB260" s="203" t="s">
        <v>204</v>
      </c>
      <c r="AC260" s="429"/>
      <c r="AD260" s="429"/>
      <c r="AE260" s="8"/>
      <c r="AF260" s="104"/>
      <c r="AG260" s="104"/>
      <c r="AH260" s="104"/>
      <c r="AI260" s="104"/>
      <c r="AJ260" s="471"/>
      <c r="AK260" s="20"/>
      <c r="AL260" s="503"/>
      <c r="AM260" s="20"/>
      <c r="AN260" s="43"/>
      <c r="AO260" s="43"/>
      <c r="AP260" s="43"/>
      <c r="AQ260" s="43"/>
      <c r="AR260" s="20" t="str">
        <f t="shared" si="15"/>
        <v/>
      </c>
      <c r="AS260" s="86"/>
      <c r="AT260" s="86"/>
      <c r="AU260" s="94"/>
      <c r="AV260" s="86"/>
      <c r="AW260" s="71" t="str">
        <f t="shared" si="17"/>
        <v/>
      </c>
      <c r="AX260" s="104" t="s">
        <v>952</v>
      </c>
      <c r="AY260" s="104" t="s">
        <v>962</v>
      </c>
      <c r="AZ260" s="104" t="s">
        <v>885</v>
      </c>
      <c r="BA260" s="104" t="s">
        <v>955</v>
      </c>
      <c r="BB260" s="104"/>
      <c r="BC260" s="104"/>
      <c r="BD260" s="104"/>
      <c r="BE260" s="104"/>
      <c r="BF260"/>
    </row>
    <row r="261" spans="1:58" ht="27" hidden="1">
      <c r="A261" s="17"/>
      <c r="B261" s="703"/>
      <c r="C261" s="105" t="s">
        <v>949</v>
      </c>
      <c r="D261" s="105" t="s">
        <v>480</v>
      </c>
      <c r="E261" s="105" t="str">
        <f>VLOOKUP(D261, '[2](참고) 중복제거용 BP사명 DB'!$B$3:$D647, 3, FALSE)</f>
        <v>서비스에이스주식회사</v>
      </c>
      <c r="F261" s="7" t="s">
        <v>959</v>
      </c>
      <c r="G261" s="3"/>
      <c r="H261" s="117" t="s">
        <v>27</v>
      </c>
      <c r="I261" s="117" t="s">
        <v>67</v>
      </c>
      <c r="J261" s="117"/>
      <c r="K261" s="117" t="s">
        <v>67</v>
      </c>
      <c r="L261" s="117"/>
      <c r="M261" s="117"/>
      <c r="N261" s="117"/>
      <c r="O261" s="117"/>
      <c r="P261" s="122"/>
      <c r="Q261" s="318"/>
      <c r="R261" s="318"/>
      <c r="S261" s="318"/>
      <c r="T261" s="318"/>
      <c r="U261" s="461" t="s">
        <v>74</v>
      </c>
      <c r="V261" s="461" t="s">
        <v>575</v>
      </c>
      <c r="W261" s="318"/>
      <c r="X261" s="318"/>
      <c r="Y261" s="318"/>
      <c r="Z261" s="573" t="s">
        <v>74</v>
      </c>
      <c r="AA261" s="504" t="str">
        <f>VLOOKUP(E261,[2]Sheet1!B:C,2,FALSE)</f>
        <v>자회사</v>
      </c>
      <c r="AB261" s="203" t="s">
        <v>204</v>
      </c>
      <c r="AC261" s="429"/>
      <c r="AD261" s="429"/>
      <c r="AE261" s="8"/>
      <c r="AF261" s="104"/>
      <c r="AG261" s="104"/>
      <c r="AH261" s="104"/>
      <c r="AI261" s="132"/>
      <c r="AJ261" s="470"/>
      <c r="AK261" s="20"/>
      <c r="AL261" s="503"/>
      <c r="AM261" s="20"/>
      <c r="AN261" s="43"/>
      <c r="AO261" s="43"/>
      <c r="AP261" s="43"/>
      <c r="AQ261" s="43"/>
      <c r="AR261" s="20" t="str">
        <f t="shared" si="15"/>
        <v/>
      </c>
      <c r="AS261" s="86"/>
      <c r="AT261" s="86"/>
      <c r="AU261" s="94"/>
      <c r="AV261" s="86"/>
      <c r="AW261" s="71" t="str">
        <f t="shared" si="17"/>
        <v/>
      </c>
      <c r="AX261" s="104" t="s">
        <v>952</v>
      </c>
      <c r="AY261" s="104" t="s">
        <v>962</v>
      </c>
      <c r="AZ261" s="104" t="s">
        <v>885</v>
      </c>
      <c r="BA261" s="104" t="s">
        <v>955</v>
      </c>
      <c r="BB261" s="104"/>
      <c r="BC261" s="104"/>
      <c r="BD261" s="104"/>
      <c r="BE261" s="104"/>
      <c r="BF261"/>
    </row>
    <row r="262" spans="1:58" ht="27" hidden="1">
      <c r="A262" s="17"/>
      <c r="B262" s="703"/>
      <c r="C262" s="105" t="s">
        <v>949</v>
      </c>
      <c r="D262" s="105" t="s">
        <v>739</v>
      </c>
      <c r="E262" s="105" t="str">
        <f>VLOOKUP(D262, '[2](참고) 중복제거용 BP사명 DB'!$B$3:$D648, 3, FALSE)</f>
        <v>서비스탑 주식회사</v>
      </c>
      <c r="F262" s="7" t="s">
        <v>959</v>
      </c>
      <c r="G262" s="3"/>
      <c r="H262" s="117" t="s">
        <v>27</v>
      </c>
      <c r="I262" s="117" t="s">
        <v>67</v>
      </c>
      <c r="J262" s="117"/>
      <c r="K262" s="117" t="s">
        <v>67</v>
      </c>
      <c r="L262" s="117"/>
      <c r="M262" s="117"/>
      <c r="N262" s="117"/>
      <c r="O262" s="117"/>
      <c r="P262" s="122"/>
      <c r="Q262" s="318"/>
      <c r="R262" s="318"/>
      <c r="S262" s="318"/>
      <c r="T262" s="318"/>
      <c r="U262" s="461" t="s">
        <v>74</v>
      </c>
      <c r="V262" s="461" t="s">
        <v>575</v>
      </c>
      <c r="W262" s="318"/>
      <c r="X262" s="318"/>
      <c r="Y262" s="318"/>
      <c r="Z262" s="573" t="s">
        <v>74</v>
      </c>
      <c r="AA262" s="504" t="str">
        <f>VLOOKUP(E262,[2]Sheet1!B:C,2,FALSE)</f>
        <v>자회사</v>
      </c>
      <c r="AB262" s="203" t="s">
        <v>204</v>
      </c>
      <c r="AC262" s="429"/>
      <c r="AD262" s="429"/>
      <c r="AE262" s="8"/>
      <c r="AF262" s="104"/>
      <c r="AG262" s="104"/>
      <c r="AH262" s="104"/>
      <c r="AI262" s="132"/>
      <c r="AJ262" s="470"/>
      <c r="AK262" s="20"/>
      <c r="AL262" s="503"/>
      <c r="AM262" s="20"/>
      <c r="AN262" s="43"/>
      <c r="AO262" s="43"/>
      <c r="AP262" s="43"/>
      <c r="AQ262" s="43"/>
      <c r="AR262" s="20" t="str">
        <f t="shared" si="15"/>
        <v/>
      </c>
      <c r="AS262" s="86"/>
      <c r="AT262" s="86"/>
      <c r="AU262" s="94"/>
      <c r="AV262" s="86"/>
      <c r="AW262" s="71" t="str">
        <f t="shared" si="17"/>
        <v/>
      </c>
      <c r="AX262" s="104" t="s">
        <v>952</v>
      </c>
      <c r="AY262" s="104" t="s">
        <v>962</v>
      </c>
      <c r="AZ262" s="104" t="s">
        <v>885</v>
      </c>
      <c r="BA262" s="104" t="s">
        <v>955</v>
      </c>
      <c r="BB262" s="104"/>
      <c r="BC262" s="104"/>
      <c r="BD262" s="104"/>
      <c r="BE262" s="104"/>
      <c r="BF262"/>
    </row>
    <row r="263" spans="1:58" ht="27" hidden="1">
      <c r="A263" s="17"/>
      <c r="B263" s="703"/>
      <c r="C263" s="105" t="s">
        <v>949</v>
      </c>
      <c r="D263" s="105" t="s">
        <v>963</v>
      </c>
      <c r="E263" s="105" t="str">
        <f>VLOOKUP(D263, '[2](참고) 중복제거용 BP사명 DB'!$B$3:$D649, 3, FALSE)</f>
        <v>(주)다날</v>
      </c>
      <c r="F263" s="7" t="s">
        <v>964</v>
      </c>
      <c r="G263" s="3"/>
      <c r="H263" s="117" t="s">
        <v>27</v>
      </c>
      <c r="I263" s="117" t="s">
        <v>67</v>
      </c>
      <c r="J263" s="117"/>
      <c r="K263" s="117" t="s">
        <v>67</v>
      </c>
      <c r="L263" s="117"/>
      <c r="M263" s="117"/>
      <c r="N263" s="117"/>
      <c r="O263" s="117"/>
      <c r="P263" s="122"/>
      <c r="Q263" s="318"/>
      <c r="R263" s="318"/>
      <c r="S263" s="318"/>
      <c r="T263" s="318"/>
      <c r="U263" s="461" t="s">
        <v>68</v>
      </c>
      <c r="V263" s="461" t="s">
        <v>965</v>
      </c>
      <c r="W263" s="318"/>
      <c r="X263" s="318"/>
      <c r="Y263" s="318"/>
      <c r="Z263" s="573" t="s">
        <v>68</v>
      </c>
      <c r="AA263" s="461" t="s">
        <v>692</v>
      </c>
      <c r="AB263" s="203" t="s">
        <v>204</v>
      </c>
      <c r="AC263" s="203"/>
      <c r="AD263" s="203"/>
      <c r="AE263" s="8"/>
      <c r="AF263" s="104"/>
      <c r="AG263" s="104"/>
      <c r="AH263" s="104"/>
      <c r="AI263" s="132"/>
      <c r="AJ263" s="470"/>
      <c r="AK263" s="20"/>
      <c r="AL263" s="503"/>
      <c r="AM263" s="20"/>
      <c r="AN263" s="43"/>
      <c r="AO263" s="43"/>
      <c r="AP263" s="43"/>
      <c r="AQ263" s="43"/>
      <c r="AR263" s="20" t="str">
        <f t="shared" si="15"/>
        <v/>
      </c>
      <c r="AS263" s="86"/>
      <c r="AT263" s="86"/>
      <c r="AU263" s="94"/>
      <c r="AV263" s="86"/>
      <c r="AW263" s="71" t="str">
        <f t="shared" si="17"/>
        <v/>
      </c>
      <c r="AX263" s="104" t="s">
        <v>952</v>
      </c>
      <c r="AY263" s="104" t="s">
        <v>962</v>
      </c>
      <c r="AZ263" s="104" t="s">
        <v>885</v>
      </c>
      <c r="BA263" s="104" t="s">
        <v>955</v>
      </c>
      <c r="BB263" s="104"/>
      <c r="BC263" s="104"/>
      <c r="BD263" s="104"/>
      <c r="BE263" s="104"/>
      <c r="BF263"/>
    </row>
    <row r="264" spans="1:58" ht="27" hidden="1">
      <c r="A264" s="17"/>
      <c r="B264" s="703"/>
      <c r="C264" s="105" t="s">
        <v>949</v>
      </c>
      <c r="D264" s="105" t="s">
        <v>690</v>
      </c>
      <c r="E264" s="105" t="str">
        <f>VLOOKUP(D264, '[2](참고) 중복제거용 BP사명 DB'!$B$3:$D650, 3, FALSE)</f>
        <v>(주)케이지이니시스</v>
      </c>
      <c r="F264" s="7" t="s">
        <v>966</v>
      </c>
      <c r="G264" s="3"/>
      <c r="H264" s="117" t="s">
        <v>27</v>
      </c>
      <c r="I264" s="117" t="s">
        <v>67</v>
      </c>
      <c r="J264" s="117"/>
      <c r="K264" s="117" t="s">
        <v>67</v>
      </c>
      <c r="L264" s="117"/>
      <c r="M264" s="117"/>
      <c r="N264" s="117"/>
      <c r="O264" s="117"/>
      <c r="P264" s="122"/>
      <c r="Q264" s="318"/>
      <c r="R264" s="318"/>
      <c r="S264" s="318"/>
      <c r="T264" s="318"/>
      <c r="U264" s="461" t="s">
        <v>68</v>
      </c>
      <c r="V264" s="461" t="s">
        <v>965</v>
      </c>
      <c r="W264" s="318"/>
      <c r="X264" s="318"/>
      <c r="Y264" s="318"/>
      <c r="Z264" s="573" t="s">
        <v>68</v>
      </c>
      <c r="AA264" s="461" t="s">
        <v>692</v>
      </c>
      <c r="AB264" s="203" t="s">
        <v>204</v>
      </c>
      <c r="AC264" s="203"/>
      <c r="AD264" s="203"/>
      <c r="AE264" s="8"/>
      <c r="AF264" s="104"/>
      <c r="AG264" s="104"/>
      <c r="AH264" s="104"/>
      <c r="AI264" s="132"/>
      <c r="AJ264" s="470"/>
      <c r="AK264" s="20"/>
      <c r="AL264" s="503"/>
      <c r="AM264" s="20"/>
      <c r="AN264" s="43"/>
      <c r="AO264" s="43"/>
      <c r="AP264" s="43"/>
      <c r="AQ264" s="43"/>
      <c r="AR264" s="20" t="str">
        <f t="shared" si="15"/>
        <v/>
      </c>
      <c r="AS264" s="86"/>
      <c r="AT264" s="86"/>
      <c r="AU264" s="94"/>
      <c r="AV264" s="86"/>
      <c r="AW264" s="71" t="str">
        <f t="shared" si="17"/>
        <v/>
      </c>
      <c r="AX264" s="104" t="s">
        <v>952</v>
      </c>
      <c r="AY264" s="104" t="s">
        <v>962</v>
      </c>
      <c r="AZ264" s="104" t="s">
        <v>885</v>
      </c>
      <c r="BA264" s="104" t="s">
        <v>955</v>
      </c>
      <c r="BB264" s="104"/>
      <c r="BC264" s="104"/>
      <c r="BD264" s="104"/>
      <c r="BE264" s="104"/>
      <c r="BF264"/>
    </row>
    <row r="265" spans="1:58" ht="82.5" hidden="1">
      <c r="B265" s="105" t="s">
        <v>967</v>
      </c>
      <c r="C265" s="105" t="s">
        <v>728</v>
      </c>
      <c r="D265" s="105" t="s">
        <v>968</v>
      </c>
      <c r="E265" s="105" t="str">
        <f>VLOOKUP(D265, '[2](참고) 중복제거용 BP사명 DB'!$B$3:$D651, 3, FALSE)</f>
        <v>포인트아이 주식회사</v>
      </c>
      <c r="F265" s="7" t="s">
        <v>969</v>
      </c>
      <c r="G265" s="3"/>
      <c r="H265" s="117" t="s">
        <v>27</v>
      </c>
      <c r="I265" s="117" t="s">
        <v>67</v>
      </c>
      <c r="J265" s="117"/>
      <c r="K265" s="117" t="s">
        <v>67</v>
      </c>
      <c r="L265" s="117"/>
      <c r="M265" s="117"/>
      <c r="N265" s="117"/>
      <c r="O265" s="117"/>
      <c r="P265" s="122"/>
      <c r="Q265" s="318"/>
      <c r="R265" s="461" t="s">
        <v>261</v>
      </c>
      <c r="S265" s="318"/>
      <c r="T265" s="318"/>
      <c r="U265" s="461" t="s">
        <v>262</v>
      </c>
      <c r="V265" s="318"/>
      <c r="W265" s="318"/>
      <c r="X265" s="461" t="s">
        <v>263</v>
      </c>
      <c r="Y265" s="318"/>
      <c r="Z265" s="573" t="s">
        <v>262</v>
      </c>
      <c r="AA265" s="318"/>
      <c r="AB265" s="203" t="s">
        <v>970</v>
      </c>
      <c r="AC265" s="203"/>
      <c r="AD265" s="203"/>
      <c r="AE265" s="4" t="s">
        <v>971</v>
      </c>
      <c r="AF265" s="104" t="s">
        <v>114</v>
      </c>
      <c r="AG265" s="104" t="s">
        <v>972</v>
      </c>
      <c r="AH265" s="104" t="s">
        <v>265</v>
      </c>
      <c r="AI265" s="132"/>
      <c r="AJ265" s="471"/>
      <c r="AK265" s="20" t="s">
        <v>266</v>
      </c>
      <c r="AL265" s="20" t="s">
        <v>4005</v>
      </c>
      <c r="AM265" s="402" t="s">
        <v>267</v>
      </c>
      <c r="AN265" s="522"/>
      <c r="AO265" s="23"/>
      <c r="AP265" s="30"/>
      <c r="AQ265" s="33"/>
      <c r="AR265" s="20" t="str">
        <f t="shared" si="15"/>
        <v/>
      </c>
      <c r="AS265" s="110" t="s">
        <v>263</v>
      </c>
      <c r="AT265" s="98"/>
      <c r="AU265" s="96"/>
      <c r="AV265" s="94"/>
      <c r="AW265" s="71" t="str">
        <f t="shared" si="17"/>
        <v/>
      </c>
      <c r="AX265" s="424" t="s">
        <v>973</v>
      </c>
      <c r="AY265" s="29" t="s">
        <v>4115</v>
      </c>
      <c r="AZ265" s="401" t="s">
        <v>975</v>
      </c>
      <c r="BA265" s="401" t="s">
        <v>976</v>
      </c>
      <c r="BB265" s="105"/>
      <c r="BC265" s="105"/>
      <c r="BD265" s="104" t="s">
        <v>977</v>
      </c>
      <c r="BE265" s="104" t="s">
        <v>978</v>
      </c>
      <c r="BF265"/>
    </row>
    <row r="266" spans="1:58" ht="54" hidden="1">
      <c r="A266" s="17"/>
      <c r="B266" s="703" t="s">
        <v>979</v>
      </c>
      <c r="C266" s="105" t="s">
        <v>979</v>
      </c>
      <c r="D266" s="105" t="s">
        <v>549</v>
      </c>
      <c r="E266" s="105" t="str">
        <f>VLOOKUP(D266, '[2](참고) 중복제거용 BP사명 DB'!$B$3:$D652, 3, FALSE)</f>
        <v>SK㈜</v>
      </c>
      <c r="F266" s="7" t="s">
        <v>980</v>
      </c>
      <c r="G266" s="3"/>
      <c r="H266" s="117" t="s">
        <v>27</v>
      </c>
      <c r="I266" s="117" t="s">
        <v>67</v>
      </c>
      <c r="J266" s="117"/>
      <c r="K266" s="117" t="s">
        <v>67</v>
      </c>
      <c r="L266" s="117"/>
      <c r="M266" s="117"/>
      <c r="N266" s="117"/>
      <c r="O266" s="117"/>
      <c r="P266" s="122"/>
      <c r="Q266" s="318"/>
      <c r="R266" s="461" t="s">
        <v>261</v>
      </c>
      <c r="S266" s="318"/>
      <c r="T266" s="318"/>
      <c r="U266" s="461" t="s">
        <v>262</v>
      </c>
      <c r="V266" s="318"/>
      <c r="W266" s="318"/>
      <c r="X266" s="461" t="s">
        <v>263</v>
      </c>
      <c r="Y266" s="461" t="s">
        <v>748</v>
      </c>
      <c r="Z266" s="573" t="s">
        <v>262</v>
      </c>
      <c r="AA266" s="318"/>
      <c r="AB266" s="203" t="s">
        <v>204</v>
      </c>
      <c r="AC266" s="203"/>
      <c r="AD266" s="203"/>
      <c r="AE266" s="8" t="s">
        <v>981</v>
      </c>
      <c r="AF266" s="104" t="s">
        <v>145</v>
      </c>
      <c r="AG266" s="104" t="s">
        <v>982</v>
      </c>
      <c r="AH266" s="423" t="s">
        <v>4116</v>
      </c>
      <c r="AI266" s="132"/>
      <c r="AJ266" s="470"/>
      <c r="AK266" s="20" t="s">
        <v>266</v>
      </c>
      <c r="AL266" s="20" t="s">
        <v>4005</v>
      </c>
      <c r="AM266" s="403" t="s">
        <v>267</v>
      </c>
      <c r="AN266" s="522"/>
      <c r="AO266" s="23"/>
      <c r="AP266" s="30"/>
      <c r="AQ266" s="33"/>
      <c r="AR266" s="20" t="str">
        <f t="shared" si="15"/>
        <v/>
      </c>
      <c r="AS266" s="404" t="s">
        <v>263</v>
      </c>
      <c r="AT266" s="98"/>
      <c r="AU266" s="96"/>
      <c r="AV266" s="94"/>
      <c r="AW266" s="71" t="str">
        <f t="shared" si="17"/>
        <v/>
      </c>
      <c r="AX266" s="104" t="s">
        <v>984</v>
      </c>
      <c r="AY266" s="104" t="s">
        <v>985</v>
      </c>
      <c r="AZ266" s="104" t="s">
        <v>984</v>
      </c>
      <c r="BA266" s="104" t="s">
        <v>985</v>
      </c>
      <c r="BB266" s="105"/>
      <c r="BC266" s="105"/>
      <c r="BD266" s="62" t="s">
        <v>4117</v>
      </c>
      <c r="BE266" s="104" t="s">
        <v>4118</v>
      </c>
      <c r="BF266"/>
    </row>
    <row r="267" spans="1:58" ht="40.5" hidden="1">
      <c r="A267" s="17"/>
      <c r="B267" s="703"/>
      <c r="C267" s="105" t="s">
        <v>979</v>
      </c>
      <c r="D267" s="105" t="s">
        <v>988</v>
      </c>
      <c r="E267" s="105" t="str">
        <f>VLOOKUP(D267, '[2](참고) 중복제거용 BP사명 DB'!$B$3:$D653, 3, FALSE)</f>
        <v>캐롯손해보험 주식회사</v>
      </c>
      <c r="F267" s="7" t="s">
        <v>989</v>
      </c>
      <c r="G267" s="3" t="s">
        <v>990</v>
      </c>
      <c r="H267" s="117" t="s">
        <v>27</v>
      </c>
      <c r="I267" s="117" t="s">
        <v>67</v>
      </c>
      <c r="J267" s="117"/>
      <c r="K267" s="117" t="s">
        <v>67</v>
      </c>
      <c r="L267" s="117"/>
      <c r="M267" s="117"/>
      <c r="N267" s="117"/>
      <c r="O267" s="117"/>
      <c r="P267" s="122"/>
      <c r="Q267" s="318"/>
      <c r="R267" s="318"/>
      <c r="S267" s="318"/>
      <c r="T267" s="318"/>
      <c r="U267" s="461" t="s">
        <v>68</v>
      </c>
      <c r="V267" s="461" t="s">
        <v>991</v>
      </c>
      <c r="W267" s="318"/>
      <c r="X267" s="318"/>
      <c r="Y267" s="318"/>
      <c r="Z267" s="573" t="s">
        <v>68</v>
      </c>
      <c r="AA267" s="461" t="s">
        <v>992</v>
      </c>
      <c r="AB267" s="203" t="s">
        <v>993</v>
      </c>
      <c r="AC267" s="203"/>
      <c r="AD267" s="203"/>
      <c r="AE267" s="8"/>
      <c r="AF267" s="104"/>
      <c r="AG267" s="104"/>
      <c r="AH267" s="104"/>
      <c r="AI267" s="132"/>
      <c r="AJ267" s="470"/>
      <c r="AK267" s="20"/>
      <c r="AL267" s="503"/>
      <c r="AM267" s="20"/>
      <c r="AN267" s="43"/>
      <c r="AO267" s="43"/>
      <c r="AP267" s="43"/>
      <c r="AQ267" s="43"/>
      <c r="AR267" s="20" t="str">
        <f t="shared" si="15"/>
        <v/>
      </c>
      <c r="AS267" s="86"/>
      <c r="AT267" s="86"/>
      <c r="AU267" s="94"/>
      <c r="AV267" s="86"/>
      <c r="AW267" s="71" t="str">
        <f t="shared" si="17"/>
        <v/>
      </c>
      <c r="AX267" s="104" t="s">
        <v>984</v>
      </c>
      <c r="AY267" s="104" t="s">
        <v>985</v>
      </c>
      <c r="AZ267" s="104" t="s">
        <v>984</v>
      </c>
      <c r="BA267" s="104" t="s">
        <v>985</v>
      </c>
      <c r="BB267" s="104"/>
      <c r="BC267" s="104"/>
      <c r="BD267" s="104"/>
      <c r="BE267" s="104"/>
      <c r="BF267"/>
    </row>
    <row r="268" spans="1:58" ht="40.5" hidden="1">
      <c r="A268" s="17"/>
      <c r="B268" s="703"/>
      <c r="C268" s="105" t="s">
        <v>979</v>
      </c>
      <c r="D268" s="105" t="s">
        <v>605</v>
      </c>
      <c r="E268" s="105" t="str">
        <f>VLOOKUP(D268, '[2](참고) 중복제거용 BP사명 DB'!$B$3:$D654, 3, FALSE)</f>
        <v>에스케이플래닛주식회사</v>
      </c>
      <c r="F268" s="7" t="s">
        <v>994</v>
      </c>
      <c r="G268" s="7" t="s">
        <v>995</v>
      </c>
      <c r="H268" s="117" t="s">
        <v>27</v>
      </c>
      <c r="I268" s="117" t="s">
        <v>67</v>
      </c>
      <c r="J268" s="117"/>
      <c r="K268" s="117" t="s">
        <v>67</v>
      </c>
      <c r="L268" s="117"/>
      <c r="M268" s="117"/>
      <c r="N268" s="117"/>
      <c r="O268" s="117"/>
      <c r="P268" s="122"/>
      <c r="Q268" s="318"/>
      <c r="R268" s="318"/>
      <c r="S268" s="318"/>
      <c r="T268" s="318"/>
      <c r="U268" s="461" t="s">
        <v>74</v>
      </c>
      <c r="V268" s="461" t="s">
        <v>575</v>
      </c>
      <c r="W268" s="318"/>
      <c r="X268" s="318"/>
      <c r="Y268" s="318"/>
      <c r="Z268" s="573" t="s">
        <v>74</v>
      </c>
      <c r="AA268" s="318" t="s">
        <v>3916</v>
      </c>
      <c r="AB268" s="203" t="s">
        <v>996</v>
      </c>
      <c r="AC268" s="429"/>
      <c r="AD268" s="429"/>
      <c r="AE268" s="8"/>
      <c r="AF268" s="104"/>
      <c r="AG268" s="104"/>
      <c r="AH268" s="104"/>
      <c r="AI268" s="132"/>
      <c r="AJ268" s="470"/>
      <c r="AK268" s="20"/>
      <c r="AL268" s="503"/>
      <c r="AM268" s="20"/>
      <c r="AN268" s="43"/>
      <c r="AO268" s="43"/>
      <c r="AP268" s="43"/>
      <c r="AQ268" s="43"/>
      <c r="AR268" s="20" t="str">
        <f t="shared" si="15"/>
        <v/>
      </c>
      <c r="AS268" s="86"/>
      <c r="AT268" s="86"/>
      <c r="AU268" s="94"/>
      <c r="AV268" s="86"/>
      <c r="AW268" s="71" t="str">
        <f t="shared" si="17"/>
        <v/>
      </c>
      <c r="AX268" s="104" t="s">
        <v>984</v>
      </c>
      <c r="AY268" s="104" t="s">
        <v>985</v>
      </c>
      <c r="AZ268" s="104" t="s">
        <v>984</v>
      </c>
      <c r="BA268" s="104" t="s">
        <v>985</v>
      </c>
      <c r="BB268" s="104"/>
      <c r="BC268" s="104"/>
      <c r="BD268" s="104"/>
      <c r="BE268" s="104"/>
      <c r="BF268"/>
    </row>
    <row r="269" spans="1:58" ht="108" hidden="1">
      <c r="A269" s="17"/>
      <c r="B269" s="703"/>
      <c r="C269" s="105" t="s">
        <v>979</v>
      </c>
      <c r="D269" s="105" t="s">
        <v>530</v>
      </c>
      <c r="E269" s="105" t="str">
        <f>VLOOKUP(D269, '[2](참고) 중복제거용 BP사명 DB'!$B$3:$D655, 3, FALSE)</f>
        <v>에스케이엠앤서비스 주식회사</v>
      </c>
      <c r="F269" s="7" t="s">
        <v>997</v>
      </c>
      <c r="G269" s="91" t="s">
        <v>998</v>
      </c>
      <c r="H269" s="117" t="s">
        <v>27</v>
      </c>
      <c r="I269" s="117" t="s">
        <v>67</v>
      </c>
      <c r="J269" s="117"/>
      <c r="K269" s="117" t="s">
        <v>67</v>
      </c>
      <c r="L269" s="117"/>
      <c r="M269" s="117"/>
      <c r="N269" s="117"/>
      <c r="O269" s="117"/>
      <c r="P269" s="122"/>
      <c r="Q269" s="318"/>
      <c r="R269" s="318"/>
      <c r="S269" s="318"/>
      <c r="T269" s="318"/>
      <c r="U269" s="461" t="s">
        <v>68</v>
      </c>
      <c r="V269" s="461" t="s">
        <v>999</v>
      </c>
      <c r="W269" s="318"/>
      <c r="X269" s="318"/>
      <c r="Y269" s="318"/>
      <c r="Z269" s="573" t="s">
        <v>68</v>
      </c>
      <c r="AA269" s="461" t="s">
        <v>838</v>
      </c>
      <c r="AB269" s="203" t="s">
        <v>996</v>
      </c>
      <c r="AC269" s="203" t="s">
        <v>299</v>
      </c>
      <c r="AD269" s="203"/>
      <c r="AE269" s="8"/>
      <c r="AF269" s="104"/>
      <c r="AG269" s="104"/>
      <c r="AH269" s="104"/>
      <c r="AI269" s="132"/>
      <c r="AJ269" s="470"/>
      <c r="AK269" s="20"/>
      <c r="AL269" s="503"/>
      <c r="AM269" s="20"/>
      <c r="AN269" s="43"/>
      <c r="AO269" s="43"/>
      <c r="AP269" s="43"/>
      <c r="AQ269" s="43"/>
      <c r="AR269" s="20" t="str">
        <f t="shared" si="15"/>
        <v/>
      </c>
      <c r="AS269" s="86"/>
      <c r="AT269" s="86"/>
      <c r="AU269" s="94"/>
      <c r="AV269" s="86"/>
      <c r="AW269" s="71" t="str">
        <f t="shared" si="17"/>
        <v/>
      </c>
      <c r="AX269" s="104" t="s">
        <v>984</v>
      </c>
      <c r="AY269" s="104" t="s">
        <v>985</v>
      </c>
      <c r="AZ269" s="104" t="s">
        <v>984</v>
      </c>
      <c r="BA269" s="104" t="s">
        <v>985</v>
      </c>
      <c r="BB269" s="104"/>
      <c r="BC269" s="104"/>
      <c r="BD269" s="104" t="s">
        <v>70</v>
      </c>
      <c r="BE269" s="104" t="s">
        <v>70</v>
      </c>
      <c r="BF269"/>
    </row>
    <row r="270" spans="1:58" ht="40.5" hidden="1">
      <c r="A270" s="17"/>
      <c r="B270" s="703"/>
      <c r="C270" s="105" t="s">
        <v>979</v>
      </c>
      <c r="D270" s="105" t="s">
        <v>1000</v>
      </c>
      <c r="E270" s="105" t="str">
        <f>VLOOKUP(D270, '[2](참고) 중복제거용 BP사명 DB'!$B$3:$D656, 3, FALSE)</f>
        <v>모바일TCS㈜</v>
      </c>
      <c r="F270" s="7" t="s">
        <v>1001</v>
      </c>
      <c r="G270" s="3" t="s">
        <v>1002</v>
      </c>
      <c r="H270" s="117" t="s">
        <v>27</v>
      </c>
      <c r="I270" s="117" t="s">
        <v>67</v>
      </c>
      <c r="J270" s="117"/>
      <c r="K270" s="117" t="s">
        <v>67</v>
      </c>
      <c r="L270" s="117"/>
      <c r="M270" s="117"/>
      <c r="N270" s="117"/>
      <c r="O270" s="117"/>
      <c r="P270" s="122"/>
      <c r="Q270" s="318"/>
      <c r="R270" s="318"/>
      <c r="S270" s="318"/>
      <c r="T270" s="318"/>
      <c r="U270" s="461" t="s">
        <v>68</v>
      </c>
      <c r="V270" s="461" t="s">
        <v>999</v>
      </c>
      <c r="W270" s="318"/>
      <c r="X270" s="318"/>
      <c r="Y270" s="318"/>
      <c r="Z270" s="573" t="s">
        <v>68</v>
      </c>
      <c r="AA270" s="461" t="s">
        <v>901</v>
      </c>
      <c r="AB270" s="203" t="s">
        <v>996</v>
      </c>
      <c r="AC270" s="203" t="s">
        <v>299</v>
      </c>
      <c r="AD270" s="203"/>
      <c r="AE270" s="8"/>
      <c r="AF270" s="104"/>
      <c r="AG270" s="104"/>
      <c r="AH270" s="104"/>
      <c r="AI270" s="132"/>
      <c r="AJ270" s="470"/>
      <c r="AK270" s="20"/>
      <c r="AL270" s="503"/>
      <c r="AM270" s="20"/>
      <c r="AN270" s="43"/>
      <c r="AO270" s="43"/>
      <c r="AP270" s="43"/>
      <c r="AQ270" s="43"/>
      <c r="AR270" s="20" t="str">
        <f t="shared" si="15"/>
        <v/>
      </c>
      <c r="AS270" s="86"/>
      <c r="AT270" s="86"/>
      <c r="AU270" s="94"/>
      <c r="AV270" s="86"/>
      <c r="AW270" s="71" t="str">
        <f t="shared" si="17"/>
        <v/>
      </c>
      <c r="AX270" s="104" t="s">
        <v>984</v>
      </c>
      <c r="AY270" s="104" t="s">
        <v>985</v>
      </c>
      <c r="AZ270" s="104" t="s">
        <v>984</v>
      </c>
      <c r="BA270" s="104" t="s">
        <v>985</v>
      </c>
      <c r="BB270" s="104"/>
      <c r="BC270" s="104"/>
      <c r="BD270" s="104"/>
      <c r="BE270" s="104"/>
      <c r="BF270"/>
    </row>
    <row r="271" spans="1:58" ht="40.5" hidden="1">
      <c r="A271" s="17"/>
      <c r="B271" s="703"/>
      <c r="C271" s="105" t="s">
        <v>979</v>
      </c>
      <c r="D271" s="105" t="s">
        <v>1003</v>
      </c>
      <c r="E271" s="105" t="e">
        <f>VLOOKUP(D271, '[2](참고) 중복제거용 BP사명 DB'!$B$3:$D657, 3, FALSE)</f>
        <v>#N/A</v>
      </c>
      <c r="F271" s="7" t="s">
        <v>1004</v>
      </c>
      <c r="G271" s="3" t="s">
        <v>1005</v>
      </c>
      <c r="H271" s="117" t="s">
        <v>27</v>
      </c>
      <c r="I271" s="117" t="s">
        <v>67</v>
      </c>
      <c r="J271" s="117"/>
      <c r="K271" s="117" t="s">
        <v>67</v>
      </c>
      <c r="L271" s="117"/>
      <c r="M271" s="117"/>
      <c r="N271" s="117"/>
      <c r="O271" s="117"/>
      <c r="P271" s="122"/>
      <c r="Q271" s="318"/>
      <c r="R271" s="318"/>
      <c r="S271" s="318"/>
      <c r="T271" s="318"/>
      <c r="U271" s="461" t="s">
        <v>68</v>
      </c>
      <c r="V271" s="461" t="s">
        <v>680</v>
      </c>
      <c r="W271" s="318"/>
      <c r="X271" s="318"/>
      <c r="Y271" s="318"/>
      <c r="Z271" s="573" t="s">
        <v>68</v>
      </c>
      <c r="AA271" s="461" t="s">
        <v>802</v>
      </c>
      <c r="AB271" s="203" t="s">
        <v>996</v>
      </c>
      <c r="AC271" s="203"/>
      <c r="AD271" s="203"/>
      <c r="AE271" s="8" t="s">
        <v>1006</v>
      </c>
      <c r="AF271" s="105" t="s">
        <v>114</v>
      </c>
      <c r="AG271" s="104"/>
      <c r="AH271" s="104"/>
      <c r="AI271" s="132"/>
      <c r="AJ271" s="470"/>
      <c r="AK271" s="20"/>
      <c r="AL271" s="503"/>
      <c r="AM271" s="20"/>
      <c r="AN271" s="43"/>
      <c r="AO271" s="43"/>
      <c r="AP271" s="43"/>
      <c r="AQ271" s="43"/>
      <c r="AR271" s="20" t="str">
        <f t="shared" si="15"/>
        <v/>
      </c>
      <c r="AS271" s="86"/>
      <c r="AT271" s="86"/>
      <c r="AU271" s="94"/>
      <c r="AV271" s="86"/>
      <c r="AW271" s="71" t="str">
        <f t="shared" si="17"/>
        <v/>
      </c>
      <c r="AX271" s="104" t="s">
        <v>984</v>
      </c>
      <c r="AY271" s="104" t="s">
        <v>985</v>
      </c>
      <c r="AZ271" s="104" t="s">
        <v>984</v>
      </c>
      <c r="BA271" s="104" t="s">
        <v>985</v>
      </c>
      <c r="BB271" s="104"/>
      <c r="BC271" s="104"/>
      <c r="BD271" s="241" t="s">
        <v>1007</v>
      </c>
      <c r="BE271" s="104" t="s">
        <v>1008</v>
      </c>
      <c r="BF271"/>
    </row>
    <row r="272" spans="1:58" ht="40.5" hidden="1">
      <c r="A272" s="17"/>
      <c r="B272" s="703"/>
      <c r="C272" s="105" t="s">
        <v>979</v>
      </c>
      <c r="D272" s="105" t="s">
        <v>598</v>
      </c>
      <c r="E272" s="105" t="e">
        <f>VLOOKUP(D272, '[2](참고) 중복제거용 BP사명 DB'!$B$3:$D658, 3, FALSE)</f>
        <v>#N/A</v>
      </c>
      <c r="F272" s="7" t="s">
        <v>1009</v>
      </c>
      <c r="G272" s="3"/>
      <c r="H272" s="117" t="s">
        <v>27</v>
      </c>
      <c r="I272" s="117" t="s">
        <v>67</v>
      </c>
      <c r="J272" s="117"/>
      <c r="K272" s="117" t="s">
        <v>67</v>
      </c>
      <c r="L272" s="117"/>
      <c r="M272" s="117"/>
      <c r="N272" s="117"/>
      <c r="O272" s="117"/>
      <c r="P272" s="122"/>
      <c r="Q272" s="318"/>
      <c r="R272" s="318"/>
      <c r="S272" s="318"/>
      <c r="T272" s="318"/>
      <c r="U272" s="461" t="s">
        <v>68</v>
      </c>
      <c r="V272" s="461" t="s">
        <v>210</v>
      </c>
      <c r="W272" s="318"/>
      <c r="X272" s="318"/>
      <c r="Y272" s="318"/>
      <c r="Z272" s="573" t="s">
        <v>68</v>
      </c>
      <c r="AA272" s="461" t="s">
        <v>207</v>
      </c>
      <c r="AB272" s="203" t="s">
        <v>996</v>
      </c>
      <c r="AC272" s="203"/>
      <c r="AD272" s="203"/>
      <c r="AE272" s="64" t="s">
        <v>211</v>
      </c>
      <c r="AF272" s="104" t="s">
        <v>212</v>
      </c>
      <c r="AG272" s="104" t="s">
        <v>213</v>
      </c>
      <c r="AH272" s="104" t="s">
        <v>214</v>
      </c>
      <c r="AI272" s="104"/>
      <c r="AJ272" s="471"/>
      <c r="AK272" s="20"/>
      <c r="AL272" s="503"/>
      <c r="AM272" s="20"/>
      <c r="AN272" s="43"/>
      <c r="AO272" s="43"/>
      <c r="AP272" s="43"/>
      <c r="AQ272" s="43"/>
      <c r="AR272" s="20" t="str">
        <f t="shared" si="15"/>
        <v/>
      </c>
      <c r="AS272" s="86"/>
      <c r="AT272" s="86"/>
      <c r="AU272" s="94"/>
      <c r="AV272" s="86"/>
      <c r="AW272" s="71" t="str">
        <f t="shared" si="17"/>
        <v/>
      </c>
      <c r="AX272" s="104" t="s">
        <v>984</v>
      </c>
      <c r="AY272" s="104" t="s">
        <v>985</v>
      </c>
      <c r="AZ272" s="104" t="s">
        <v>984</v>
      </c>
      <c r="BA272" s="104" t="s">
        <v>985</v>
      </c>
      <c r="BB272" s="104"/>
      <c r="BC272" s="104"/>
      <c r="BD272" s="104" t="s">
        <v>217</v>
      </c>
      <c r="BE272" s="104" t="s">
        <v>218</v>
      </c>
      <c r="BF272"/>
    </row>
    <row r="273" spans="1:58" ht="40.5" hidden="1">
      <c r="A273" s="17"/>
      <c r="B273" s="703"/>
      <c r="C273" s="105" t="s">
        <v>979</v>
      </c>
      <c r="D273" s="105" t="s">
        <v>1010</v>
      </c>
      <c r="E273" s="105" t="str">
        <f>VLOOKUP(D273, '[2](참고) 중복제거용 BP사명 DB'!$B$3:$D659, 3, FALSE)</f>
        <v>(주)세바로지스틱스코리아</v>
      </c>
      <c r="F273" s="7" t="s">
        <v>1011</v>
      </c>
      <c r="G273" s="3" t="s">
        <v>1012</v>
      </c>
      <c r="H273" s="117" t="s">
        <v>27</v>
      </c>
      <c r="I273" s="117" t="s">
        <v>67</v>
      </c>
      <c r="J273" s="117"/>
      <c r="K273" s="117" t="s">
        <v>67</v>
      </c>
      <c r="L273" s="117"/>
      <c r="M273" s="117"/>
      <c r="N273" s="117"/>
      <c r="O273" s="117"/>
      <c r="P273" s="122"/>
      <c r="Q273" s="318"/>
      <c r="R273" s="318"/>
      <c r="S273" s="318"/>
      <c r="T273" s="318"/>
      <c r="U273" s="461" t="s">
        <v>68</v>
      </c>
      <c r="V273" s="461" t="s">
        <v>1013</v>
      </c>
      <c r="W273" s="318"/>
      <c r="X273" s="318"/>
      <c r="Y273" s="318"/>
      <c r="Z273" s="573" t="s">
        <v>68</v>
      </c>
      <c r="AA273" s="461" t="s">
        <v>1014</v>
      </c>
      <c r="AB273" s="203" t="s">
        <v>996</v>
      </c>
      <c r="AC273" s="203"/>
      <c r="AD273" s="203"/>
      <c r="AE273" s="64"/>
      <c r="AF273" s="104"/>
      <c r="AG273" s="104"/>
      <c r="AH273" s="104"/>
      <c r="AI273" s="104"/>
      <c r="AJ273" s="471"/>
      <c r="AK273" s="20"/>
      <c r="AL273" s="503"/>
      <c r="AM273" s="20"/>
      <c r="AN273" s="43"/>
      <c r="AO273" s="43"/>
      <c r="AP273" s="43"/>
      <c r="AQ273" s="43"/>
      <c r="AR273" s="20" t="str">
        <f t="shared" si="15"/>
        <v/>
      </c>
      <c r="AS273" s="86"/>
      <c r="AT273" s="86"/>
      <c r="AU273" s="94"/>
      <c r="AV273" s="86"/>
      <c r="AW273" s="71" t="str">
        <f t="shared" si="17"/>
        <v/>
      </c>
      <c r="AX273" s="104" t="s">
        <v>984</v>
      </c>
      <c r="AY273" s="104" t="s">
        <v>985</v>
      </c>
      <c r="AZ273" s="104" t="s">
        <v>984</v>
      </c>
      <c r="BA273" s="104" t="s">
        <v>985</v>
      </c>
      <c r="BB273" s="104"/>
      <c r="BC273" s="104"/>
      <c r="BD273" s="241" t="s">
        <v>1015</v>
      </c>
      <c r="BE273" s="104" t="s">
        <v>1016</v>
      </c>
      <c r="BF273"/>
    </row>
    <row r="274" spans="1:58" ht="36" hidden="1">
      <c r="A274" s="17"/>
      <c r="B274" s="703"/>
      <c r="C274" s="105" t="s">
        <v>979</v>
      </c>
      <c r="D274" s="105" t="s">
        <v>1017</v>
      </c>
      <c r="E274" s="105" t="e">
        <f>VLOOKUP(D274, '[2](참고) 중복제거용 BP사명 DB'!$B$3:$D660, 3, FALSE)</f>
        <v>#N/A</v>
      </c>
      <c r="F274" s="7" t="s">
        <v>1011</v>
      </c>
      <c r="G274" s="3" t="s">
        <v>1018</v>
      </c>
      <c r="H274" s="117" t="s">
        <v>27</v>
      </c>
      <c r="I274" s="117" t="s">
        <v>67</v>
      </c>
      <c r="J274" s="117"/>
      <c r="K274" s="117" t="s">
        <v>67</v>
      </c>
      <c r="L274" s="117"/>
      <c r="M274" s="117"/>
      <c r="N274" s="117"/>
      <c r="O274" s="117"/>
      <c r="P274" s="122"/>
      <c r="Q274" s="318"/>
      <c r="R274" s="318"/>
      <c r="S274" s="318"/>
      <c r="T274" s="318"/>
      <c r="U274" s="461" t="s">
        <v>68</v>
      </c>
      <c r="V274" s="461" t="s">
        <v>1013</v>
      </c>
      <c r="W274" s="318"/>
      <c r="X274" s="318"/>
      <c r="Y274" s="318"/>
      <c r="Z274" s="573" t="s">
        <v>68</v>
      </c>
      <c r="AA274" s="461" t="s">
        <v>1014</v>
      </c>
      <c r="AB274" s="203" t="s">
        <v>996</v>
      </c>
      <c r="AC274" s="203"/>
      <c r="AD274" s="203"/>
      <c r="AE274" s="64"/>
      <c r="AF274" s="104"/>
      <c r="AG274" s="104"/>
      <c r="AH274" s="104"/>
      <c r="AI274" s="104"/>
      <c r="AJ274" s="471"/>
      <c r="AK274" s="20"/>
      <c r="AL274" s="503"/>
      <c r="AM274" s="20"/>
      <c r="AN274" s="43"/>
      <c r="AO274" s="43"/>
      <c r="AP274" s="43"/>
      <c r="AQ274" s="43"/>
      <c r="AR274" s="20" t="str">
        <f t="shared" si="15"/>
        <v/>
      </c>
      <c r="AS274" s="86"/>
      <c r="AT274" s="86"/>
      <c r="AU274" s="94"/>
      <c r="AV274" s="86"/>
      <c r="AW274" s="71" t="str">
        <f t="shared" si="17"/>
        <v/>
      </c>
      <c r="AX274" s="104" t="s">
        <v>984</v>
      </c>
      <c r="AY274" s="104" t="s">
        <v>985</v>
      </c>
      <c r="AZ274" s="104" t="s">
        <v>984</v>
      </c>
      <c r="BA274" s="104" t="s">
        <v>985</v>
      </c>
      <c r="BB274" s="104"/>
      <c r="BC274" s="104"/>
      <c r="BD274" s="241" t="s">
        <v>1015</v>
      </c>
      <c r="BE274" s="104" t="s">
        <v>1019</v>
      </c>
      <c r="BF274"/>
    </row>
    <row r="275" spans="1:58" ht="36" hidden="1">
      <c r="A275" s="17"/>
      <c r="B275" s="703"/>
      <c r="C275" s="105" t="s">
        <v>979</v>
      </c>
      <c r="D275" s="105" t="s">
        <v>904</v>
      </c>
      <c r="E275" s="105" t="str">
        <f>VLOOKUP(D275, '[2](참고) 중복제거용 BP사명 DB'!$B$3:$D661, 3, FALSE)</f>
        <v>로지스팟</v>
      </c>
      <c r="F275" s="7" t="s">
        <v>1011</v>
      </c>
      <c r="G275" s="3" t="s">
        <v>1020</v>
      </c>
      <c r="H275" s="117" t="s">
        <v>27</v>
      </c>
      <c r="I275" s="117" t="s">
        <v>67</v>
      </c>
      <c r="J275" s="117"/>
      <c r="K275" s="117" t="s">
        <v>67</v>
      </c>
      <c r="L275" s="117"/>
      <c r="M275" s="117"/>
      <c r="N275" s="117"/>
      <c r="O275" s="117"/>
      <c r="P275" s="122"/>
      <c r="Q275" s="318"/>
      <c r="R275" s="318"/>
      <c r="S275" s="318"/>
      <c r="T275" s="318"/>
      <c r="U275" s="461" t="s">
        <v>68</v>
      </c>
      <c r="V275" s="461" t="s">
        <v>1013</v>
      </c>
      <c r="W275" s="318"/>
      <c r="X275" s="318"/>
      <c r="Y275" s="318"/>
      <c r="Z275" s="573" t="s">
        <v>68</v>
      </c>
      <c r="AA275" s="461" t="s">
        <v>1014</v>
      </c>
      <c r="AB275" s="203" t="s">
        <v>996</v>
      </c>
      <c r="AC275" s="203"/>
      <c r="AD275" s="203"/>
      <c r="AE275" s="64"/>
      <c r="AF275" s="104"/>
      <c r="AG275" s="104"/>
      <c r="AH275" s="104"/>
      <c r="AI275" s="104"/>
      <c r="AJ275" s="471"/>
      <c r="AK275" s="20"/>
      <c r="AL275" s="503"/>
      <c r="AM275" s="20"/>
      <c r="AN275" s="43"/>
      <c r="AO275" s="43"/>
      <c r="AP275" s="43"/>
      <c r="AQ275" s="43"/>
      <c r="AR275" s="20" t="str">
        <f t="shared" si="15"/>
        <v/>
      </c>
      <c r="AS275" s="86"/>
      <c r="AT275" s="86"/>
      <c r="AU275" s="94"/>
      <c r="AV275" s="86"/>
      <c r="AW275" s="71" t="str">
        <f t="shared" si="17"/>
        <v/>
      </c>
      <c r="AX275" s="104" t="s">
        <v>984</v>
      </c>
      <c r="AY275" s="104" t="s">
        <v>985</v>
      </c>
      <c r="AZ275" s="104" t="s">
        <v>984</v>
      </c>
      <c r="BA275" s="104" t="s">
        <v>985</v>
      </c>
      <c r="BB275" s="104"/>
      <c r="BC275" s="104"/>
      <c r="BD275" s="241" t="s">
        <v>1015</v>
      </c>
      <c r="BE275" s="104" t="s">
        <v>1019</v>
      </c>
      <c r="BF275"/>
    </row>
    <row r="276" spans="1:58" ht="40.5" hidden="1">
      <c r="B276" s="703"/>
      <c r="C276" s="105" t="s">
        <v>979</v>
      </c>
      <c r="D276" s="105" t="s">
        <v>1021</v>
      </c>
      <c r="E276" s="105" t="e">
        <f>VLOOKUP(D276, '[2](참고) 중복제거용 BP사명 DB'!$B$3:$D662, 3, FALSE)</f>
        <v>#N/A</v>
      </c>
      <c r="F276" s="7" t="s">
        <v>1022</v>
      </c>
      <c r="G276" s="3"/>
      <c r="H276" s="117" t="s">
        <v>27</v>
      </c>
      <c r="I276" s="117" t="s">
        <v>67</v>
      </c>
      <c r="J276" s="117"/>
      <c r="K276" s="117" t="s">
        <v>67</v>
      </c>
      <c r="L276" s="117"/>
      <c r="M276" s="117"/>
      <c r="N276" s="117"/>
      <c r="O276" s="117"/>
      <c r="P276" s="122"/>
      <c r="Q276" s="318"/>
      <c r="R276" s="461" t="s">
        <v>261</v>
      </c>
      <c r="S276" s="318"/>
      <c r="T276" s="318"/>
      <c r="U276" s="461" t="s">
        <v>262</v>
      </c>
      <c r="V276" s="318"/>
      <c r="W276" s="318"/>
      <c r="X276" s="461" t="s">
        <v>263</v>
      </c>
      <c r="Y276" s="318"/>
      <c r="Z276" s="573" t="s">
        <v>262</v>
      </c>
      <c r="AA276" s="318"/>
      <c r="AB276" s="203" t="s">
        <v>996</v>
      </c>
      <c r="AC276" s="203"/>
      <c r="AD276" s="203"/>
      <c r="AE276" s="523" t="s">
        <v>4119</v>
      </c>
      <c r="AF276" s="104" t="s">
        <v>114</v>
      </c>
      <c r="AG276" s="104" t="s">
        <v>1023</v>
      </c>
      <c r="AH276" s="104" t="s">
        <v>105</v>
      </c>
      <c r="AI276" s="104"/>
      <c r="AJ276" s="471"/>
      <c r="AK276" s="20" t="s">
        <v>266</v>
      </c>
      <c r="AL276" s="20" t="s">
        <v>4005</v>
      </c>
      <c r="AM276" s="402" t="s">
        <v>267</v>
      </c>
      <c r="AN276" s="522"/>
      <c r="AO276" s="23"/>
      <c r="AP276" s="30"/>
      <c r="AQ276" s="33"/>
      <c r="AR276" s="20" t="str">
        <f t="shared" si="15"/>
        <v/>
      </c>
      <c r="AS276" s="109"/>
      <c r="AT276" s="98"/>
      <c r="AU276" s="96"/>
      <c r="AV276" s="94"/>
      <c r="AW276" s="71" t="str">
        <f t="shared" si="17"/>
        <v/>
      </c>
      <c r="AX276" s="104" t="s">
        <v>1024</v>
      </c>
      <c r="AY276" s="104" t="s">
        <v>985</v>
      </c>
      <c r="AZ276" s="104" t="s">
        <v>1024</v>
      </c>
      <c r="BA276" s="104" t="s">
        <v>1025</v>
      </c>
      <c r="BB276" s="105"/>
      <c r="BC276" s="105"/>
      <c r="BD276" s="241" t="s">
        <v>1026</v>
      </c>
      <c r="BE276" s="104" t="s">
        <v>4120</v>
      </c>
      <c r="BF276"/>
    </row>
    <row r="277" spans="1:58" ht="54">
      <c r="B277" s="104" t="s">
        <v>1028</v>
      </c>
      <c r="C277" s="105" t="s">
        <v>1029</v>
      </c>
      <c r="D277" s="105" t="s">
        <v>1030</v>
      </c>
      <c r="E277" s="105" t="e">
        <f>VLOOKUP(D277, '[2](참고) 중복제거용 BP사명 DB'!$B$3:$D663, 3, FALSE)</f>
        <v>#N/A</v>
      </c>
      <c r="F277" s="7" t="s">
        <v>1031</v>
      </c>
      <c r="G277" s="3"/>
      <c r="H277" s="117" t="s">
        <v>27</v>
      </c>
      <c r="I277" s="117" t="s">
        <v>67</v>
      </c>
      <c r="J277" s="117"/>
      <c r="K277" s="117" t="s">
        <v>67</v>
      </c>
      <c r="L277" s="117" t="s">
        <v>67</v>
      </c>
      <c r="M277" s="117"/>
      <c r="N277" s="117"/>
      <c r="O277" s="117"/>
      <c r="P277" s="122"/>
      <c r="Q277" s="461" t="s">
        <v>261</v>
      </c>
      <c r="R277" s="318"/>
      <c r="S277" s="318"/>
      <c r="T277" s="318"/>
      <c r="U277" s="461" t="s">
        <v>394</v>
      </c>
      <c r="V277" s="318"/>
      <c r="W277" s="461" t="s">
        <v>263</v>
      </c>
      <c r="X277" s="318"/>
      <c r="Y277" s="318"/>
      <c r="Z277" s="573" t="s">
        <v>394</v>
      </c>
      <c r="AA277" s="318"/>
      <c r="AB277" s="203" t="s">
        <v>204</v>
      </c>
      <c r="AC277" s="203"/>
      <c r="AD277" s="203"/>
      <c r="AE277" s="4" t="s">
        <v>1032</v>
      </c>
      <c r="AF277" s="104" t="s">
        <v>114</v>
      </c>
      <c r="AG277" s="104" t="s">
        <v>1033</v>
      </c>
      <c r="AH277" s="104" t="s">
        <v>643</v>
      </c>
      <c r="AI277" s="132"/>
      <c r="AJ277" s="471">
        <v>26000000</v>
      </c>
      <c r="AK277" s="20" t="s">
        <v>266</v>
      </c>
      <c r="AL277" s="20" t="s">
        <v>4013</v>
      </c>
      <c r="AM277" s="20" t="s">
        <v>399</v>
      </c>
      <c r="AN277" s="30">
        <v>45386</v>
      </c>
      <c r="AO277" s="574" t="s">
        <v>4026</v>
      </c>
      <c r="AP277" s="30">
        <v>45447</v>
      </c>
      <c r="AQ277" s="33">
        <v>45448</v>
      </c>
      <c r="AR277" s="20" t="str">
        <f t="shared" si="15"/>
        <v>O</v>
      </c>
      <c r="AS277" s="515" t="s">
        <v>1028</v>
      </c>
      <c r="AT277" s="98" t="s">
        <v>4027</v>
      </c>
      <c r="AU277" s="96">
        <v>45447</v>
      </c>
      <c r="AV277" s="94"/>
      <c r="AW277" s="71" t="str">
        <f t="shared" si="17"/>
        <v/>
      </c>
      <c r="AX277" s="105" t="s">
        <v>1034</v>
      </c>
      <c r="AY277" s="104" t="s">
        <v>1035</v>
      </c>
      <c r="AZ277" s="104" t="s">
        <v>70</v>
      </c>
      <c r="BA277" s="104" t="s">
        <v>70</v>
      </c>
      <c r="BB277" s="104"/>
      <c r="BC277" s="104"/>
      <c r="BD277" s="104" t="s">
        <v>4121</v>
      </c>
      <c r="BE277" s="104" t="s">
        <v>4122</v>
      </c>
    </row>
    <row r="278" spans="1:58" ht="40.5">
      <c r="B278" s="703" t="s">
        <v>1038</v>
      </c>
      <c r="C278" s="105" t="s">
        <v>1039</v>
      </c>
      <c r="D278" s="105" t="s">
        <v>1040</v>
      </c>
      <c r="E278" s="105" t="e">
        <f>VLOOKUP(D278, '[2](참고) 중복제거용 BP사명 DB'!$B$3:$D664, 3, FALSE)</f>
        <v>#N/A</v>
      </c>
      <c r="F278" s="7" t="s">
        <v>1041</v>
      </c>
      <c r="G278" s="3"/>
      <c r="H278" s="117" t="s">
        <v>27</v>
      </c>
      <c r="I278" s="117" t="s">
        <v>67</v>
      </c>
      <c r="J278" s="117"/>
      <c r="K278" s="117" t="s">
        <v>67</v>
      </c>
      <c r="L278" s="117" t="s">
        <v>67</v>
      </c>
      <c r="M278" s="117"/>
      <c r="N278" s="117"/>
      <c r="O278" s="117"/>
      <c r="P278" s="122"/>
      <c r="Q278" s="461" t="s">
        <v>261</v>
      </c>
      <c r="R278" s="318"/>
      <c r="S278" s="318"/>
      <c r="T278" s="318"/>
      <c r="U278" s="461" t="s">
        <v>394</v>
      </c>
      <c r="V278" s="318"/>
      <c r="W278" s="461" t="s">
        <v>263</v>
      </c>
      <c r="X278" s="318"/>
      <c r="Y278" s="318"/>
      <c r="Z278" s="573" t="s">
        <v>394</v>
      </c>
      <c r="AA278" s="318"/>
      <c r="AB278" s="203" t="s">
        <v>204</v>
      </c>
      <c r="AC278" s="203"/>
      <c r="AD278" s="203"/>
      <c r="AE278" s="4" t="s">
        <v>1042</v>
      </c>
      <c r="AF278" s="104" t="s">
        <v>114</v>
      </c>
      <c r="AG278" s="104" t="s">
        <v>623</v>
      </c>
      <c r="AH278" s="104" t="s">
        <v>265</v>
      </c>
      <c r="AI278" s="104"/>
      <c r="AJ278" s="717">
        <v>13000000</v>
      </c>
      <c r="AK278" s="20" t="s">
        <v>266</v>
      </c>
      <c r="AL278" s="20" t="s">
        <v>4013</v>
      </c>
      <c r="AM278" s="20" t="s">
        <v>399</v>
      </c>
      <c r="AN278" s="30">
        <v>45399</v>
      </c>
      <c r="AO278" s="574" t="s">
        <v>4035</v>
      </c>
      <c r="AP278" s="30">
        <v>45439</v>
      </c>
      <c r="AQ278" s="33">
        <v>45447</v>
      </c>
      <c r="AR278" s="20" t="str">
        <f t="shared" si="15"/>
        <v>O</v>
      </c>
      <c r="AS278" s="515" t="s">
        <v>1038</v>
      </c>
      <c r="AT278" s="98" t="s">
        <v>4123</v>
      </c>
      <c r="AU278" s="96">
        <v>45448</v>
      </c>
      <c r="AV278" s="94"/>
      <c r="AW278" s="71" t="str">
        <f t="shared" si="17"/>
        <v/>
      </c>
      <c r="AX278" s="104" t="s">
        <v>1043</v>
      </c>
      <c r="AY278" s="104" t="s">
        <v>1044</v>
      </c>
      <c r="AZ278" s="104" t="s">
        <v>1045</v>
      </c>
      <c r="BA278" s="104" t="s">
        <v>1046</v>
      </c>
      <c r="BB278" s="104"/>
      <c r="BC278" s="104"/>
      <c r="BD278" s="104" t="s">
        <v>1047</v>
      </c>
      <c r="BE278" s="105" t="s">
        <v>1048</v>
      </c>
    </row>
    <row r="279" spans="1:58" ht="27" hidden="1">
      <c r="A279" s="17"/>
      <c r="B279" s="703"/>
      <c r="C279" s="105" t="s">
        <v>1039</v>
      </c>
      <c r="D279" s="105" t="s">
        <v>1049</v>
      </c>
      <c r="E279" s="105" t="e">
        <f>VLOOKUP(D279, '[2](참고) 중복제거용 BP사명 DB'!$B$3:$D665, 3, FALSE)</f>
        <v>#N/A</v>
      </c>
      <c r="F279" s="7" t="s">
        <v>1050</v>
      </c>
      <c r="G279" s="3" t="s">
        <v>1051</v>
      </c>
      <c r="H279" s="117" t="s">
        <v>27</v>
      </c>
      <c r="I279" s="117" t="s">
        <v>67</v>
      </c>
      <c r="J279" s="117"/>
      <c r="K279" s="117" t="s">
        <v>67</v>
      </c>
      <c r="L279" s="117" t="s">
        <v>67</v>
      </c>
      <c r="M279" s="117"/>
      <c r="N279" s="117"/>
      <c r="O279" s="117"/>
      <c r="P279" s="122"/>
      <c r="Q279" s="318"/>
      <c r="R279" s="318"/>
      <c r="S279" s="318"/>
      <c r="T279" s="318"/>
      <c r="U279" s="461" t="s">
        <v>68</v>
      </c>
      <c r="V279" s="461" t="s">
        <v>1052</v>
      </c>
      <c r="W279" s="461" t="s">
        <v>263</v>
      </c>
      <c r="X279" s="318"/>
      <c r="Y279" s="318"/>
      <c r="Z279" s="573" t="s">
        <v>68</v>
      </c>
      <c r="AA279" s="56"/>
      <c r="AB279" s="203"/>
      <c r="AC279" s="203"/>
      <c r="AD279" s="203"/>
      <c r="AE279" s="3"/>
      <c r="AF279" s="104"/>
      <c r="AG279" s="104"/>
      <c r="AH279" s="104"/>
      <c r="AI279" s="104"/>
      <c r="AJ279" s="717"/>
      <c r="AK279" s="402"/>
      <c r="AL279" s="403" t="s">
        <v>4124</v>
      </c>
      <c r="AM279" s="402"/>
      <c r="AN279" s="42"/>
      <c r="AO279" s="53"/>
      <c r="AP279" s="43"/>
      <c r="AQ279" s="43"/>
      <c r="AR279" s="20"/>
      <c r="AS279" s="86"/>
      <c r="AT279" s="98"/>
      <c r="AU279" s="94"/>
      <c r="AV279" s="86"/>
      <c r="AW279" s="71"/>
      <c r="AX279" s="104"/>
      <c r="AY279" s="104"/>
      <c r="AZ279" s="104"/>
      <c r="BA279" s="104"/>
      <c r="BB279" s="104"/>
      <c r="BC279" s="104"/>
      <c r="BD279" s="104"/>
      <c r="BE279" s="320"/>
      <c r="BF279" s="122" t="s">
        <v>602</v>
      </c>
    </row>
    <row r="280" spans="1:58" ht="27">
      <c r="B280" s="703"/>
      <c r="C280" s="105" t="s">
        <v>1039</v>
      </c>
      <c r="D280" s="105" t="s">
        <v>1053</v>
      </c>
      <c r="E280" s="105" t="e">
        <f>VLOOKUP(D280, '[2](참고) 중복제거용 BP사명 DB'!$B$3:$D666, 3, FALSE)</f>
        <v>#N/A</v>
      </c>
      <c r="F280" s="7" t="s">
        <v>1054</v>
      </c>
      <c r="G280" s="3" t="s">
        <v>1055</v>
      </c>
      <c r="H280" s="117" t="s">
        <v>27</v>
      </c>
      <c r="I280" s="117" t="s">
        <v>67</v>
      </c>
      <c r="J280" s="117"/>
      <c r="K280" s="117" t="s">
        <v>67</v>
      </c>
      <c r="L280" s="117" t="s">
        <v>67</v>
      </c>
      <c r="M280" s="117"/>
      <c r="N280" s="117"/>
      <c r="O280" s="117"/>
      <c r="P280" s="122"/>
      <c r="Q280" s="461" t="s">
        <v>261</v>
      </c>
      <c r="R280" s="318"/>
      <c r="S280" s="318"/>
      <c r="T280" s="318"/>
      <c r="U280" s="461" t="s">
        <v>394</v>
      </c>
      <c r="V280" s="318"/>
      <c r="W280" s="461" t="s">
        <v>263</v>
      </c>
      <c r="X280" s="318"/>
      <c r="Y280" s="318"/>
      <c r="Z280" s="573" t="s">
        <v>394</v>
      </c>
      <c r="AA280" s="318"/>
      <c r="AB280" s="203" t="s">
        <v>204</v>
      </c>
      <c r="AC280" s="203"/>
      <c r="AD280" s="203"/>
      <c r="AE280" s="3" t="s">
        <v>1056</v>
      </c>
      <c r="AF280" s="104" t="s">
        <v>248</v>
      </c>
      <c r="AG280" s="104" t="s">
        <v>1057</v>
      </c>
      <c r="AH280" s="104" t="s">
        <v>265</v>
      </c>
      <c r="AI280" s="104"/>
      <c r="AJ280" s="717"/>
      <c r="AK280" s="20" t="s">
        <v>266</v>
      </c>
      <c r="AL280" s="20" t="s">
        <v>4013</v>
      </c>
      <c r="AM280" s="20" t="s">
        <v>399</v>
      </c>
      <c r="AN280" s="30">
        <v>45407</v>
      </c>
      <c r="AO280" s="574" t="s">
        <v>4035</v>
      </c>
      <c r="AP280" s="30" t="s">
        <v>70</v>
      </c>
      <c r="AQ280" s="31" t="s">
        <v>70</v>
      </c>
      <c r="AR280" s="20" t="str">
        <f t="shared" ref="AR280:AR295" si="18">IF(ISBLANK(AQ280), "", "O")</f>
        <v>O</v>
      </c>
      <c r="AS280" s="110"/>
      <c r="AT280" s="98"/>
      <c r="AU280" s="96"/>
      <c r="AV280" s="94"/>
      <c r="AW280" s="71" t="str">
        <f t="shared" ref="AW280:AW295" si="19">IF(ISBLANK(AV280), "", "O")</f>
        <v/>
      </c>
      <c r="AX280" s="104" t="s">
        <v>1043</v>
      </c>
      <c r="AY280" s="104" t="s">
        <v>1044</v>
      </c>
      <c r="AZ280" s="104" t="s">
        <v>1045</v>
      </c>
      <c r="BA280" s="104" t="s">
        <v>1046</v>
      </c>
      <c r="BB280" s="104"/>
      <c r="BC280" s="104"/>
      <c r="BD280" s="104" t="s">
        <v>1058</v>
      </c>
      <c r="BE280" s="104" t="s">
        <v>1059</v>
      </c>
    </row>
    <row r="281" spans="1:58" ht="40.5">
      <c r="B281" s="703" t="s">
        <v>1060</v>
      </c>
      <c r="C281" s="105" t="s">
        <v>1061</v>
      </c>
      <c r="D281" s="105" t="s">
        <v>1062</v>
      </c>
      <c r="E281" s="105" t="e">
        <f>VLOOKUP(D281, '[2](참고) 중복제거용 BP사명 DB'!$B$3:$D667, 3, FALSE)</f>
        <v>#N/A</v>
      </c>
      <c r="F281" s="7" t="s">
        <v>1063</v>
      </c>
      <c r="G281" s="3"/>
      <c r="H281" s="117" t="s">
        <v>27</v>
      </c>
      <c r="I281" s="117" t="s">
        <v>67</v>
      </c>
      <c r="J281" s="117"/>
      <c r="K281" s="117" t="s">
        <v>67</v>
      </c>
      <c r="L281" s="117"/>
      <c r="M281" s="117"/>
      <c r="N281" s="117"/>
      <c r="O281" s="117"/>
      <c r="P281" s="122"/>
      <c r="Q281" s="28" t="s">
        <v>261</v>
      </c>
      <c r="R281" s="28"/>
      <c r="S281" s="28"/>
      <c r="T281" s="28"/>
      <c r="U281" s="461" t="s">
        <v>394</v>
      </c>
      <c r="V281" s="318"/>
      <c r="W281" s="461" t="s">
        <v>263</v>
      </c>
      <c r="X281" s="318"/>
      <c r="Y281" s="318"/>
      <c r="Z281" s="573" t="s">
        <v>394</v>
      </c>
      <c r="AA281" s="318"/>
      <c r="AB281" s="203"/>
      <c r="AC281" s="203"/>
      <c r="AD281" s="203"/>
      <c r="AE281" s="3" t="s">
        <v>1064</v>
      </c>
      <c r="AF281" s="6" t="s">
        <v>248</v>
      </c>
      <c r="AG281" s="104" t="s">
        <v>642</v>
      </c>
      <c r="AH281" s="104" t="s">
        <v>817</v>
      </c>
      <c r="AI281" s="104"/>
      <c r="AJ281" s="471"/>
      <c r="AK281" s="20" t="s">
        <v>266</v>
      </c>
      <c r="AL281" s="20" t="s">
        <v>4013</v>
      </c>
      <c r="AM281" s="20" t="s">
        <v>399</v>
      </c>
      <c r="AN281" s="30">
        <v>45371</v>
      </c>
      <c r="AO281" s="574" t="s">
        <v>4031</v>
      </c>
      <c r="AP281" s="30">
        <v>45422</v>
      </c>
      <c r="AQ281" s="33">
        <v>45429</v>
      </c>
      <c r="AR281" s="20" t="str">
        <f t="shared" si="18"/>
        <v>O</v>
      </c>
      <c r="AS281" s="515" t="s">
        <v>1060</v>
      </c>
      <c r="AT281" s="98" t="s">
        <v>4123</v>
      </c>
      <c r="AU281" s="96">
        <v>45448</v>
      </c>
      <c r="AV281" s="94"/>
      <c r="AW281" s="71" t="str">
        <f t="shared" si="19"/>
        <v/>
      </c>
      <c r="AX281" s="104" t="s">
        <v>1043</v>
      </c>
      <c r="AY281" s="104" t="s">
        <v>1044</v>
      </c>
      <c r="AZ281" s="104" t="s">
        <v>1045</v>
      </c>
      <c r="BA281" s="104" t="s">
        <v>1046</v>
      </c>
      <c r="BB281" s="104"/>
      <c r="BC281" s="104"/>
      <c r="BD281" s="104" t="s">
        <v>1065</v>
      </c>
      <c r="BE281" s="104" t="s">
        <v>1066</v>
      </c>
    </row>
    <row r="282" spans="1:58" ht="40.5" hidden="1">
      <c r="A282" s="17"/>
      <c r="B282" s="703"/>
      <c r="C282" s="105" t="s">
        <v>1061</v>
      </c>
      <c r="D282" s="105" t="s">
        <v>1067</v>
      </c>
      <c r="E282" s="105" t="str">
        <f>VLOOKUP(D282, '[2](참고) 중복제거용 BP사명 DB'!$B$3:$D668, 3, FALSE)</f>
        <v>주식회사 헥토파이낸셜</v>
      </c>
      <c r="F282" s="7" t="s">
        <v>1068</v>
      </c>
      <c r="G282" s="3" t="s">
        <v>1069</v>
      </c>
      <c r="H282" s="117" t="s">
        <v>27</v>
      </c>
      <c r="I282" s="117" t="s">
        <v>67</v>
      </c>
      <c r="J282" s="117"/>
      <c r="K282" s="117" t="s">
        <v>67</v>
      </c>
      <c r="L282" s="117"/>
      <c r="M282" s="117"/>
      <c r="N282" s="117"/>
      <c r="O282" s="117"/>
      <c r="P282" s="122"/>
      <c r="Q282" s="461" t="s">
        <v>263</v>
      </c>
      <c r="R282" s="318"/>
      <c r="S282" s="318"/>
      <c r="T282" s="318"/>
      <c r="U282" s="461" t="s">
        <v>394</v>
      </c>
      <c r="V282" s="318"/>
      <c r="W282" s="461" t="s">
        <v>263</v>
      </c>
      <c r="X282" s="318"/>
      <c r="Y282" s="318"/>
      <c r="Z282" s="573" t="s">
        <v>394</v>
      </c>
      <c r="AA282" s="318"/>
      <c r="AB282" s="203"/>
      <c r="AC282" s="203"/>
      <c r="AD282" s="203"/>
      <c r="AE282" s="3" t="s">
        <v>1070</v>
      </c>
      <c r="AF282" s="6" t="s">
        <v>114</v>
      </c>
      <c r="AG282" s="104" t="s">
        <v>871</v>
      </c>
      <c r="AH282" s="104" t="s">
        <v>817</v>
      </c>
      <c r="AI282" s="104"/>
      <c r="AJ282" s="471"/>
      <c r="AK282" s="402"/>
      <c r="AL282" s="403" t="s">
        <v>4125</v>
      </c>
      <c r="AM282" s="402"/>
      <c r="AN282" s="42"/>
      <c r="AO282" s="53"/>
      <c r="AP282" s="30"/>
      <c r="AQ282" s="33"/>
      <c r="AR282" s="20" t="str">
        <f t="shared" si="18"/>
        <v/>
      </c>
      <c r="AS282" s="110"/>
      <c r="AT282" s="98"/>
      <c r="AU282" s="96"/>
      <c r="AV282" s="94"/>
      <c r="AW282" s="71" t="str">
        <f t="shared" si="19"/>
        <v/>
      </c>
      <c r="AX282" s="104" t="s">
        <v>1043</v>
      </c>
      <c r="AY282" s="104" t="s">
        <v>1044</v>
      </c>
      <c r="AZ282" s="104" t="s">
        <v>1045</v>
      </c>
      <c r="BA282" s="104" t="s">
        <v>1046</v>
      </c>
      <c r="BB282" s="104"/>
      <c r="BC282" s="104"/>
      <c r="BD282" s="104" t="s">
        <v>1071</v>
      </c>
      <c r="BE282" s="104" t="s">
        <v>1072</v>
      </c>
    </row>
    <row r="283" spans="1:58" ht="54" hidden="1">
      <c r="B283" s="104" t="s">
        <v>1073</v>
      </c>
      <c r="C283" s="105" t="s">
        <v>1074</v>
      </c>
      <c r="D283" s="105" t="s">
        <v>1075</v>
      </c>
      <c r="E283" s="105" t="str">
        <f>VLOOKUP(D283, '[2](참고) 중복제거용 BP사명 DB'!$B$3:$D669, 3, FALSE)</f>
        <v xml:space="preserve">	주식회사 헥토이노베이션</v>
      </c>
      <c r="F283" s="7" t="s">
        <v>1076</v>
      </c>
      <c r="G283" s="3"/>
      <c r="H283" s="117" t="s">
        <v>27</v>
      </c>
      <c r="I283" s="117" t="s">
        <v>67</v>
      </c>
      <c r="J283" s="117"/>
      <c r="K283" s="117"/>
      <c r="L283" s="117" t="s">
        <v>67</v>
      </c>
      <c r="M283" s="117"/>
      <c r="N283" s="117"/>
      <c r="O283" s="117"/>
      <c r="P283" s="122"/>
      <c r="Q283" s="318"/>
      <c r="R283" s="56" t="s">
        <v>261</v>
      </c>
      <c r="S283" s="56"/>
      <c r="T283" s="56"/>
      <c r="U283" s="461" t="s">
        <v>262</v>
      </c>
      <c r="V283" s="56"/>
      <c r="W283" s="56"/>
      <c r="X283" s="461" t="s">
        <v>263</v>
      </c>
      <c r="Y283" s="56"/>
      <c r="Z283" s="573" t="s">
        <v>262</v>
      </c>
      <c r="AA283" s="56"/>
      <c r="AB283" s="117"/>
      <c r="AC283" s="117"/>
      <c r="AD283" s="117"/>
      <c r="AE283" s="7" t="s">
        <v>1077</v>
      </c>
      <c r="AF283" s="105" t="s">
        <v>114</v>
      </c>
      <c r="AG283" s="105"/>
      <c r="AH283" s="104" t="s">
        <v>643</v>
      </c>
      <c r="AI283" s="105"/>
      <c r="AJ283" s="471"/>
      <c r="AK283" s="20" t="s">
        <v>266</v>
      </c>
      <c r="AL283" s="20" t="s">
        <v>4005</v>
      </c>
      <c r="AM283" s="402" t="s">
        <v>267</v>
      </c>
      <c r="AN283" s="522"/>
      <c r="AO283" s="23"/>
      <c r="AP283" s="30"/>
      <c r="AQ283" s="33"/>
      <c r="AR283" s="20" t="str">
        <f t="shared" si="18"/>
        <v/>
      </c>
      <c r="AS283" s="110" t="s">
        <v>263</v>
      </c>
      <c r="AT283" s="98"/>
      <c r="AU283" s="96"/>
      <c r="AV283" s="94"/>
      <c r="AW283" s="94" t="str">
        <f t="shared" si="19"/>
        <v/>
      </c>
      <c r="AX283" s="105" t="s">
        <v>4126</v>
      </c>
      <c r="AY283" s="105" t="s">
        <v>4127</v>
      </c>
      <c r="AZ283" s="105" t="s">
        <v>199</v>
      </c>
      <c r="BA283" s="105" t="s">
        <v>199</v>
      </c>
      <c r="BB283" s="105"/>
      <c r="BC283" s="105"/>
      <c r="BD283" s="105" t="s">
        <v>4128</v>
      </c>
      <c r="BE283" s="105" t="s">
        <v>4129</v>
      </c>
      <c r="BF283"/>
    </row>
    <row r="284" spans="1:58" ht="40.5" hidden="1">
      <c r="B284" s="105" t="s">
        <v>1082</v>
      </c>
      <c r="C284" s="104" t="s">
        <v>1083</v>
      </c>
      <c r="D284" s="105" t="s">
        <v>1084</v>
      </c>
      <c r="E284" s="105" t="str">
        <f>VLOOKUP(D284, '[2](참고) 중복제거용 BP사명 DB'!$B$3:$D670, 3, FALSE)</f>
        <v xml:space="preserve">	핀브릿지㈜</v>
      </c>
      <c r="F284" s="7" t="s">
        <v>1085</v>
      </c>
      <c r="G284" s="3"/>
      <c r="H284" s="117" t="s">
        <v>27</v>
      </c>
      <c r="I284" s="117" t="s">
        <v>67</v>
      </c>
      <c r="J284" s="117"/>
      <c r="K284" s="117" t="s">
        <v>67</v>
      </c>
      <c r="L284" s="117" t="s">
        <v>67</v>
      </c>
      <c r="M284" s="117" t="s">
        <v>67</v>
      </c>
      <c r="N284" s="117"/>
      <c r="O284" s="117"/>
      <c r="P284" s="122"/>
      <c r="Q284" s="318"/>
      <c r="R284" s="461" t="s">
        <v>261</v>
      </c>
      <c r="S284" s="318"/>
      <c r="T284" s="318"/>
      <c r="U284" s="461" t="s">
        <v>262</v>
      </c>
      <c r="V284" s="318"/>
      <c r="W284" s="318"/>
      <c r="X284" s="461" t="s">
        <v>263</v>
      </c>
      <c r="Y284" s="318"/>
      <c r="Z284" s="573" t="s">
        <v>262</v>
      </c>
      <c r="AA284" s="318"/>
      <c r="AB284" s="203"/>
      <c r="AC284" s="203"/>
      <c r="AD284" s="203"/>
      <c r="AE284" s="3" t="s">
        <v>1086</v>
      </c>
      <c r="AF284" s="6" t="s">
        <v>248</v>
      </c>
      <c r="AG284" s="104"/>
      <c r="AH284" s="104" t="s">
        <v>643</v>
      </c>
      <c r="AI284" s="104"/>
      <c r="AJ284" s="471"/>
      <c r="AK284" s="20" t="s">
        <v>266</v>
      </c>
      <c r="AL284" s="20" t="s">
        <v>4005</v>
      </c>
      <c r="AM284" s="402" t="s">
        <v>267</v>
      </c>
      <c r="AN284" s="506"/>
      <c r="AO284" s="23"/>
      <c r="AP284" s="30"/>
      <c r="AQ284" s="33"/>
      <c r="AR284" s="20" t="str">
        <f t="shared" si="18"/>
        <v/>
      </c>
      <c r="AS284" s="110" t="s">
        <v>263</v>
      </c>
      <c r="AT284" s="98"/>
      <c r="AU284" s="96"/>
      <c r="AV284" s="94"/>
      <c r="AW284" s="94" t="str">
        <f t="shared" si="19"/>
        <v/>
      </c>
      <c r="AX284" s="104" t="s">
        <v>4130</v>
      </c>
      <c r="AY284" s="105" t="s">
        <v>1087</v>
      </c>
      <c r="AZ284" s="104"/>
      <c r="BA284" s="104"/>
      <c r="BB284" s="105"/>
      <c r="BC284" s="105"/>
      <c r="BD284" s="104" t="s">
        <v>1088</v>
      </c>
      <c r="BE284" s="104" t="s">
        <v>1089</v>
      </c>
      <c r="BF284"/>
    </row>
    <row r="285" spans="1:58" ht="81">
      <c r="B285" s="104" t="s">
        <v>1090</v>
      </c>
      <c r="C285" s="105" t="s">
        <v>1090</v>
      </c>
      <c r="D285" s="105" t="s">
        <v>1091</v>
      </c>
      <c r="E285" s="105" t="str">
        <f>VLOOKUP(D285, '[2](참고) 중복제거용 BP사명 DB'!$B$3:$D671, 3, FALSE)</f>
        <v>(주)블랙스톤</v>
      </c>
      <c r="F285" s="7" t="s">
        <v>1092</v>
      </c>
      <c r="G285" s="3"/>
      <c r="H285" s="117" t="s">
        <v>27</v>
      </c>
      <c r="I285" s="117" t="s">
        <v>67</v>
      </c>
      <c r="J285" s="117"/>
      <c r="K285" s="117" t="s">
        <v>67</v>
      </c>
      <c r="L285" s="117"/>
      <c r="M285" s="117"/>
      <c r="N285" s="117"/>
      <c r="O285" s="117"/>
      <c r="P285" s="122"/>
      <c r="Q285" s="461" t="s">
        <v>583</v>
      </c>
      <c r="R285" s="318"/>
      <c r="S285" s="318"/>
      <c r="T285" s="318"/>
      <c r="U285" s="461" t="s">
        <v>394</v>
      </c>
      <c r="V285" s="318"/>
      <c r="W285" s="461" t="s">
        <v>263</v>
      </c>
      <c r="X285" s="318"/>
      <c r="Y285" s="318"/>
      <c r="Z285" s="573" t="s">
        <v>394</v>
      </c>
      <c r="AA285" s="318"/>
      <c r="AB285" s="203" t="s">
        <v>204</v>
      </c>
      <c r="AC285" s="203"/>
      <c r="AD285" s="203"/>
      <c r="AE285" s="3" t="s">
        <v>1093</v>
      </c>
      <c r="AF285" s="104" t="s">
        <v>145</v>
      </c>
      <c r="AG285" s="104" t="s">
        <v>623</v>
      </c>
      <c r="AH285" s="105" t="s">
        <v>643</v>
      </c>
      <c r="AI285" s="104"/>
      <c r="AJ285" s="471">
        <v>68000</v>
      </c>
      <c r="AK285" s="20" t="s">
        <v>565</v>
      </c>
      <c r="AL285" s="20" t="s">
        <v>4013</v>
      </c>
      <c r="AM285" s="20" t="s">
        <v>399</v>
      </c>
      <c r="AN285" s="30">
        <v>45372</v>
      </c>
      <c r="AO285" s="574" t="s">
        <v>4031</v>
      </c>
      <c r="AP285" s="30">
        <v>45426</v>
      </c>
      <c r="AQ285" s="33">
        <v>45429</v>
      </c>
      <c r="AR285" s="20" t="str">
        <f t="shared" si="18"/>
        <v>O</v>
      </c>
      <c r="AS285" s="515" t="s">
        <v>4131</v>
      </c>
      <c r="AT285" s="98" t="s">
        <v>4032</v>
      </c>
      <c r="AU285" s="96">
        <v>45436</v>
      </c>
      <c r="AV285" s="94">
        <v>45442</v>
      </c>
      <c r="AW285" s="94" t="str">
        <f t="shared" si="19"/>
        <v>O</v>
      </c>
      <c r="AX285" s="105" t="s">
        <v>1094</v>
      </c>
      <c r="AY285" s="105" t="s">
        <v>1095</v>
      </c>
      <c r="AZ285" s="102" t="s">
        <v>1096</v>
      </c>
      <c r="BA285" s="102" t="s">
        <v>1097</v>
      </c>
      <c r="BB285" s="424"/>
      <c r="BC285" s="424"/>
      <c r="BD285" s="104" t="s">
        <v>1098</v>
      </c>
      <c r="BE285" s="104" t="s">
        <v>1099</v>
      </c>
    </row>
    <row r="286" spans="1:58" ht="40.5">
      <c r="B286" s="104" t="s">
        <v>1100</v>
      </c>
      <c r="C286" s="105" t="s">
        <v>1101</v>
      </c>
      <c r="D286" s="105" t="s">
        <v>1091</v>
      </c>
      <c r="E286" s="105" t="str">
        <f>VLOOKUP(D286, '[2](참고) 중복제거용 BP사명 DB'!$B$3:$D672, 3, FALSE)</f>
        <v>(주)블랙스톤</v>
      </c>
      <c r="F286" s="7" t="s">
        <v>1102</v>
      </c>
      <c r="G286" s="3"/>
      <c r="H286" s="117" t="s">
        <v>27</v>
      </c>
      <c r="I286" s="117" t="s">
        <v>67</v>
      </c>
      <c r="J286" s="117"/>
      <c r="K286" s="117" t="s">
        <v>67</v>
      </c>
      <c r="L286" s="117"/>
      <c r="M286" s="117"/>
      <c r="N286" s="117" t="s">
        <v>67</v>
      </c>
      <c r="O286" s="117"/>
      <c r="P286" s="122"/>
      <c r="Q286" s="461" t="s">
        <v>583</v>
      </c>
      <c r="R286" s="318"/>
      <c r="S286" s="461" t="s">
        <v>583</v>
      </c>
      <c r="T286" s="318"/>
      <c r="U286" s="461" t="s">
        <v>394</v>
      </c>
      <c r="V286" s="318"/>
      <c r="W286" s="461" t="s">
        <v>263</v>
      </c>
      <c r="X286" s="318"/>
      <c r="Y286" s="461" t="s">
        <v>263</v>
      </c>
      <c r="Z286" s="573" t="s">
        <v>394</v>
      </c>
      <c r="AA286" s="318"/>
      <c r="AB286" s="203" t="s">
        <v>204</v>
      </c>
      <c r="AC286" s="203"/>
      <c r="AD286" s="203"/>
      <c r="AE286" s="3" t="s">
        <v>1093</v>
      </c>
      <c r="AF286" s="198" t="s">
        <v>145</v>
      </c>
      <c r="AG286" s="104" t="s">
        <v>623</v>
      </c>
      <c r="AH286" s="105" t="s">
        <v>643</v>
      </c>
      <c r="AI286" s="104"/>
      <c r="AJ286" s="471">
        <v>200000</v>
      </c>
      <c r="AK286" s="20" t="s">
        <v>565</v>
      </c>
      <c r="AL286" s="20" t="s">
        <v>4013</v>
      </c>
      <c r="AM286" s="20" t="s">
        <v>399</v>
      </c>
      <c r="AN286" s="30">
        <v>45372</v>
      </c>
      <c r="AO286" s="574" t="s">
        <v>4031</v>
      </c>
      <c r="AP286" s="30">
        <v>45426</v>
      </c>
      <c r="AQ286" s="33">
        <v>45429</v>
      </c>
      <c r="AR286" s="20" t="str">
        <f t="shared" si="18"/>
        <v>O</v>
      </c>
      <c r="AS286" s="515" t="s">
        <v>1100</v>
      </c>
      <c r="AT286" s="98" t="s">
        <v>4032</v>
      </c>
      <c r="AU286" s="96">
        <v>45436</v>
      </c>
      <c r="AV286" s="94">
        <v>45443</v>
      </c>
      <c r="AW286" s="94" t="str">
        <f t="shared" si="19"/>
        <v>O</v>
      </c>
      <c r="AX286" s="105" t="s">
        <v>1094</v>
      </c>
      <c r="AY286" s="105" t="s">
        <v>1095</v>
      </c>
      <c r="AZ286" s="102" t="s">
        <v>1103</v>
      </c>
      <c r="BA286" s="102" t="s">
        <v>1104</v>
      </c>
      <c r="BB286" s="202"/>
      <c r="BC286" s="202"/>
      <c r="BD286" s="104" t="s">
        <v>1098</v>
      </c>
      <c r="BE286" s="104" t="s">
        <v>1099</v>
      </c>
    </row>
    <row r="287" spans="1:58" ht="36" hidden="1">
      <c r="A287" s="17"/>
      <c r="B287" s="701" t="s">
        <v>1105</v>
      </c>
      <c r="C287" s="324" t="s">
        <v>1106</v>
      </c>
      <c r="D287" s="105" t="s">
        <v>1107</v>
      </c>
      <c r="E287" s="105" t="str">
        <f>VLOOKUP(D287, '[2](참고) 중복제거용 BP사명 DB'!$B$3:$D673, 3, FALSE)</f>
        <v>팅크웨어㈜</v>
      </c>
      <c r="F287" s="7" t="s">
        <v>1108</v>
      </c>
      <c r="G287" s="3" t="s">
        <v>1109</v>
      </c>
      <c r="H287" s="117" t="s">
        <v>27</v>
      </c>
      <c r="I287" s="117" t="s">
        <v>67</v>
      </c>
      <c r="J287" s="117"/>
      <c r="K287" s="117" t="s">
        <v>67</v>
      </c>
      <c r="L287" s="117"/>
      <c r="M287" s="117"/>
      <c r="N287" s="117" t="s">
        <v>393</v>
      </c>
      <c r="O287" s="117"/>
      <c r="P287" s="122"/>
      <c r="Q287" s="318"/>
      <c r="R287" s="318"/>
      <c r="S287" s="318"/>
      <c r="T287" s="318"/>
      <c r="U287" s="461" t="s">
        <v>68</v>
      </c>
      <c r="V287" s="461" t="s">
        <v>1110</v>
      </c>
      <c r="W287" s="318"/>
      <c r="X287" s="318"/>
      <c r="Y287" s="318"/>
      <c r="Z287" s="573" t="s">
        <v>68</v>
      </c>
      <c r="AA287" s="461" t="s">
        <v>802</v>
      </c>
      <c r="AB287" s="203" t="s">
        <v>993</v>
      </c>
      <c r="AC287" s="203" t="s">
        <v>299</v>
      </c>
      <c r="AD287" s="203"/>
      <c r="AE287" s="3"/>
      <c r="AF287" s="104"/>
      <c r="AG287" s="104"/>
      <c r="AH287" s="104"/>
      <c r="AI287" s="132"/>
      <c r="AJ287" s="470"/>
      <c r="AK287" s="20"/>
      <c r="AL287" s="503"/>
      <c r="AM287" s="20"/>
      <c r="AN287" s="43"/>
      <c r="AO287" s="43"/>
      <c r="AP287" s="43"/>
      <c r="AQ287" s="43"/>
      <c r="AR287" s="20" t="str">
        <f t="shared" si="18"/>
        <v/>
      </c>
      <c r="AS287" s="86"/>
      <c r="AT287" s="86"/>
      <c r="AU287" s="94"/>
      <c r="AV287" s="86"/>
      <c r="AW287" s="94" t="str">
        <f t="shared" si="19"/>
        <v/>
      </c>
      <c r="AX287" s="105" t="s">
        <v>1094</v>
      </c>
      <c r="AY287" s="105" t="s">
        <v>1095</v>
      </c>
      <c r="AZ287" s="102"/>
      <c r="BA287" s="102"/>
      <c r="BB287" s="104"/>
      <c r="BC287" s="104"/>
      <c r="BD287" s="104"/>
      <c r="BE287" s="104"/>
      <c r="BF287"/>
    </row>
    <row r="288" spans="1:58" ht="36" hidden="1">
      <c r="A288" s="17"/>
      <c r="B288" s="701"/>
      <c r="C288" s="324" t="s">
        <v>1106</v>
      </c>
      <c r="D288" s="405" t="s">
        <v>1111</v>
      </c>
      <c r="E288" s="105" t="e">
        <f>VLOOKUP(D288, '[2](참고) 중복제거용 BP사명 DB'!$B$3:$D674, 3, FALSE)</f>
        <v>#N/A</v>
      </c>
      <c r="F288" s="7" t="s">
        <v>1108</v>
      </c>
      <c r="G288" s="3" t="s">
        <v>1112</v>
      </c>
      <c r="H288" s="117" t="s">
        <v>27</v>
      </c>
      <c r="I288" s="117" t="s">
        <v>67</v>
      </c>
      <c r="J288" s="117"/>
      <c r="K288" s="117" t="s">
        <v>67</v>
      </c>
      <c r="L288" s="117"/>
      <c r="M288" s="117"/>
      <c r="N288" s="117" t="s">
        <v>393</v>
      </c>
      <c r="O288" s="117"/>
      <c r="P288" s="122"/>
      <c r="Q288" s="318"/>
      <c r="R288" s="461" t="s">
        <v>583</v>
      </c>
      <c r="S288" s="461" t="s">
        <v>583</v>
      </c>
      <c r="T288" s="318"/>
      <c r="U288" s="461" t="s">
        <v>394</v>
      </c>
      <c r="V288" s="318"/>
      <c r="W288" s="318"/>
      <c r="X288" s="461" t="s">
        <v>263</v>
      </c>
      <c r="Y288" s="461" t="s">
        <v>263</v>
      </c>
      <c r="Z288" s="573" t="s">
        <v>394</v>
      </c>
      <c r="AA288" s="318"/>
      <c r="AB288" s="203" t="s">
        <v>993</v>
      </c>
      <c r="AC288" s="203" t="s">
        <v>1113</v>
      </c>
      <c r="AD288" s="203"/>
      <c r="AE288" s="4" t="s">
        <v>1114</v>
      </c>
      <c r="AF288" s="104" t="s">
        <v>622</v>
      </c>
      <c r="AG288" s="104" t="s">
        <v>1115</v>
      </c>
      <c r="AH288" s="104" t="s">
        <v>1116</v>
      </c>
      <c r="AI288" s="132"/>
      <c r="AJ288" s="470"/>
      <c r="AK288" s="402" t="s">
        <v>398</v>
      </c>
      <c r="AL288" s="402" t="s">
        <v>3901</v>
      </c>
      <c r="AM288" s="402" t="s">
        <v>399</v>
      </c>
      <c r="AN288" s="42"/>
      <c r="AO288" s="53"/>
      <c r="AP288" s="30"/>
      <c r="AQ288" s="33"/>
      <c r="AR288" s="20" t="str">
        <f t="shared" si="18"/>
        <v/>
      </c>
      <c r="AS288" s="110" t="s">
        <v>263</v>
      </c>
      <c r="AT288" s="98"/>
      <c r="AU288" s="96"/>
      <c r="AV288" s="94"/>
      <c r="AW288" s="94" t="str">
        <f t="shared" si="19"/>
        <v/>
      </c>
      <c r="AX288" s="105" t="s">
        <v>1094</v>
      </c>
      <c r="AY288" s="105" t="s">
        <v>1095</v>
      </c>
      <c r="AZ288" s="102"/>
      <c r="BA288" s="102"/>
      <c r="BB288" s="105" t="s">
        <v>1094</v>
      </c>
      <c r="BC288" s="105" t="s">
        <v>1095</v>
      </c>
      <c r="BD288" s="104" t="s">
        <v>1117</v>
      </c>
      <c r="BE288" s="104" t="s">
        <v>1118</v>
      </c>
      <c r="BF288"/>
    </row>
    <row r="289" spans="1:58" ht="36" hidden="1">
      <c r="A289" s="17"/>
      <c r="B289" s="701" t="s">
        <v>1119</v>
      </c>
      <c r="C289" s="324" t="s">
        <v>1120</v>
      </c>
      <c r="D289" s="105" t="s">
        <v>1107</v>
      </c>
      <c r="E289" s="105" t="str">
        <f>VLOOKUP(D289, '[2](참고) 중복제거용 BP사명 DB'!$B$3:$D675, 3, FALSE)</f>
        <v>팅크웨어㈜</v>
      </c>
      <c r="F289" s="7" t="s">
        <v>1121</v>
      </c>
      <c r="G289" s="3" t="s">
        <v>1109</v>
      </c>
      <c r="H289" s="117" t="s">
        <v>27</v>
      </c>
      <c r="I289" s="117" t="s">
        <v>67</v>
      </c>
      <c r="J289" s="117"/>
      <c r="K289" s="117" t="s">
        <v>67</v>
      </c>
      <c r="L289" s="117"/>
      <c r="M289" s="117"/>
      <c r="N289" s="117" t="s">
        <v>393</v>
      </c>
      <c r="O289" s="117"/>
      <c r="P289" s="122"/>
      <c r="Q289" s="318"/>
      <c r="R289" s="318"/>
      <c r="S289" s="318"/>
      <c r="T289" s="318"/>
      <c r="U289" s="461" t="s">
        <v>68</v>
      </c>
      <c r="V289" s="461" t="s">
        <v>1110</v>
      </c>
      <c r="W289" s="318"/>
      <c r="X289" s="318"/>
      <c r="Y289" s="318"/>
      <c r="Z289" s="573" t="s">
        <v>68</v>
      </c>
      <c r="AA289" s="461" t="s">
        <v>802</v>
      </c>
      <c r="AB289" s="203" t="s">
        <v>993</v>
      </c>
      <c r="AC289" s="203" t="s">
        <v>299</v>
      </c>
      <c r="AD289" s="203"/>
      <c r="AE289" s="3"/>
      <c r="AF289" s="104"/>
      <c r="AG289" s="104"/>
      <c r="AH289" s="104"/>
      <c r="AI289" s="132"/>
      <c r="AJ289" s="470"/>
      <c r="AK289" s="20"/>
      <c r="AL289" s="503"/>
      <c r="AM289" s="20"/>
      <c r="AN289" s="43"/>
      <c r="AO289" s="43"/>
      <c r="AP289" s="43"/>
      <c r="AQ289" s="43"/>
      <c r="AR289" s="20" t="str">
        <f t="shared" si="18"/>
        <v/>
      </c>
      <c r="AS289" s="86"/>
      <c r="AT289" s="86"/>
      <c r="AU289" s="94"/>
      <c r="AV289" s="86"/>
      <c r="AW289" s="94" t="str">
        <f t="shared" si="19"/>
        <v/>
      </c>
      <c r="AX289" s="105" t="s">
        <v>1094</v>
      </c>
      <c r="AY289" s="105" t="s">
        <v>1095</v>
      </c>
      <c r="AZ289" s="102"/>
      <c r="BA289" s="102"/>
      <c r="BB289" s="104"/>
      <c r="BC289" s="104"/>
      <c r="BD289" s="104"/>
      <c r="BE289" s="104"/>
      <c r="BF289"/>
    </row>
    <row r="290" spans="1:58" ht="36" hidden="1">
      <c r="B290" s="701"/>
      <c r="C290" s="324" t="s">
        <v>1120</v>
      </c>
      <c r="D290" s="405" t="s">
        <v>1111</v>
      </c>
      <c r="E290" s="105" t="e">
        <f>VLOOKUP(D290, '[2](참고) 중복제거용 BP사명 DB'!$B$3:$D676, 3, FALSE)</f>
        <v>#N/A</v>
      </c>
      <c r="F290" s="7" t="s">
        <v>1121</v>
      </c>
      <c r="G290" s="3" t="s">
        <v>1112</v>
      </c>
      <c r="H290" s="117" t="s">
        <v>27</v>
      </c>
      <c r="I290" s="117" t="s">
        <v>67</v>
      </c>
      <c r="J290" s="117"/>
      <c r="K290" s="117" t="s">
        <v>67</v>
      </c>
      <c r="L290" s="117"/>
      <c r="M290" s="117"/>
      <c r="N290" s="117" t="s">
        <v>393</v>
      </c>
      <c r="O290" s="117"/>
      <c r="P290" s="122"/>
      <c r="Q290" s="318"/>
      <c r="R290" s="461" t="s">
        <v>583</v>
      </c>
      <c r="S290" s="461" t="s">
        <v>583</v>
      </c>
      <c r="T290" s="318"/>
      <c r="U290" s="461" t="s">
        <v>394</v>
      </c>
      <c r="V290" s="318"/>
      <c r="W290" s="318"/>
      <c r="X290" s="461" t="s">
        <v>263</v>
      </c>
      <c r="Y290" s="461" t="s">
        <v>3996</v>
      </c>
      <c r="Z290" s="573" t="s">
        <v>394</v>
      </c>
      <c r="AA290" s="318"/>
      <c r="AB290" s="203" t="s">
        <v>993</v>
      </c>
      <c r="AC290" s="203" t="s">
        <v>1113</v>
      </c>
      <c r="AD290" s="203"/>
      <c r="AE290" s="4" t="s">
        <v>1114</v>
      </c>
      <c r="AF290" s="104" t="s">
        <v>622</v>
      </c>
      <c r="AG290" s="104" t="s">
        <v>1115</v>
      </c>
      <c r="AH290" s="104" t="s">
        <v>1116</v>
      </c>
      <c r="AI290" s="132"/>
      <c r="AJ290" s="470"/>
      <c r="AK290" s="20" t="s">
        <v>398</v>
      </c>
      <c r="AL290" s="20" t="s">
        <v>3901</v>
      </c>
      <c r="AM290" s="20"/>
      <c r="AN290" s="42"/>
      <c r="AO290" s="53"/>
      <c r="AP290" s="30"/>
      <c r="AQ290" s="33"/>
      <c r="AR290" s="20" t="str">
        <f t="shared" si="18"/>
        <v/>
      </c>
      <c r="AS290" s="110" t="s">
        <v>263</v>
      </c>
      <c r="AT290" s="98"/>
      <c r="AU290" s="96"/>
      <c r="AV290" s="94"/>
      <c r="AW290" s="94" t="str">
        <f t="shared" si="19"/>
        <v/>
      </c>
      <c r="AX290" s="105" t="s">
        <v>1094</v>
      </c>
      <c r="AY290" s="105" t="s">
        <v>1095</v>
      </c>
      <c r="AZ290" s="102"/>
      <c r="BA290" s="102"/>
      <c r="BB290" s="105" t="s">
        <v>1094</v>
      </c>
      <c r="BC290" s="105" t="s">
        <v>1095</v>
      </c>
      <c r="BD290" s="104" t="s">
        <v>1117</v>
      </c>
      <c r="BE290" s="104" t="s">
        <v>1118</v>
      </c>
      <c r="BF290"/>
    </row>
    <row r="291" spans="1:58" ht="40.5" hidden="1">
      <c r="A291" s="17"/>
      <c r="B291" s="703" t="s">
        <v>1122</v>
      </c>
      <c r="C291" s="105" t="s">
        <v>1123</v>
      </c>
      <c r="D291" s="105" t="s">
        <v>605</v>
      </c>
      <c r="E291" s="105" t="str">
        <f>VLOOKUP(D291, '[2](참고) 중복제거용 BP사명 DB'!$B$3:$D677, 3, FALSE)</f>
        <v>에스케이플래닛주식회사</v>
      </c>
      <c r="F291" s="7" t="s">
        <v>1124</v>
      </c>
      <c r="G291" s="3" t="s">
        <v>1125</v>
      </c>
      <c r="H291" s="117" t="s">
        <v>27</v>
      </c>
      <c r="I291" s="117" t="s">
        <v>67</v>
      </c>
      <c r="J291" s="117"/>
      <c r="K291" s="117" t="s">
        <v>67</v>
      </c>
      <c r="L291" s="117"/>
      <c r="M291" s="117"/>
      <c r="N291" s="117"/>
      <c r="O291" s="117"/>
      <c r="P291" s="122"/>
      <c r="Q291" s="318"/>
      <c r="R291" s="318"/>
      <c r="S291" s="318"/>
      <c r="T291" s="318"/>
      <c r="U291" s="461" t="s">
        <v>74</v>
      </c>
      <c r="V291" s="461" t="s">
        <v>575</v>
      </c>
      <c r="W291" s="318"/>
      <c r="X291" s="318"/>
      <c r="Y291" s="318"/>
      <c r="Z291" s="573" t="s">
        <v>74</v>
      </c>
      <c r="AA291" s="318" t="s">
        <v>3916</v>
      </c>
      <c r="AB291" s="203" t="s">
        <v>204</v>
      </c>
      <c r="AC291" s="429"/>
      <c r="AD291" s="429"/>
      <c r="AE291" s="12" t="s">
        <v>70</v>
      </c>
      <c r="AF291" s="6" t="s">
        <v>248</v>
      </c>
      <c r="AG291" s="6" t="s">
        <v>330</v>
      </c>
      <c r="AH291" s="104"/>
      <c r="AI291" s="104"/>
      <c r="AJ291" s="470"/>
      <c r="AK291" s="20"/>
      <c r="AL291" s="503"/>
      <c r="AM291" s="20"/>
      <c r="AN291" s="43"/>
      <c r="AO291" s="43"/>
      <c r="AP291" s="43"/>
      <c r="AQ291" s="43"/>
      <c r="AR291" s="20" t="str">
        <f t="shared" si="18"/>
        <v/>
      </c>
      <c r="AS291" s="86"/>
      <c r="AT291" s="86"/>
      <c r="AU291" s="94"/>
      <c r="AV291" s="86"/>
      <c r="AW291" s="94" t="str">
        <f t="shared" si="19"/>
        <v/>
      </c>
      <c r="AX291" s="104" t="s">
        <v>205</v>
      </c>
      <c r="AY291" s="104" t="s">
        <v>1126</v>
      </c>
      <c r="AZ291" s="104" t="s">
        <v>205</v>
      </c>
      <c r="BA291" s="104" t="s">
        <v>1127</v>
      </c>
      <c r="BB291" s="104"/>
      <c r="BC291" s="104"/>
      <c r="BD291" s="104"/>
      <c r="BE291" s="104"/>
      <c r="BF291"/>
    </row>
    <row r="292" spans="1:58" ht="33" hidden="1">
      <c r="B292" s="703"/>
      <c r="C292" s="105" t="s">
        <v>1123</v>
      </c>
      <c r="D292" s="105" t="s">
        <v>1128</v>
      </c>
      <c r="E292" s="105" t="str">
        <f>VLOOKUP(D292, '[2](참고) 중복제거용 BP사명 DB'!$B$3:$D678, 3, FALSE)</f>
        <v>(주)모엔트</v>
      </c>
      <c r="F292" s="7" t="s">
        <v>1124</v>
      </c>
      <c r="G292" s="3"/>
      <c r="H292" s="117" t="s">
        <v>27</v>
      </c>
      <c r="I292" s="117" t="s">
        <v>67</v>
      </c>
      <c r="J292" s="117"/>
      <c r="K292" s="117" t="s">
        <v>67</v>
      </c>
      <c r="L292" s="117"/>
      <c r="M292" s="117"/>
      <c r="N292" s="117"/>
      <c r="O292" s="117"/>
      <c r="P292" s="122"/>
      <c r="Q292" s="318"/>
      <c r="R292" s="461" t="s">
        <v>583</v>
      </c>
      <c r="S292" s="318"/>
      <c r="T292" s="318"/>
      <c r="U292" s="461" t="s">
        <v>262</v>
      </c>
      <c r="V292" s="461" t="s">
        <v>859</v>
      </c>
      <c r="W292" s="318"/>
      <c r="X292" s="461" t="s">
        <v>263</v>
      </c>
      <c r="Y292" s="318"/>
      <c r="Z292" s="573" t="s">
        <v>262</v>
      </c>
      <c r="AA292" s="318"/>
      <c r="AB292" s="203" t="s">
        <v>204</v>
      </c>
      <c r="AC292" s="203" t="s">
        <v>299</v>
      </c>
      <c r="AD292" s="203"/>
      <c r="AE292" s="8"/>
      <c r="AF292" s="104"/>
      <c r="AG292" s="104"/>
      <c r="AH292" s="104"/>
      <c r="AI292" s="132"/>
      <c r="AJ292" s="470"/>
      <c r="AK292" s="20" t="s">
        <v>266</v>
      </c>
      <c r="AL292" s="20" t="s">
        <v>4005</v>
      </c>
      <c r="AM292" s="578" t="s">
        <v>267</v>
      </c>
      <c r="AN292" s="506"/>
      <c r="AO292" s="23"/>
      <c r="AP292" s="30"/>
      <c r="AQ292" s="33"/>
      <c r="AR292" s="20" t="str">
        <f t="shared" si="18"/>
        <v/>
      </c>
      <c r="AS292" s="109" t="s">
        <v>263</v>
      </c>
      <c r="AT292" s="98"/>
      <c r="AU292" s="96"/>
      <c r="AV292" s="94"/>
      <c r="AW292" s="94" t="str">
        <f t="shared" si="19"/>
        <v/>
      </c>
      <c r="AX292" s="104" t="s">
        <v>205</v>
      </c>
      <c r="AY292" s="104" t="s">
        <v>1126</v>
      </c>
      <c r="AZ292" s="424" t="s">
        <v>205</v>
      </c>
      <c r="BA292" s="424" t="s">
        <v>1127</v>
      </c>
      <c r="BB292" s="105" t="s">
        <v>205</v>
      </c>
      <c r="BC292" s="105" t="s">
        <v>1126</v>
      </c>
      <c r="BD292" s="105" t="s">
        <v>4089</v>
      </c>
      <c r="BE292" s="322" t="s">
        <v>4132</v>
      </c>
      <c r="BF292"/>
    </row>
    <row r="293" spans="1:58" ht="121.5" hidden="1">
      <c r="B293" s="697" t="s">
        <v>1129</v>
      </c>
      <c r="C293" s="105" t="s">
        <v>1130</v>
      </c>
      <c r="D293" s="105" t="s">
        <v>1131</v>
      </c>
      <c r="E293" s="105" t="e">
        <f>VLOOKUP(D293, '[2](참고) 중복제거용 BP사명 DB'!$B$3:$D679, 3, FALSE)</f>
        <v>#N/A</v>
      </c>
      <c r="F293" s="7" t="s">
        <v>1132</v>
      </c>
      <c r="G293" s="91" t="s">
        <v>4133</v>
      </c>
      <c r="H293" s="117" t="s">
        <v>27</v>
      </c>
      <c r="I293" s="117" t="s">
        <v>67</v>
      </c>
      <c r="J293" s="117"/>
      <c r="K293" s="117" t="s">
        <v>67</v>
      </c>
      <c r="L293" s="117" t="s">
        <v>67</v>
      </c>
      <c r="M293" s="117"/>
      <c r="N293" s="117"/>
      <c r="O293" s="117"/>
      <c r="P293" s="122"/>
      <c r="Q293" s="318"/>
      <c r="R293" s="461" t="s">
        <v>261</v>
      </c>
      <c r="S293" s="318"/>
      <c r="T293" s="318"/>
      <c r="U293" s="461" t="s">
        <v>262</v>
      </c>
      <c r="V293" s="318"/>
      <c r="W293" s="318"/>
      <c r="X293" s="462" t="s">
        <v>1134</v>
      </c>
      <c r="Y293" s="318"/>
      <c r="Z293" s="573" t="s">
        <v>262</v>
      </c>
      <c r="AA293" s="318"/>
      <c r="AB293" s="203" t="s">
        <v>204</v>
      </c>
      <c r="AC293" s="203"/>
      <c r="AD293" s="203" t="s">
        <v>1135</v>
      </c>
      <c r="AE293" s="3" t="s">
        <v>1136</v>
      </c>
      <c r="AF293" s="104" t="s">
        <v>145</v>
      </c>
      <c r="AG293" s="104" t="s">
        <v>623</v>
      </c>
      <c r="AH293" s="104" t="s">
        <v>643</v>
      </c>
      <c r="AI293" s="132"/>
      <c r="AJ293" s="471"/>
      <c r="AK293" s="20" t="s">
        <v>266</v>
      </c>
      <c r="AL293" s="403" t="s">
        <v>4059</v>
      </c>
      <c r="AM293" s="506" t="s">
        <v>4076</v>
      </c>
      <c r="AN293" s="506"/>
      <c r="AO293" s="506"/>
      <c r="AP293" s="30"/>
      <c r="AQ293" s="33"/>
      <c r="AR293" s="20" t="str">
        <f t="shared" si="18"/>
        <v/>
      </c>
      <c r="AS293" s="109" t="s">
        <v>263</v>
      </c>
      <c r="AT293" s="98"/>
      <c r="AU293" s="96"/>
      <c r="AV293" s="94"/>
      <c r="AW293" s="71" t="str">
        <f t="shared" si="19"/>
        <v/>
      </c>
      <c r="AX293" s="105" t="s">
        <v>4134</v>
      </c>
      <c r="AY293" s="105" t="s">
        <v>1138</v>
      </c>
      <c r="AZ293" s="105" t="s">
        <v>4134</v>
      </c>
      <c r="BA293" s="105" t="s">
        <v>1138</v>
      </c>
      <c r="BB293" s="105"/>
      <c r="BC293" s="105"/>
      <c r="BD293" s="104" t="s">
        <v>1139</v>
      </c>
      <c r="BE293" s="104" t="s">
        <v>1140</v>
      </c>
      <c r="BF293"/>
    </row>
    <row r="294" spans="1:58" ht="27" hidden="1">
      <c r="A294" s="17"/>
      <c r="B294" s="697"/>
      <c r="C294" s="105" t="s">
        <v>1130</v>
      </c>
      <c r="D294" s="105" t="s">
        <v>1141</v>
      </c>
      <c r="E294" s="105" t="str">
        <f>VLOOKUP(D294, '[2](참고) 중복제거용 BP사명 DB'!$B$3:$D680, 3, FALSE)</f>
        <v>㈜처음소프트</v>
      </c>
      <c r="F294" s="7" t="s">
        <v>1142</v>
      </c>
      <c r="G294" s="3" t="s">
        <v>1143</v>
      </c>
      <c r="H294" s="117" t="s">
        <v>27</v>
      </c>
      <c r="I294" s="117" t="s">
        <v>67</v>
      </c>
      <c r="J294" s="117"/>
      <c r="K294" s="117" t="s">
        <v>67</v>
      </c>
      <c r="L294" s="117" t="s">
        <v>67</v>
      </c>
      <c r="M294" s="117"/>
      <c r="N294" s="117"/>
      <c r="O294" s="117"/>
      <c r="P294" s="122"/>
      <c r="Q294" s="318"/>
      <c r="R294" s="318"/>
      <c r="S294" s="318"/>
      <c r="T294" s="318"/>
      <c r="U294" s="461" t="s">
        <v>68</v>
      </c>
      <c r="V294" s="461" t="s">
        <v>838</v>
      </c>
      <c r="W294" s="318"/>
      <c r="X294" s="462" t="s">
        <v>1134</v>
      </c>
      <c r="Y294" s="318"/>
      <c r="Z294" s="573" t="s">
        <v>68</v>
      </c>
      <c r="AA294" s="318"/>
      <c r="AB294" s="203" t="s">
        <v>204</v>
      </c>
      <c r="AC294" s="203" t="s">
        <v>1144</v>
      </c>
      <c r="AD294" s="203"/>
      <c r="AE294" s="8"/>
      <c r="AF294" s="104"/>
      <c r="AG294" s="104"/>
      <c r="AH294" s="104"/>
      <c r="AI294" s="132"/>
      <c r="AJ294" s="470"/>
      <c r="AK294" s="20" t="s">
        <v>266</v>
      </c>
      <c r="AL294" s="403" t="s">
        <v>4059</v>
      </c>
      <c r="AM294" s="506" t="s">
        <v>4076</v>
      </c>
      <c r="AN294" s="506"/>
      <c r="AO294" s="506"/>
      <c r="AP294" s="43"/>
      <c r="AQ294" s="43"/>
      <c r="AR294" s="20" t="str">
        <f t="shared" si="18"/>
        <v/>
      </c>
      <c r="AS294" s="110"/>
      <c r="AT294" s="86"/>
      <c r="AU294" s="94"/>
      <c r="AV294" s="86"/>
      <c r="AW294" s="71" t="str">
        <f t="shared" si="19"/>
        <v/>
      </c>
      <c r="AX294" s="104" t="s">
        <v>4135</v>
      </c>
      <c r="AY294" s="104" t="s">
        <v>1147</v>
      </c>
      <c r="AZ294" s="104" t="s">
        <v>4135</v>
      </c>
      <c r="BA294" s="104" t="s">
        <v>1147</v>
      </c>
      <c r="BB294" s="104"/>
      <c r="BC294" s="104"/>
      <c r="BD294" s="104"/>
      <c r="BE294" s="104"/>
      <c r="BF294" s="122" t="s">
        <v>602</v>
      </c>
    </row>
    <row r="295" spans="1:58" ht="27" hidden="1">
      <c r="A295" s="17"/>
      <c r="B295" s="697"/>
      <c r="C295" s="105" t="s">
        <v>1130</v>
      </c>
      <c r="D295" s="105" t="s">
        <v>1148</v>
      </c>
      <c r="E295" s="105" t="e">
        <f>VLOOKUP(D295, '[2](참고) 중복제거용 BP사명 DB'!$B$3:$D681, 3, FALSE)</f>
        <v>#N/A</v>
      </c>
      <c r="F295" s="7" t="s">
        <v>1149</v>
      </c>
      <c r="G295" s="3" t="s">
        <v>1143</v>
      </c>
      <c r="H295" s="117" t="s">
        <v>27</v>
      </c>
      <c r="I295" s="117" t="s">
        <v>67</v>
      </c>
      <c r="J295" s="117"/>
      <c r="K295" s="117" t="s">
        <v>67</v>
      </c>
      <c r="L295" s="117" t="s">
        <v>67</v>
      </c>
      <c r="M295" s="117"/>
      <c r="N295" s="117"/>
      <c r="O295" s="117"/>
      <c r="P295" s="122"/>
      <c r="Q295" s="318"/>
      <c r="R295" s="318"/>
      <c r="S295" s="318"/>
      <c r="T295" s="318"/>
      <c r="U295" s="461" t="s">
        <v>68</v>
      </c>
      <c r="V295" s="461" t="s">
        <v>838</v>
      </c>
      <c r="W295" s="318"/>
      <c r="X295" s="462" t="s">
        <v>1134</v>
      </c>
      <c r="Y295" s="318"/>
      <c r="Z295" s="573" t="s">
        <v>68</v>
      </c>
      <c r="AA295" s="318"/>
      <c r="AB295" s="203" t="s">
        <v>204</v>
      </c>
      <c r="AC295" s="203" t="s">
        <v>1144</v>
      </c>
      <c r="AD295" s="203"/>
      <c r="AE295" s="8"/>
      <c r="AF295" s="104"/>
      <c r="AG295" s="104"/>
      <c r="AH295" s="104"/>
      <c r="AI295" s="132"/>
      <c r="AJ295" s="470"/>
      <c r="AK295" s="20" t="s">
        <v>266</v>
      </c>
      <c r="AL295" s="403" t="s">
        <v>4059</v>
      </c>
      <c r="AM295" s="506" t="s">
        <v>4076</v>
      </c>
      <c r="AN295" s="506"/>
      <c r="AO295" s="506"/>
      <c r="AP295" s="43"/>
      <c r="AQ295" s="43"/>
      <c r="AR295" s="20" t="str">
        <f t="shared" si="18"/>
        <v/>
      </c>
      <c r="AS295" s="110"/>
      <c r="AT295" s="86"/>
      <c r="AU295" s="94"/>
      <c r="AV295" s="86"/>
      <c r="AW295" s="71" t="str">
        <f t="shared" si="19"/>
        <v/>
      </c>
      <c r="AX295" s="104" t="s">
        <v>4135</v>
      </c>
      <c r="AY295" s="104" t="s">
        <v>1147</v>
      </c>
      <c r="AZ295" s="104" t="s">
        <v>4135</v>
      </c>
      <c r="BA295" s="104" t="s">
        <v>1147</v>
      </c>
      <c r="BB295" s="104"/>
      <c r="BC295" s="104"/>
      <c r="BD295" s="104"/>
      <c r="BE295" s="104"/>
      <c r="BF295" s="122" t="s">
        <v>602</v>
      </c>
    </row>
    <row r="296" spans="1:58" ht="27" hidden="1">
      <c r="A296" s="518"/>
      <c r="B296" s="208" t="s">
        <v>1150</v>
      </c>
      <c r="C296" s="208" t="s">
        <v>1150</v>
      </c>
      <c r="D296" s="208" t="s">
        <v>70</v>
      </c>
      <c r="E296" s="105" t="e">
        <f>VLOOKUP(D296, '[2](참고) 중복제거용 BP사명 DB'!$B$3:$D682, 3, FALSE)</f>
        <v>#N/A</v>
      </c>
      <c r="F296" s="7"/>
      <c r="G296" s="3"/>
      <c r="H296" s="117" t="s">
        <v>844</v>
      </c>
      <c r="I296" s="117"/>
      <c r="J296" s="117"/>
      <c r="K296" s="454" t="s">
        <v>67</v>
      </c>
      <c r="L296" s="117"/>
      <c r="M296" s="117"/>
      <c r="N296" s="117"/>
      <c r="O296" s="117"/>
      <c r="P296" s="122"/>
      <c r="Q296" s="318"/>
      <c r="R296" s="318"/>
      <c r="S296" s="318"/>
      <c r="T296" s="318"/>
      <c r="U296" s="318"/>
      <c r="V296" s="318"/>
      <c r="W296" s="318"/>
      <c r="X296" s="461" t="s">
        <v>1151</v>
      </c>
      <c r="Y296" s="318"/>
      <c r="Z296" s="502"/>
      <c r="AA296" s="318"/>
      <c r="AB296" s="203"/>
      <c r="AC296" s="203" t="s">
        <v>299</v>
      </c>
      <c r="AD296" s="203"/>
      <c r="AE296" s="8" t="s">
        <v>4085</v>
      </c>
      <c r="AF296" s="104"/>
      <c r="AG296" s="104"/>
      <c r="AH296" s="104" t="s">
        <v>624</v>
      </c>
      <c r="AI296" s="132"/>
      <c r="AJ296" s="470"/>
      <c r="AK296" s="20" t="s">
        <v>266</v>
      </c>
      <c r="AL296" s="20" t="s">
        <v>4005</v>
      </c>
      <c r="AM296" s="51" t="s">
        <v>70</v>
      </c>
      <c r="AN296" s="506"/>
      <c r="AO296" s="23"/>
      <c r="AP296" s="43"/>
      <c r="AQ296" s="43"/>
      <c r="AR296" s="20"/>
      <c r="AS296" s="110" t="s">
        <v>263</v>
      </c>
      <c r="AT296" s="86"/>
      <c r="AU296" s="94"/>
      <c r="AV296" s="86"/>
      <c r="AW296" s="71"/>
      <c r="AX296" s="104" t="s">
        <v>205</v>
      </c>
      <c r="AY296" s="104" t="s">
        <v>291</v>
      </c>
      <c r="AZ296" s="104" t="s">
        <v>205</v>
      </c>
      <c r="BA296" s="104" t="s">
        <v>291</v>
      </c>
      <c r="BB296" s="104"/>
      <c r="BC296" s="104"/>
      <c r="BD296" s="202" t="s">
        <v>4089</v>
      </c>
      <c r="BE296" s="202" t="s">
        <v>4090</v>
      </c>
      <c r="BF296" s="122" t="s">
        <v>602</v>
      </c>
    </row>
    <row r="297" spans="1:58" ht="67.5" hidden="1">
      <c r="A297" s="17"/>
      <c r="B297" s="697" t="s">
        <v>1152</v>
      </c>
      <c r="C297" s="105" t="s">
        <v>1153</v>
      </c>
      <c r="D297" s="105" t="s">
        <v>549</v>
      </c>
      <c r="E297" s="105" t="str">
        <f>VLOOKUP(D297, '[2](참고) 중복제거용 BP사명 DB'!$B$3:$D683, 3, FALSE)</f>
        <v>SK㈜</v>
      </c>
      <c r="F297" s="7" t="s">
        <v>1154</v>
      </c>
      <c r="G297" s="3" t="s">
        <v>1155</v>
      </c>
      <c r="H297" s="117" t="s">
        <v>27</v>
      </c>
      <c r="I297" s="117" t="s">
        <v>67</v>
      </c>
      <c r="J297" s="117" t="s">
        <v>67</v>
      </c>
      <c r="K297" s="117"/>
      <c r="L297" s="117" t="s">
        <v>67</v>
      </c>
      <c r="M297" s="117" t="s">
        <v>67</v>
      </c>
      <c r="N297" s="117"/>
      <c r="O297" s="117"/>
      <c r="P297" s="122"/>
      <c r="Q297" s="318"/>
      <c r="R297" s="318"/>
      <c r="S297" s="318"/>
      <c r="T297" s="318"/>
      <c r="U297" s="461" t="s">
        <v>1156</v>
      </c>
      <c r="V297" s="318"/>
      <c r="W297" s="318"/>
      <c r="X297" s="318"/>
      <c r="Y297" s="318"/>
      <c r="Z297" s="573" t="s">
        <v>1156</v>
      </c>
      <c r="AA297" s="56" t="s">
        <v>1157</v>
      </c>
      <c r="AB297" s="203" t="s">
        <v>204</v>
      </c>
      <c r="AC297" s="203"/>
      <c r="AD297" s="203" t="s">
        <v>263</v>
      </c>
      <c r="AE297" s="3" t="s">
        <v>1158</v>
      </c>
      <c r="AF297" s="104" t="s">
        <v>145</v>
      </c>
      <c r="AG297" s="104" t="s">
        <v>623</v>
      </c>
      <c r="AH297" s="104" t="s">
        <v>643</v>
      </c>
      <c r="AI297" s="104"/>
      <c r="AJ297" s="471"/>
      <c r="AK297" s="20"/>
      <c r="AL297" s="503"/>
      <c r="AM297" s="23"/>
      <c r="AN297" s="43"/>
      <c r="AO297" s="43"/>
      <c r="AP297" s="43"/>
      <c r="AQ297" s="43"/>
      <c r="AR297" s="20" t="str">
        <f t="shared" ref="AR297:AR323" si="20">IF(ISBLANK(AQ297), "", "O")</f>
        <v/>
      </c>
      <c r="AS297" s="70"/>
      <c r="AT297" s="86"/>
      <c r="AU297" s="94"/>
      <c r="AV297" s="86"/>
      <c r="AW297" s="71" t="str">
        <f t="shared" ref="AW297:AW323" si="21">IF(ISBLANK(AV297), "", "O")</f>
        <v/>
      </c>
      <c r="AX297" s="104" t="s">
        <v>1159</v>
      </c>
      <c r="AY297" s="104" t="s">
        <v>1160</v>
      </c>
      <c r="AZ297" s="104" t="s">
        <v>576</v>
      </c>
      <c r="BA297" s="104" t="s">
        <v>1161</v>
      </c>
      <c r="BB297" s="104"/>
      <c r="BC297" s="104"/>
      <c r="BD297" s="241" t="s">
        <v>1162</v>
      </c>
      <c r="BE297" s="104" t="s">
        <v>1163</v>
      </c>
      <c r="BF297"/>
    </row>
    <row r="298" spans="1:58" ht="27" hidden="1">
      <c r="A298" s="17"/>
      <c r="B298" s="697"/>
      <c r="C298" s="105" t="s">
        <v>1153</v>
      </c>
      <c r="D298" s="105" t="s">
        <v>480</v>
      </c>
      <c r="E298" s="105" t="str">
        <f>VLOOKUP(D298, '[2](참고) 중복제거용 BP사명 DB'!$B$3:$D684, 3, FALSE)</f>
        <v>서비스에이스주식회사</v>
      </c>
      <c r="F298" s="7" t="s">
        <v>1164</v>
      </c>
      <c r="G298" s="3"/>
      <c r="H298" s="117" t="s">
        <v>27</v>
      </c>
      <c r="I298" s="117" t="s">
        <v>67</v>
      </c>
      <c r="J298" s="117"/>
      <c r="K298" s="117"/>
      <c r="L298" s="117" t="s">
        <v>67</v>
      </c>
      <c r="M298" s="117" t="s">
        <v>67</v>
      </c>
      <c r="N298" s="117"/>
      <c r="O298" s="117"/>
      <c r="P298" s="122"/>
      <c r="Q298" s="318"/>
      <c r="R298" s="318"/>
      <c r="S298" s="318"/>
      <c r="T298" s="318"/>
      <c r="U298" s="461" t="s">
        <v>74</v>
      </c>
      <c r="V298" s="461" t="s">
        <v>575</v>
      </c>
      <c r="W298" s="318"/>
      <c r="X298" s="318"/>
      <c r="Y298" s="318"/>
      <c r="Z298" s="573" t="s">
        <v>74</v>
      </c>
      <c r="AA298" s="56" t="s">
        <v>1157</v>
      </c>
      <c r="AB298" s="203" t="s">
        <v>204</v>
      </c>
      <c r="AC298" s="203"/>
      <c r="AD298" s="203"/>
      <c r="AE298" s="3"/>
      <c r="AF298" s="104"/>
      <c r="AG298" s="104"/>
      <c r="AH298" s="104"/>
      <c r="AI298" s="104"/>
      <c r="AJ298" s="471"/>
      <c r="AK298" s="20"/>
      <c r="AL298" s="503"/>
      <c r="AM298" s="20"/>
      <c r="AN298" s="43"/>
      <c r="AO298" s="43"/>
      <c r="AP298" s="43"/>
      <c r="AQ298" s="43"/>
      <c r="AR298" s="20" t="str">
        <f t="shared" si="20"/>
        <v/>
      </c>
      <c r="AS298" s="86"/>
      <c r="AT298" s="86"/>
      <c r="AU298" s="94"/>
      <c r="AV298" s="86"/>
      <c r="AW298" s="71" t="str">
        <f t="shared" si="21"/>
        <v/>
      </c>
      <c r="AX298" s="104" t="s">
        <v>1159</v>
      </c>
      <c r="AY298" s="104" t="s">
        <v>1160</v>
      </c>
      <c r="AZ298" s="104" t="s">
        <v>576</v>
      </c>
      <c r="BA298" s="104" t="s">
        <v>1161</v>
      </c>
      <c r="BB298" s="104"/>
      <c r="BC298" s="104"/>
      <c r="BD298" s="104"/>
      <c r="BE298" s="104"/>
      <c r="BF298"/>
    </row>
    <row r="299" spans="1:58" ht="27" hidden="1">
      <c r="A299" s="17"/>
      <c r="B299" s="697"/>
      <c r="C299" s="105" t="s">
        <v>1153</v>
      </c>
      <c r="D299" s="105" t="s">
        <v>739</v>
      </c>
      <c r="E299" s="105" t="str">
        <f>VLOOKUP(D299, '[2](참고) 중복제거용 BP사명 DB'!$B$3:$D685, 3, FALSE)</f>
        <v>서비스탑 주식회사</v>
      </c>
      <c r="F299" s="7" t="s">
        <v>1164</v>
      </c>
      <c r="G299" s="3"/>
      <c r="H299" s="117" t="s">
        <v>27</v>
      </c>
      <c r="I299" s="117" t="s">
        <v>67</v>
      </c>
      <c r="J299" s="117"/>
      <c r="K299" s="117"/>
      <c r="L299" s="117" t="s">
        <v>67</v>
      </c>
      <c r="M299" s="117" t="s">
        <v>67</v>
      </c>
      <c r="N299" s="117"/>
      <c r="O299" s="117"/>
      <c r="P299" s="122"/>
      <c r="Q299" s="318"/>
      <c r="R299" s="318"/>
      <c r="S299" s="318"/>
      <c r="T299" s="318"/>
      <c r="U299" s="461" t="s">
        <v>74</v>
      </c>
      <c r="V299" s="461" t="s">
        <v>575</v>
      </c>
      <c r="W299" s="318"/>
      <c r="X299" s="318"/>
      <c r="Y299" s="318"/>
      <c r="Z299" s="573" t="s">
        <v>74</v>
      </c>
      <c r="AA299" s="56" t="s">
        <v>1157</v>
      </c>
      <c r="AB299" s="203" t="s">
        <v>204</v>
      </c>
      <c r="AC299" s="203"/>
      <c r="AD299" s="203"/>
      <c r="AE299" s="3"/>
      <c r="AF299" s="104"/>
      <c r="AG299" s="104"/>
      <c r="AH299" s="104"/>
      <c r="AI299" s="104"/>
      <c r="AJ299" s="471"/>
      <c r="AK299" s="20"/>
      <c r="AL299" s="503"/>
      <c r="AM299" s="20"/>
      <c r="AN299" s="43"/>
      <c r="AO299" s="43"/>
      <c r="AP299" s="43"/>
      <c r="AQ299" s="43"/>
      <c r="AR299" s="20" t="str">
        <f t="shared" si="20"/>
        <v/>
      </c>
      <c r="AS299" s="86"/>
      <c r="AT299" s="86"/>
      <c r="AU299" s="94"/>
      <c r="AV299" s="86"/>
      <c r="AW299" s="71" t="str">
        <f t="shared" si="21"/>
        <v/>
      </c>
      <c r="AX299" s="104" t="s">
        <v>1159</v>
      </c>
      <c r="AY299" s="104" t="s">
        <v>1160</v>
      </c>
      <c r="AZ299" s="104" t="s">
        <v>576</v>
      </c>
      <c r="BA299" s="104" t="s">
        <v>1161</v>
      </c>
      <c r="BB299" s="104"/>
      <c r="BC299" s="104"/>
      <c r="BD299" s="104"/>
      <c r="BE299" s="104"/>
      <c r="BF299"/>
    </row>
    <row r="300" spans="1:58" ht="40.5" hidden="1">
      <c r="A300" s="17"/>
      <c r="B300" s="697"/>
      <c r="C300" s="105" t="s">
        <v>1153</v>
      </c>
      <c r="D300" s="105" t="s">
        <v>1165</v>
      </c>
      <c r="E300" s="105" t="str">
        <f>VLOOKUP(D300, '[2](참고) 중복제거용 BP사명 DB'!$B$3:$D686, 3, FALSE)</f>
        <v>에스케이플래닛주식회사</v>
      </c>
      <c r="F300" s="7" t="s">
        <v>1166</v>
      </c>
      <c r="G300" s="3"/>
      <c r="H300" s="117" t="s">
        <v>27</v>
      </c>
      <c r="I300" s="117" t="s">
        <v>67</v>
      </c>
      <c r="J300" s="117"/>
      <c r="K300" s="117"/>
      <c r="L300" s="117" t="s">
        <v>67</v>
      </c>
      <c r="M300" s="117" t="s">
        <v>67</v>
      </c>
      <c r="N300" s="117"/>
      <c r="O300" s="117"/>
      <c r="P300" s="122"/>
      <c r="Q300" s="318"/>
      <c r="R300" s="318"/>
      <c r="S300" s="318"/>
      <c r="T300" s="318"/>
      <c r="U300" s="461" t="s">
        <v>74</v>
      </c>
      <c r="V300" s="461" t="s">
        <v>575</v>
      </c>
      <c r="W300" s="318"/>
      <c r="X300" s="318"/>
      <c r="Y300" s="318"/>
      <c r="Z300" s="573" t="s">
        <v>74</v>
      </c>
      <c r="AA300" s="56" t="s">
        <v>1157</v>
      </c>
      <c r="AB300" s="203" t="s">
        <v>204</v>
      </c>
      <c r="AC300" s="203"/>
      <c r="AD300" s="203"/>
      <c r="AE300" s="3"/>
      <c r="AF300" s="104"/>
      <c r="AG300" s="104"/>
      <c r="AH300" s="104"/>
      <c r="AI300" s="104"/>
      <c r="AJ300" s="471"/>
      <c r="AK300" s="20"/>
      <c r="AL300" s="503"/>
      <c r="AM300" s="20"/>
      <c r="AN300" s="43"/>
      <c r="AO300" s="43"/>
      <c r="AP300" s="43"/>
      <c r="AQ300" s="43"/>
      <c r="AR300" s="20" t="str">
        <f t="shared" si="20"/>
        <v/>
      </c>
      <c r="AS300" s="86"/>
      <c r="AT300" s="86"/>
      <c r="AU300" s="94"/>
      <c r="AV300" s="86"/>
      <c r="AW300" s="71" t="str">
        <f t="shared" si="21"/>
        <v/>
      </c>
      <c r="AX300" s="104" t="s">
        <v>1159</v>
      </c>
      <c r="AY300" s="104" t="s">
        <v>1160</v>
      </c>
      <c r="AZ300" s="104" t="s">
        <v>576</v>
      </c>
      <c r="BA300" s="104" t="s">
        <v>1161</v>
      </c>
      <c r="BB300" s="104"/>
      <c r="BC300" s="104"/>
      <c r="BD300" s="104"/>
      <c r="BE300" s="104"/>
      <c r="BF300"/>
    </row>
    <row r="301" spans="1:58" ht="27" hidden="1">
      <c r="A301" s="17"/>
      <c r="B301" s="697"/>
      <c r="C301" s="105" t="s">
        <v>1153</v>
      </c>
      <c r="D301" s="210" t="s">
        <v>424</v>
      </c>
      <c r="E301" s="105" t="str">
        <f>VLOOKUP(D301, '[2](참고) 중복제거용 BP사명 DB'!$B$3:$D687, 3, FALSE)</f>
        <v>11번가</v>
      </c>
      <c r="F301" s="7" t="s">
        <v>1166</v>
      </c>
      <c r="G301" s="3"/>
      <c r="H301" s="117" t="s">
        <v>27</v>
      </c>
      <c r="I301" s="117" t="s">
        <v>67</v>
      </c>
      <c r="J301" s="117"/>
      <c r="K301" s="117"/>
      <c r="L301" s="117" t="s">
        <v>67</v>
      </c>
      <c r="M301" s="117" t="s">
        <v>67</v>
      </c>
      <c r="N301" s="117"/>
      <c r="O301" s="117"/>
      <c r="P301" s="122"/>
      <c r="Q301" s="318"/>
      <c r="R301" s="318"/>
      <c r="S301" s="318"/>
      <c r="T301" s="318"/>
      <c r="U301" s="461" t="s">
        <v>74</v>
      </c>
      <c r="V301" s="461" t="s">
        <v>575</v>
      </c>
      <c r="W301" s="318"/>
      <c r="X301" s="318"/>
      <c r="Y301" s="318"/>
      <c r="Z301" s="573" t="s">
        <v>74</v>
      </c>
      <c r="AA301" s="56" t="s">
        <v>1157</v>
      </c>
      <c r="AB301" s="203" t="s">
        <v>204</v>
      </c>
      <c r="AC301" s="203"/>
      <c r="AD301" s="203"/>
      <c r="AE301" s="3"/>
      <c r="AF301" s="104"/>
      <c r="AG301" s="104"/>
      <c r="AH301" s="104"/>
      <c r="AI301" s="104"/>
      <c r="AJ301" s="471"/>
      <c r="AK301" s="20"/>
      <c r="AL301" s="503"/>
      <c r="AM301" s="20"/>
      <c r="AN301" s="43"/>
      <c r="AO301" s="43"/>
      <c r="AP301" s="43"/>
      <c r="AQ301" s="43"/>
      <c r="AR301" s="20" t="str">
        <f t="shared" si="20"/>
        <v/>
      </c>
      <c r="AS301" s="86"/>
      <c r="AT301" s="86"/>
      <c r="AU301" s="94"/>
      <c r="AV301" s="86"/>
      <c r="AW301" s="71" t="str">
        <f t="shared" si="21"/>
        <v/>
      </c>
      <c r="AX301" s="104" t="s">
        <v>1159</v>
      </c>
      <c r="AY301" s="104" t="s">
        <v>1160</v>
      </c>
      <c r="AZ301" s="104" t="s">
        <v>576</v>
      </c>
      <c r="BA301" s="104" t="s">
        <v>1161</v>
      </c>
      <c r="BB301" s="104"/>
      <c r="BC301" s="104"/>
      <c r="BD301" s="104"/>
      <c r="BE301" s="104"/>
      <c r="BF301"/>
    </row>
    <row r="302" spans="1:58" ht="40.5" hidden="1">
      <c r="A302" s="17"/>
      <c r="B302" s="697" t="s">
        <v>1167</v>
      </c>
      <c r="C302" s="105" t="s">
        <v>1168</v>
      </c>
      <c r="D302" s="105" t="s">
        <v>742</v>
      </c>
      <c r="E302" s="105" t="str">
        <f>VLOOKUP(D302, '[2](참고) 중복제거용 BP사명 DB'!$B$3:$D688, 3, FALSE)</f>
        <v xml:space="preserve">	유니온플레이스</v>
      </c>
      <c r="F302" s="7" t="s">
        <v>1169</v>
      </c>
      <c r="G302" s="3" t="s">
        <v>1170</v>
      </c>
      <c r="H302" s="117" t="s">
        <v>27</v>
      </c>
      <c r="I302" s="117" t="s">
        <v>67</v>
      </c>
      <c r="J302" s="117"/>
      <c r="K302" s="117" t="s">
        <v>67</v>
      </c>
      <c r="L302" s="117" t="s">
        <v>67</v>
      </c>
      <c r="M302" s="117"/>
      <c r="N302" s="117" t="s">
        <v>67</v>
      </c>
      <c r="O302" s="117"/>
      <c r="P302" s="122"/>
      <c r="Q302" s="318"/>
      <c r="R302" s="461" t="s">
        <v>263</v>
      </c>
      <c r="S302" s="461" t="s">
        <v>263</v>
      </c>
      <c r="T302" s="318"/>
      <c r="U302" s="461" t="s">
        <v>394</v>
      </c>
      <c r="V302" s="318"/>
      <c r="W302" s="318"/>
      <c r="X302" s="461" t="s">
        <v>263</v>
      </c>
      <c r="Y302" s="461" t="s">
        <v>263</v>
      </c>
      <c r="Z302" s="573" t="s">
        <v>394</v>
      </c>
      <c r="AA302" s="318"/>
      <c r="AB302" s="203"/>
      <c r="AC302" s="429"/>
      <c r="AD302" s="429"/>
      <c r="AE302" s="8"/>
      <c r="AF302" s="104"/>
      <c r="AG302" s="104"/>
      <c r="AH302" s="104"/>
      <c r="AI302" s="104"/>
      <c r="AJ302" s="471"/>
      <c r="AK302" s="402" t="s">
        <v>398</v>
      </c>
      <c r="AL302" s="402" t="s">
        <v>3901</v>
      </c>
      <c r="AM302" s="402" t="s">
        <v>399</v>
      </c>
      <c r="AN302" s="42"/>
      <c r="AO302" s="53"/>
      <c r="AP302" s="30"/>
      <c r="AQ302" s="33"/>
      <c r="AR302" s="20" t="str">
        <f t="shared" si="20"/>
        <v/>
      </c>
      <c r="AS302" s="109" t="s">
        <v>263</v>
      </c>
      <c r="AT302" s="98"/>
      <c r="AU302" s="96"/>
      <c r="AV302" s="94"/>
      <c r="AW302" s="71" t="str">
        <f t="shared" si="21"/>
        <v/>
      </c>
      <c r="AX302" s="105" t="s">
        <v>1171</v>
      </c>
      <c r="AY302" s="105" t="s">
        <v>1172</v>
      </c>
      <c r="AZ302" s="104"/>
      <c r="BA302" s="104"/>
      <c r="BB302" s="105" t="s">
        <v>1173</v>
      </c>
      <c r="BC302" s="105" t="s">
        <v>1172</v>
      </c>
      <c r="BD302" s="104" t="s">
        <v>1174</v>
      </c>
      <c r="BE302" s="104" t="s">
        <v>1175</v>
      </c>
      <c r="BF302"/>
    </row>
    <row r="303" spans="1:58" ht="27" hidden="1">
      <c r="A303" s="17"/>
      <c r="B303" s="697"/>
      <c r="C303" s="105" t="s">
        <v>1168</v>
      </c>
      <c r="D303" s="105" t="s">
        <v>739</v>
      </c>
      <c r="E303" s="105" t="str">
        <f>VLOOKUP(D303, '[2](참고) 중복제거용 BP사명 DB'!$B$3:$D689, 3, FALSE)</f>
        <v>서비스탑 주식회사</v>
      </c>
      <c r="F303" s="7" t="s">
        <v>1176</v>
      </c>
      <c r="G303" s="3"/>
      <c r="H303" s="117" t="s">
        <v>27</v>
      </c>
      <c r="I303" s="117" t="s">
        <v>67</v>
      </c>
      <c r="J303" s="117"/>
      <c r="K303" s="117" t="s">
        <v>67</v>
      </c>
      <c r="L303" s="117" t="s">
        <v>67</v>
      </c>
      <c r="M303" s="117"/>
      <c r="N303" s="117"/>
      <c r="O303" s="117"/>
      <c r="P303" s="122"/>
      <c r="Q303" s="318"/>
      <c r="R303" s="318"/>
      <c r="S303" s="318"/>
      <c r="T303" s="318"/>
      <c r="U303" s="461" t="s">
        <v>74</v>
      </c>
      <c r="V303" s="461" t="s">
        <v>575</v>
      </c>
      <c r="W303" s="318"/>
      <c r="X303" s="318"/>
      <c r="Y303" s="318"/>
      <c r="Z303" s="573" t="s">
        <v>74</v>
      </c>
      <c r="AA303" s="504" t="str">
        <f>VLOOKUP(E303,[2]Sheet1!B:C,2,FALSE)</f>
        <v>자회사</v>
      </c>
      <c r="AB303" s="203" t="s">
        <v>204</v>
      </c>
      <c r="AC303" s="429"/>
      <c r="AD303" s="429"/>
      <c r="AE303" s="8"/>
      <c r="AF303" s="104"/>
      <c r="AG303" s="104"/>
      <c r="AH303" s="104"/>
      <c r="AI303" s="104"/>
      <c r="AJ303" s="471"/>
      <c r="AK303" s="20"/>
      <c r="AL303" s="503"/>
      <c r="AM303" s="20"/>
      <c r="AN303" s="43"/>
      <c r="AO303" s="43"/>
      <c r="AP303" s="43"/>
      <c r="AQ303" s="43"/>
      <c r="AR303" s="20" t="str">
        <f t="shared" si="20"/>
        <v/>
      </c>
      <c r="AS303" s="86"/>
      <c r="AT303" s="86"/>
      <c r="AU303" s="94"/>
      <c r="AV303" s="86"/>
      <c r="AW303" s="71" t="str">
        <f t="shared" si="21"/>
        <v/>
      </c>
      <c r="AX303" s="104" t="s">
        <v>1177</v>
      </c>
      <c r="AY303" s="104" t="s">
        <v>1178</v>
      </c>
      <c r="AZ303" s="104" t="s">
        <v>1179</v>
      </c>
      <c r="BA303" s="104" t="s">
        <v>1180</v>
      </c>
      <c r="BB303" s="104"/>
      <c r="BC303" s="104"/>
      <c r="BD303" s="104" t="s">
        <v>1181</v>
      </c>
      <c r="BE303" s="104" t="s">
        <v>1182</v>
      </c>
      <c r="BF303"/>
    </row>
    <row r="304" spans="1:58" ht="27" hidden="1">
      <c r="A304" s="17"/>
      <c r="B304" s="697"/>
      <c r="C304" s="105" t="s">
        <v>1168</v>
      </c>
      <c r="D304" s="105" t="s">
        <v>690</v>
      </c>
      <c r="E304" s="105" t="str">
        <f>VLOOKUP(D304, '[2](참고) 중복제거용 BP사명 DB'!$B$3:$D690, 3, FALSE)</f>
        <v>(주)케이지이니시스</v>
      </c>
      <c r="F304" s="7" t="s">
        <v>1183</v>
      </c>
      <c r="G304" s="3"/>
      <c r="H304" s="117" t="s">
        <v>27</v>
      </c>
      <c r="I304" s="117" t="s">
        <v>67</v>
      </c>
      <c r="J304" s="117"/>
      <c r="K304" s="117" t="s">
        <v>67</v>
      </c>
      <c r="L304" s="117" t="s">
        <v>67</v>
      </c>
      <c r="M304" s="117"/>
      <c r="N304" s="117"/>
      <c r="O304" s="117"/>
      <c r="P304" s="122"/>
      <c r="Q304" s="318"/>
      <c r="R304" s="318"/>
      <c r="S304" s="318"/>
      <c r="T304" s="318"/>
      <c r="U304" s="461" t="s">
        <v>68</v>
      </c>
      <c r="V304" s="461" t="s">
        <v>965</v>
      </c>
      <c r="W304" s="318"/>
      <c r="X304" s="318"/>
      <c r="Y304" s="318"/>
      <c r="Z304" s="573" t="s">
        <v>68</v>
      </c>
      <c r="AA304" s="461" t="s">
        <v>692</v>
      </c>
      <c r="AB304" s="203" t="s">
        <v>204</v>
      </c>
      <c r="AC304" s="203"/>
      <c r="AD304" s="203"/>
      <c r="AE304" s="8"/>
      <c r="AF304" s="104"/>
      <c r="AG304" s="104"/>
      <c r="AH304" s="104"/>
      <c r="AI304" s="104"/>
      <c r="AJ304" s="471"/>
      <c r="AK304" s="20"/>
      <c r="AL304" s="503"/>
      <c r="AM304" s="20"/>
      <c r="AN304" s="43"/>
      <c r="AO304" s="43"/>
      <c r="AP304" s="43"/>
      <c r="AQ304" s="43"/>
      <c r="AR304" s="20" t="str">
        <f t="shared" si="20"/>
        <v/>
      </c>
      <c r="AS304" s="86"/>
      <c r="AT304" s="86"/>
      <c r="AU304" s="94"/>
      <c r="AV304" s="86"/>
      <c r="AW304" s="71" t="str">
        <f t="shared" si="21"/>
        <v/>
      </c>
      <c r="AX304" s="104" t="s">
        <v>1177</v>
      </c>
      <c r="AY304" s="104" t="s">
        <v>1178</v>
      </c>
      <c r="AZ304" s="104" t="s">
        <v>1179</v>
      </c>
      <c r="BA304" s="104" t="s">
        <v>1180</v>
      </c>
      <c r="BB304" s="104"/>
      <c r="BC304" s="104"/>
      <c r="BD304" s="104" t="s">
        <v>1184</v>
      </c>
      <c r="BE304" s="104" t="s">
        <v>1185</v>
      </c>
      <c r="BF304"/>
    </row>
    <row r="305" spans="1:58" ht="40.5" hidden="1">
      <c r="A305" s="17"/>
      <c r="B305" s="697"/>
      <c r="C305" s="105" t="s">
        <v>1168</v>
      </c>
      <c r="D305" s="105" t="s">
        <v>598</v>
      </c>
      <c r="E305" s="105" t="e">
        <f>VLOOKUP(D305, '[2](참고) 중복제거용 BP사명 DB'!$B$3:$D691, 3, FALSE)</f>
        <v>#N/A</v>
      </c>
      <c r="F305" s="7" t="s">
        <v>1186</v>
      </c>
      <c r="G305" s="3"/>
      <c r="H305" s="117" t="s">
        <v>27</v>
      </c>
      <c r="I305" s="117" t="s">
        <v>67</v>
      </c>
      <c r="J305" s="117"/>
      <c r="K305" s="117" t="s">
        <v>67</v>
      </c>
      <c r="L305" s="117" t="s">
        <v>67</v>
      </c>
      <c r="M305" s="117"/>
      <c r="N305" s="117"/>
      <c r="O305" s="117"/>
      <c r="P305" s="122"/>
      <c r="Q305" s="318"/>
      <c r="R305" s="318"/>
      <c r="S305" s="318"/>
      <c r="T305" s="318"/>
      <c r="U305" s="461" t="s">
        <v>68</v>
      </c>
      <c r="V305" s="461" t="s">
        <v>210</v>
      </c>
      <c r="W305" s="318"/>
      <c r="X305" s="318"/>
      <c r="Y305" s="318"/>
      <c r="Z305" s="573" t="s">
        <v>68</v>
      </c>
      <c r="AA305" s="461" t="s">
        <v>210</v>
      </c>
      <c r="AB305" s="203" t="s">
        <v>204</v>
      </c>
      <c r="AC305" s="203"/>
      <c r="AD305" s="203"/>
      <c r="AE305" s="64" t="s">
        <v>211</v>
      </c>
      <c r="AF305" s="104" t="s">
        <v>212</v>
      </c>
      <c r="AG305" s="104" t="s">
        <v>213</v>
      </c>
      <c r="AH305" s="104" t="s">
        <v>214</v>
      </c>
      <c r="AI305" s="104"/>
      <c r="AJ305" s="471"/>
      <c r="AK305" s="20"/>
      <c r="AL305" s="503"/>
      <c r="AM305" s="20"/>
      <c r="AN305" s="43"/>
      <c r="AO305" s="43"/>
      <c r="AP305" s="43"/>
      <c r="AQ305" s="43"/>
      <c r="AR305" s="20" t="str">
        <f t="shared" si="20"/>
        <v/>
      </c>
      <c r="AS305" s="86"/>
      <c r="AT305" s="86"/>
      <c r="AU305" s="94"/>
      <c r="AV305" s="86"/>
      <c r="AW305" s="71" t="str">
        <f t="shared" si="21"/>
        <v/>
      </c>
      <c r="AX305" s="104" t="s">
        <v>1177</v>
      </c>
      <c r="AY305" s="104" t="s">
        <v>1178</v>
      </c>
      <c r="AZ305" s="104" t="s">
        <v>1179</v>
      </c>
      <c r="BA305" s="104" t="s">
        <v>1180</v>
      </c>
      <c r="BB305" s="104"/>
      <c r="BC305" s="104"/>
      <c r="BD305" s="104" t="s">
        <v>908</v>
      </c>
      <c r="BE305" s="104" t="s">
        <v>1187</v>
      </c>
      <c r="BF305"/>
    </row>
    <row r="306" spans="1:58" ht="27" hidden="1">
      <c r="A306" s="17"/>
      <c r="B306" s="697"/>
      <c r="C306" s="105" t="s">
        <v>1168</v>
      </c>
      <c r="D306" s="105" t="s">
        <v>1188</v>
      </c>
      <c r="E306" s="105" t="str">
        <f>VLOOKUP(D306, '[2](참고) 중복제거용 BP사명 DB'!$B$3:$D692, 3, FALSE)</f>
        <v>이지스엔터프라이즈㈜</v>
      </c>
      <c r="F306" s="7" t="s">
        <v>1189</v>
      </c>
      <c r="G306" s="3" t="s">
        <v>1190</v>
      </c>
      <c r="H306" s="117" t="s">
        <v>27</v>
      </c>
      <c r="I306" s="117" t="s">
        <v>67</v>
      </c>
      <c r="J306" s="117"/>
      <c r="K306" s="117" t="s">
        <v>67</v>
      </c>
      <c r="L306" s="117" t="s">
        <v>67</v>
      </c>
      <c r="M306" s="117"/>
      <c r="N306" s="117"/>
      <c r="O306" s="117"/>
      <c r="P306" s="122"/>
      <c r="Q306" s="318"/>
      <c r="R306" s="318"/>
      <c r="S306" s="318"/>
      <c r="T306" s="318"/>
      <c r="U306" s="461" t="s">
        <v>68</v>
      </c>
      <c r="V306" s="461" t="s">
        <v>802</v>
      </c>
      <c r="W306" s="318"/>
      <c r="X306" s="318"/>
      <c r="Y306" s="318"/>
      <c r="Z306" s="573" t="s">
        <v>68</v>
      </c>
      <c r="AA306" s="461" t="s">
        <v>802</v>
      </c>
      <c r="AB306" s="203" t="s">
        <v>204</v>
      </c>
      <c r="AC306" s="429"/>
      <c r="AD306" s="429"/>
      <c r="AE306" s="8"/>
      <c r="AF306" s="104"/>
      <c r="AG306" s="104"/>
      <c r="AH306" s="104"/>
      <c r="AI306" s="104"/>
      <c r="AJ306" s="471"/>
      <c r="AK306" s="20"/>
      <c r="AL306" s="503"/>
      <c r="AM306" s="20"/>
      <c r="AN306" s="42"/>
      <c r="AO306" s="52"/>
      <c r="AP306" s="42"/>
      <c r="AQ306" s="42"/>
      <c r="AR306" s="20" t="str">
        <f t="shared" si="20"/>
        <v/>
      </c>
      <c r="AS306" s="70"/>
      <c r="AT306" s="70"/>
      <c r="AU306" s="94"/>
      <c r="AV306" s="94"/>
      <c r="AW306" s="71" t="str">
        <f t="shared" si="21"/>
        <v/>
      </c>
      <c r="AX306" s="104" t="s">
        <v>1177</v>
      </c>
      <c r="AY306" s="104" t="s">
        <v>1178</v>
      </c>
      <c r="AZ306" s="104" t="s">
        <v>1179</v>
      </c>
      <c r="BA306" s="104" t="s">
        <v>1180</v>
      </c>
      <c r="BB306" s="104"/>
      <c r="BC306" s="104"/>
      <c r="BD306" s="104" t="s">
        <v>1191</v>
      </c>
      <c r="BE306" s="104" t="s">
        <v>1192</v>
      </c>
      <c r="BF306"/>
    </row>
    <row r="307" spans="1:58" ht="27" hidden="1">
      <c r="A307" s="17"/>
      <c r="B307" s="697"/>
      <c r="C307" s="105" t="s">
        <v>1168</v>
      </c>
      <c r="D307" s="105" t="s">
        <v>1193</v>
      </c>
      <c r="E307" s="105" t="e">
        <f>VLOOKUP(D307, '[2](참고) 중복제거용 BP사명 DB'!$B$3:$D693, 3, FALSE)</f>
        <v>#N/A</v>
      </c>
      <c r="F307" s="7" t="s">
        <v>1194</v>
      </c>
      <c r="G307" s="3"/>
      <c r="H307" s="117" t="s">
        <v>27</v>
      </c>
      <c r="I307" s="117" t="s">
        <v>67</v>
      </c>
      <c r="J307" s="117"/>
      <c r="K307" s="117" t="s">
        <v>67</v>
      </c>
      <c r="L307" s="117" t="s">
        <v>67</v>
      </c>
      <c r="M307" s="117"/>
      <c r="N307" s="117"/>
      <c r="O307" s="117"/>
      <c r="P307" s="122"/>
      <c r="Q307" s="318"/>
      <c r="R307" s="318"/>
      <c r="S307" s="318"/>
      <c r="T307" s="318"/>
      <c r="U307" s="461" t="s">
        <v>74</v>
      </c>
      <c r="V307" s="461" t="s">
        <v>960</v>
      </c>
      <c r="W307" s="318"/>
      <c r="X307" s="318"/>
      <c r="Y307" s="318"/>
      <c r="Z307" s="573" t="s">
        <v>74</v>
      </c>
      <c r="AA307" s="461" t="s">
        <v>961</v>
      </c>
      <c r="AB307" s="203" t="s">
        <v>204</v>
      </c>
      <c r="AC307" s="429"/>
      <c r="AD307" s="429"/>
      <c r="AE307" s="8"/>
      <c r="AF307" s="104"/>
      <c r="AG307" s="104"/>
      <c r="AH307" s="104"/>
      <c r="AI307" s="104"/>
      <c r="AJ307" s="471"/>
      <c r="AK307" s="20"/>
      <c r="AL307" s="503"/>
      <c r="AM307" s="20"/>
      <c r="AN307" s="42"/>
      <c r="AO307" s="52"/>
      <c r="AP307" s="42"/>
      <c r="AQ307" s="42"/>
      <c r="AR307" s="20" t="str">
        <f t="shared" si="20"/>
        <v/>
      </c>
      <c r="AS307" s="70"/>
      <c r="AT307" s="70"/>
      <c r="AU307" s="94"/>
      <c r="AV307" s="94"/>
      <c r="AW307" s="71" t="str">
        <f t="shared" si="21"/>
        <v/>
      </c>
      <c r="AX307" s="104" t="s">
        <v>1177</v>
      </c>
      <c r="AY307" s="104" t="s">
        <v>1178</v>
      </c>
      <c r="AZ307" s="104" t="s">
        <v>1179</v>
      </c>
      <c r="BA307" s="104" t="s">
        <v>1180</v>
      </c>
      <c r="BB307" s="104"/>
      <c r="BC307" s="104"/>
      <c r="BD307" s="104" t="s">
        <v>199</v>
      </c>
      <c r="BE307" s="104" t="s">
        <v>199</v>
      </c>
      <c r="BF307"/>
    </row>
    <row r="308" spans="1:58" ht="54" hidden="1">
      <c r="A308" s="17"/>
      <c r="B308" s="104" t="s">
        <v>1195</v>
      </c>
      <c r="C308" s="105" t="s">
        <v>1195</v>
      </c>
      <c r="D308" s="105" t="s">
        <v>1196</v>
      </c>
      <c r="E308" s="105" t="str">
        <f>VLOOKUP(D308, '[2](참고) 중복제거용 BP사명 DB'!$B$3:$D694, 3, FALSE)</f>
        <v>(주)티아이스퀘어</v>
      </c>
      <c r="F308" s="7" t="s">
        <v>1197</v>
      </c>
      <c r="G308" s="418" t="s">
        <v>1198</v>
      </c>
      <c r="H308" s="117" t="s">
        <v>27</v>
      </c>
      <c r="I308" s="117" t="s">
        <v>67</v>
      </c>
      <c r="J308" s="117"/>
      <c r="K308" s="117"/>
      <c r="L308" s="117"/>
      <c r="M308" s="117"/>
      <c r="N308" s="117" t="s">
        <v>67</v>
      </c>
      <c r="O308" s="117"/>
      <c r="P308" s="122"/>
      <c r="Q308" s="318"/>
      <c r="R308" s="461" t="s">
        <v>263</v>
      </c>
      <c r="S308" s="461" t="s">
        <v>261</v>
      </c>
      <c r="T308" s="318"/>
      <c r="U308" s="461" t="s">
        <v>394</v>
      </c>
      <c r="V308" s="318"/>
      <c r="W308" s="318"/>
      <c r="X308" s="461" t="s">
        <v>263</v>
      </c>
      <c r="Y308" s="461" t="s">
        <v>263</v>
      </c>
      <c r="Z308" s="573" t="s">
        <v>394</v>
      </c>
      <c r="AA308" s="318"/>
      <c r="AB308" s="203" t="s">
        <v>204</v>
      </c>
      <c r="AC308" s="203"/>
      <c r="AD308" s="203"/>
      <c r="AE308" s="4" t="s">
        <v>1199</v>
      </c>
      <c r="AF308" s="104" t="s">
        <v>114</v>
      </c>
      <c r="AG308" s="104" t="s">
        <v>972</v>
      </c>
      <c r="AH308" s="104" t="s">
        <v>643</v>
      </c>
      <c r="AI308" s="132"/>
      <c r="AJ308" s="471"/>
      <c r="AK308" s="402" t="s">
        <v>398</v>
      </c>
      <c r="AL308" s="402" t="s">
        <v>3901</v>
      </c>
      <c r="AM308" s="402" t="s">
        <v>399</v>
      </c>
      <c r="AN308" s="42"/>
      <c r="AO308" s="53"/>
      <c r="AP308" s="30"/>
      <c r="AQ308" s="33"/>
      <c r="AR308" s="20" t="str">
        <f t="shared" si="20"/>
        <v/>
      </c>
      <c r="AS308" s="110" t="s">
        <v>263</v>
      </c>
      <c r="AT308" s="98"/>
      <c r="AU308" s="96"/>
      <c r="AV308" s="94"/>
      <c r="AW308" s="71" t="str">
        <f t="shared" si="21"/>
        <v/>
      </c>
      <c r="AX308" s="105" t="s">
        <v>1200</v>
      </c>
      <c r="AY308" s="105" t="s">
        <v>1201</v>
      </c>
      <c r="AZ308" s="398"/>
      <c r="BA308" s="398"/>
      <c r="BB308" s="105" t="s">
        <v>1200</v>
      </c>
      <c r="BC308" s="105" t="s">
        <v>1201</v>
      </c>
      <c r="BD308" s="104" t="s">
        <v>1202</v>
      </c>
      <c r="BE308" s="104" t="s">
        <v>1203</v>
      </c>
      <c r="BF308"/>
    </row>
    <row r="309" spans="1:58" ht="27" hidden="1">
      <c r="A309" s="17"/>
      <c r="B309" s="105" t="s">
        <v>1204</v>
      </c>
      <c r="C309" s="105" t="s">
        <v>1205</v>
      </c>
      <c r="D309" s="105" t="s">
        <v>629</v>
      </c>
      <c r="E309" s="105" t="str">
        <f>VLOOKUP(D309, '[2](참고) 중복제거용 BP사명 DB'!$B$3:$D695, 3, FALSE)</f>
        <v>SK텔레콤(주)</v>
      </c>
      <c r="F309" s="7" t="s">
        <v>1206</v>
      </c>
      <c r="G309" s="7" t="s">
        <v>1207</v>
      </c>
      <c r="H309" s="117" t="s">
        <v>844</v>
      </c>
      <c r="I309" s="117"/>
      <c r="J309" s="117"/>
      <c r="K309" s="454" t="s">
        <v>67</v>
      </c>
      <c r="L309" s="117"/>
      <c r="M309" s="117"/>
      <c r="N309" s="117"/>
      <c r="O309" s="117"/>
      <c r="P309" s="122"/>
      <c r="Q309" s="56"/>
      <c r="R309" s="56"/>
      <c r="S309" s="56"/>
      <c r="T309" s="56"/>
      <c r="U309" s="117" t="s">
        <v>68</v>
      </c>
      <c r="V309" s="117" t="s">
        <v>1110</v>
      </c>
      <c r="W309" s="117"/>
      <c r="X309" s="318"/>
      <c r="Y309" s="117"/>
      <c r="Z309" s="433" t="s">
        <v>68</v>
      </c>
      <c r="AA309" s="461" t="s">
        <v>802</v>
      </c>
      <c r="AB309" s="117"/>
      <c r="AC309" s="117"/>
      <c r="AD309" s="117"/>
      <c r="AE309" s="7"/>
      <c r="AF309" s="104"/>
      <c r="AG309" s="105"/>
      <c r="AH309" s="105"/>
      <c r="AI309" s="105"/>
      <c r="AJ309" s="477"/>
      <c r="AK309" s="20"/>
      <c r="AL309" s="503"/>
      <c r="AM309" s="20"/>
      <c r="AN309" s="30"/>
      <c r="AO309" s="52"/>
      <c r="AP309" s="30"/>
      <c r="AQ309" s="30"/>
      <c r="AR309" s="20" t="str">
        <f t="shared" si="20"/>
        <v/>
      </c>
      <c r="AS309" s="86"/>
      <c r="AT309" s="86"/>
      <c r="AU309" s="94"/>
      <c r="AV309" s="94"/>
      <c r="AW309" s="71" t="str">
        <f t="shared" si="21"/>
        <v/>
      </c>
      <c r="AX309" s="105"/>
      <c r="AY309" s="105"/>
      <c r="AZ309" s="105"/>
      <c r="BA309" s="105"/>
      <c r="BB309" s="105"/>
      <c r="BC309" s="105"/>
      <c r="BD309" s="105"/>
      <c r="BE309" s="105"/>
      <c r="BF309"/>
    </row>
    <row r="310" spans="1:58" ht="54" hidden="1">
      <c r="B310" s="703" t="s">
        <v>1208</v>
      </c>
      <c r="C310" s="105" t="s">
        <v>1208</v>
      </c>
      <c r="D310" s="105" t="s">
        <v>549</v>
      </c>
      <c r="E310" s="105" t="str">
        <f>VLOOKUP(D310, '[2](참고) 중복제거용 BP사명 DB'!$B$3:$D696, 3, FALSE)</f>
        <v>SK㈜</v>
      </c>
      <c r="F310" s="7" t="s">
        <v>1209</v>
      </c>
      <c r="G310" s="7"/>
      <c r="H310" s="117" t="s">
        <v>27</v>
      </c>
      <c r="I310" s="117" t="s">
        <v>67</v>
      </c>
      <c r="J310" s="117" t="s">
        <v>67</v>
      </c>
      <c r="K310" s="117" t="s">
        <v>67</v>
      </c>
      <c r="L310" s="117"/>
      <c r="M310" s="117"/>
      <c r="N310" s="117"/>
      <c r="O310" s="117"/>
      <c r="P310" s="439"/>
      <c r="Q310" s="318"/>
      <c r="R310" s="461" t="s">
        <v>263</v>
      </c>
      <c r="S310" s="318"/>
      <c r="T310" s="318"/>
      <c r="U310" s="461" t="s">
        <v>262</v>
      </c>
      <c r="V310" s="318"/>
      <c r="W310" s="318"/>
      <c r="X310" s="461" t="s">
        <v>263</v>
      </c>
      <c r="Y310" s="318"/>
      <c r="Z310" s="573" t="s">
        <v>262</v>
      </c>
      <c r="AA310" s="318"/>
      <c r="AB310" s="203" t="s">
        <v>204</v>
      </c>
      <c r="AC310" s="429"/>
      <c r="AD310" s="203" t="s">
        <v>263</v>
      </c>
      <c r="AE310" s="3" t="s">
        <v>1210</v>
      </c>
      <c r="AF310" s="104" t="s">
        <v>145</v>
      </c>
      <c r="AG310" s="104" t="s">
        <v>1211</v>
      </c>
      <c r="AH310" s="104" t="s">
        <v>1212</v>
      </c>
      <c r="AI310" s="132"/>
      <c r="AJ310" s="471"/>
      <c r="AK310" s="20" t="s">
        <v>266</v>
      </c>
      <c r="AL310" s="20" t="s">
        <v>4005</v>
      </c>
      <c r="AM310" s="402" t="s">
        <v>267</v>
      </c>
      <c r="AN310" s="506"/>
      <c r="AO310" s="23"/>
      <c r="AP310" s="30"/>
      <c r="AQ310" s="33"/>
      <c r="AR310" s="20" t="str">
        <f t="shared" si="20"/>
        <v/>
      </c>
      <c r="AS310" s="109" t="s">
        <v>263</v>
      </c>
      <c r="AT310" s="98"/>
      <c r="AU310" s="96"/>
      <c r="AV310" s="94"/>
      <c r="AW310" s="71" t="str">
        <f t="shared" si="21"/>
        <v/>
      </c>
      <c r="AX310" s="105" t="s">
        <v>1213</v>
      </c>
      <c r="AY310" s="105" t="s">
        <v>1214</v>
      </c>
      <c r="AZ310" s="105" t="s">
        <v>1213</v>
      </c>
      <c r="BA310" s="105" t="s">
        <v>1214</v>
      </c>
      <c r="BB310" s="105"/>
      <c r="BC310" s="105"/>
      <c r="BD310" s="104" t="s">
        <v>4136</v>
      </c>
      <c r="BE310" s="104" t="s">
        <v>4137</v>
      </c>
      <c r="BF310"/>
    </row>
    <row r="311" spans="1:58" ht="27" hidden="1">
      <c r="B311" s="703"/>
      <c r="C311" s="105" t="s">
        <v>1208</v>
      </c>
      <c r="D311" s="105" t="s">
        <v>1217</v>
      </c>
      <c r="E311" s="105" t="str">
        <f>VLOOKUP(D311, '[2](참고) 중복제거용 BP사명 DB'!$B$3:$D697, 3, FALSE)</f>
        <v>(주)피벗크리에이티브</v>
      </c>
      <c r="F311" s="7" t="s">
        <v>1218</v>
      </c>
      <c r="G311" s="7"/>
      <c r="H311" s="117" t="s">
        <v>27</v>
      </c>
      <c r="I311" s="117" t="s">
        <v>67</v>
      </c>
      <c r="J311" s="117"/>
      <c r="K311" s="117" t="s">
        <v>67</v>
      </c>
      <c r="L311" s="117"/>
      <c r="M311" s="117"/>
      <c r="N311" s="117"/>
      <c r="O311" s="117"/>
      <c r="P311" s="439"/>
      <c r="Q311" s="318"/>
      <c r="R311" s="461" t="s">
        <v>261</v>
      </c>
      <c r="S311" s="318"/>
      <c r="T311" s="318"/>
      <c r="U311" s="461" t="s">
        <v>262</v>
      </c>
      <c r="V311" s="318"/>
      <c r="W311" s="318"/>
      <c r="X311" s="461" t="s">
        <v>263</v>
      </c>
      <c r="Y311" s="318"/>
      <c r="Z311" s="573" t="s">
        <v>262</v>
      </c>
      <c r="AA311" s="318"/>
      <c r="AB311" s="203" t="s">
        <v>204</v>
      </c>
      <c r="AC311" s="203"/>
      <c r="AD311" s="203"/>
      <c r="AE311" s="3" t="s">
        <v>1219</v>
      </c>
      <c r="AF311" s="104"/>
      <c r="AG311" s="104"/>
      <c r="AH311" s="104"/>
      <c r="AI311" s="132"/>
      <c r="AJ311" s="470"/>
      <c r="AK311" s="20" t="s">
        <v>266</v>
      </c>
      <c r="AL311" s="20" t="s">
        <v>4005</v>
      </c>
      <c r="AM311" s="402" t="s">
        <v>267</v>
      </c>
      <c r="AN311" s="506"/>
      <c r="AO311" s="23"/>
      <c r="AP311" s="30"/>
      <c r="AQ311" s="33"/>
      <c r="AR311" s="20" t="str">
        <f t="shared" si="20"/>
        <v/>
      </c>
      <c r="AS311" s="109"/>
      <c r="AT311" s="98"/>
      <c r="AU311" s="96"/>
      <c r="AV311" s="94"/>
      <c r="AW311" s="71" t="str">
        <f t="shared" si="21"/>
        <v/>
      </c>
      <c r="AX311" s="105" t="s">
        <v>1213</v>
      </c>
      <c r="AY311" s="105" t="s">
        <v>1214</v>
      </c>
      <c r="AZ311" s="105" t="s">
        <v>1213</v>
      </c>
      <c r="BA311" s="105" t="s">
        <v>1214</v>
      </c>
      <c r="BB311" s="105"/>
      <c r="BC311" s="105"/>
      <c r="BD311" s="104" t="s">
        <v>1220</v>
      </c>
      <c r="BE311" s="104" t="s">
        <v>1221</v>
      </c>
      <c r="BF311"/>
    </row>
    <row r="312" spans="1:58" ht="27" hidden="1">
      <c r="A312" s="18"/>
      <c r="B312" s="105" t="s">
        <v>1222</v>
      </c>
      <c r="C312" s="105" t="s">
        <v>1222</v>
      </c>
      <c r="D312" s="105" t="s">
        <v>629</v>
      </c>
      <c r="E312" s="105" t="str">
        <f>VLOOKUP(D312, '[2](참고) 중복제거용 BP사명 DB'!$B$3:$D698, 3, FALSE)</f>
        <v>SK텔레콤(주)</v>
      </c>
      <c r="F312" s="7"/>
      <c r="G312" s="7"/>
      <c r="H312" s="117" t="s">
        <v>844</v>
      </c>
      <c r="I312" s="117"/>
      <c r="J312" s="117"/>
      <c r="K312" s="454" t="s">
        <v>67</v>
      </c>
      <c r="L312" s="117"/>
      <c r="M312" s="117"/>
      <c r="N312" s="117" t="s">
        <v>67</v>
      </c>
      <c r="O312" s="117"/>
      <c r="P312" s="439"/>
      <c r="Q312" s="318"/>
      <c r="R312" s="461" t="s">
        <v>263</v>
      </c>
      <c r="S312" s="461" t="s">
        <v>261</v>
      </c>
      <c r="T312" s="318"/>
      <c r="U312" s="461" t="s">
        <v>394</v>
      </c>
      <c r="V312" s="461" t="s">
        <v>1223</v>
      </c>
      <c r="W312" s="318"/>
      <c r="X312" s="461" t="s">
        <v>263</v>
      </c>
      <c r="Y312" s="461" t="s">
        <v>263</v>
      </c>
      <c r="Z312" s="502"/>
      <c r="AA312" s="318"/>
      <c r="AB312" s="203"/>
      <c r="AC312" s="203"/>
      <c r="AD312" s="203"/>
      <c r="AE312" s="8"/>
      <c r="AF312" s="104"/>
      <c r="AG312" s="104"/>
      <c r="AH312" s="104"/>
      <c r="AI312" s="132"/>
      <c r="AJ312" s="470"/>
      <c r="AK312" s="402" t="s">
        <v>398</v>
      </c>
      <c r="AL312" s="402" t="s">
        <v>3901</v>
      </c>
      <c r="AM312" s="402" t="s">
        <v>399</v>
      </c>
      <c r="AN312" s="42"/>
      <c r="AO312" s="53"/>
      <c r="AP312" s="30"/>
      <c r="AQ312" s="33"/>
      <c r="AR312" s="20" t="str">
        <f t="shared" si="20"/>
        <v/>
      </c>
      <c r="AS312" s="109"/>
      <c r="AT312" s="98"/>
      <c r="AU312" s="96"/>
      <c r="AV312" s="94"/>
      <c r="AW312" s="71" t="str">
        <f t="shared" si="21"/>
        <v/>
      </c>
      <c r="AX312" s="104"/>
      <c r="AY312" s="104"/>
      <c r="AZ312" s="104"/>
      <c r="BA312" s="104"/>
      <c r="BB312" s="105"/>
      <c r="BC312" s="105"/>
      <c r="BD312" s="104"/>
      <c r="BE312" s="104"/>
      <c r="BF312"/>
    </row>
    <row r="313" spans="1:58" ht="24" hidden="1">
      <c r="A313" s="18"/>
      <c r="B313" s="105" t="s">
        <v>1224</v>
      </c>
      <c r="C313" s="105" t="s">
        <v>1224</v>
      </c>
      <c r="D313" s="105" t="s">
        <v>70</v>
      </c>
      <c r="E313" s="105" t="e">
        <f>VLOOKUP(D313, '[2](참고) 중복제거용 BP사명 DB'!$B$3:$D699, 3, FALSE)</f>
        <v>#N/A</v>
      </c>
      <c r="F313" s="7"/>
      <c r="G313" s="7"/>
      <c r="H313" s="117" t="s">
        <v>844</v>
      </c>
      <c r="I313" s="117"/>
      <c r="J313" s="117"/>
      <c r="K313" s="454" t="s">
        <v>67</v>
      </c>
      <c r="L313" s="117"/>
      <c r="M313" s="117"/>
      <c r="N313" s="117"/>
      <c r="O313" s="117"/>
      <c r="P313" s="439"/>
      <c r="Q313" s="318"/>
      <c r="R313" s="318"/>
      <c r="S313" s="318"/>
      <c r="T313" s="318"/>
      <c r="U313" s="462" t="s">
        <v>68</v>
      </c>
      <c r="V313" s="461" t="s">
        <v>1223</v>
      </c>
      <c r="W313" s="318"/>
      <c r="X313" s="318"/>
      <c r="Y313" s="318"/>
      <c r="Z313" s="580" t="s">
        <v>68</v>
      </c>
      <c r="AA313" s="461" t="s">
        <v>1225</v>
      </c>
      <c r="AB313" s="203"/>
      <c r="AC313" s="203"/>
      <c r="AD313" s="203"/>
      <c r="AE313" s="8"/>
      <c r="AF313" s="104"/>
      <c r="AG313" s="104"/>
      <c r="AH313" s="104"/>
      <c r="AI313" s="132"/>
      <c r="AJ313" s="470"/>
      <c r="AK313" s="20"/>
      <c r="AL313" s="503"/>
      <c r="AM313" s="20"/>
      <c r="AN313" s="42"/>
      <c r="AO313" s="23"/>
      <c r="AP313" s="42"/>
      <c r="AQ313" s="30"/>
      <c r="AR313" s="20" t="str">
        <f t="shared" si="20"/>
        <v/>
      </c>
      <c r="AS313" s="70"/>
      <c r="AT313" s="98"/>
      <c r="AU313" s="94"/>
      <c r="AV313" s="94"/>
      <c r="AW313" s="71" t="str">
        <f t="shared" si="21"/>
        <v/>
      </c>
      <c r="AX313" s="104"/>
      <c r="AY313" s="104"/>
      <c r="AZ313" s="104"/>
      <c r="BA313" s="104"/>
      <c r="BB313" s="104"/>
      <c r="BC313" s="104"/>
      <c r="BD313" s="104"/>
      <c r="BE313" s="104"/>
      <c r="BF313"/>
    </row>
    <row r="314" spans="1:58" ht="24" hidden="1">
      <c r="A314" s="18"/>
      <c r="B314" s="105" t="s">
        <v>1226</v>
      </c>
      <c r="C314" s="105" t="s">
        <v>1226</v>
      </c>
      <c r="D314" s="105" t="s">
        <v>70</v>
      </c>
      <c r="E314" s="105" t="e">
        <f>VLOOKUP(D314, '[2](참고) 중복제거용 BP사명 DB'!$B$3:$D700, 3, FALSE)</f>
        <v>#N/A</v>
      </c>
      <c r="F314" s="7"/>
      <c r="G314" s="7"/>
      <c r="H314" s="117" t="s">
        <v>844</v>
      </c>
      <c r="I314" s="117"/>
      <c r="J314" s="117"/>
      <c r="K314" s="454" t="s">
        <v>67</v>
      </c>
      <c r="L314" s="117"/>
      <c r="M314" s="117"/>
      <c r="N314" s="117"/>
      <c r="O314" s="117"/>
      <c r="P314" s="439"/>
      <c r="Q314" s="318"/>
      <c r="R314" s="318"/>
      <c r="S314" s="318"/>
      <c r="T314" s="318"/>
      <c r="U314" s="462" t="s">
        <v>68</v>
      </c>
      <c r="V314" s="461" t="s">
        <v>1223</v>
      </c>
      <c r="W314" s="318"/>
      <c r="X314" s="318"/>
      <c r="Y314" s="318"/>
      <c r="Z314" s="580" t="s">
        <v>68</v>
      </c>
      <c r="AA314" s="461" t="s">
        <v>1225</v>
      </c>
      <c r="AB314" s="203"/>
      <c r="AC314" s="203"/>
      <c r="AD314" s="203"/>
      <c r="AE314" s="8"/>
      <c r="AF314" s="104"/>
      <c r="AG314" s="104"/>
      <c r="AH314" s="104"/>
      <c r="AI314" s="132"/>
      <c r="AJ314" s="470"/>
      <c r="AK314" s="20"/>
      <c r="AL314" s="503"/>
      <c r="AM314" s="20"/>
      <c r="AN314" s="42"/>
      <c r="AO314" s="23"/>
      <c r="AP314" s="42"/>
      <c r="AQ314" s="30"/>
      <c r="AR314" s="20" t="str">
        <f t="shared" si="20"/>
        <v/>
      </c>
      <c r="AS314" s="70"/>
      <c r="AT314" s="98"/>
      <c r="AU314" s="94"/>
      <c r="AV314" s="94"/>
      <c r="AW314" s="71" t="str">
        <f t="shared" si="21"/>
        <v/>
      </c>
      <c r="AX314" s="104"/>
      <c r="AY314" s="104"/>
      <c r="AZ314" s="104"/>
      <c r="BA314" s="104"/>
      <c r="BB314" s="104"/>
      <c r="BC314" s="104"/>
      <c r="BD314" s="104"/>
      <c r="BE314" s="104"/>
      <c r="BF314"/>
    </row>
    <row r="315" spans="1:58" ht="24" hidden="1">
      <c r="A315" s="18"/>
      <c r="B315" s="105" t="s">
        <v>1227</v>
      </c>
      <c r="C315" s="105" t="s">
        <v>1227</v>
      </c>
      <c r="D315" s="105" t="s">
        <v>70</v>
      </c>
      <c r="E315" s="105" t="e">
        <f>VLOOKUP(D315, '[2](참고) 중복제거용 BP사명 DB'!$B$3:$D701, 3, FALSE)</f>
        <v>#N/A</v>
      </c>
      <c r="F315" s="7"/>
      <c r="G315" s="7"/>
      <c r="H315" s="117" t="s">
        <v>844</v>
      </c>
      <c r="I315" s="117"/>
      <c r="J315" s="117"/>
      <c r="K315" s="454" t="s">
        <v>67</v>
      </c>
      <c r="L315" s="117"/>
      <c r="M315" s="117"/>
      <c r="N315" s="117"/>
      <c r="O315" s="117"/>
      <c r="P315" s="439"/>
      <c r="Q315" s="318"/>
      <c r="R315" s="318"/>
      <c r="S315" s="318"/>
      <c r="T315" s="318"/>
      <c r="U315" s="462" t="s">
        <v>68</v>
      </c>
      <c r="V315" s="461" t="s">
        <v>1223</v>
      </c>
      <c r="W315" s="318"/>
      <c r="X315" s="318"/>
      <c r="Y315" s="318"/>
      <c r="Z315" s="580" t="s">
        <v>68</v>
      </c>
      <c r="AA315" s="461" t="s">
        <v>1225</v>
      </c>
      <c r="AB315" s="203"/>
      <c r="AC315" s="203"/>
      <c r="AD315" s="203"/>
      <c r="AE315" s="8"/>
      <c r="AF315" s="104"/>
      <c r="AG315" s="104"/>
      <c r="AH315" s="104"/>
      <c r="AI315" s="132"/>
      <c r="AJ315" s="470"/>
      <c r="AK315" s="20"/>
      <c r="AL315" s="503"/>
      <c r="AM315" s="20"/>
      <c r="AN315" s="42"/>
      <c r="AO315" s="23"/>
      <c r="AP315" s="42"/>
      <c r="AQ315" s="30"/>
      <c r="AR315" s="20" t="str">
        <f t="shared" si="20"/>
        <v/>
      </c>
      <c r="AS315" s="70"/>
      <c r="AT315" s="98"/>
      <c r="AU315" s="94"/>
      <c r="AV315" s="94"/>
      <c r="AW315" s="71" t="str">
        <f t="shared" si="21"/>
        <v/>
      </c>
      <c r="AX315" s="104"/>
      <c r="AY315" s="104"/>
      <c r="AZ315" s="104"/>
      <c r="BA315" s="104"/>
      <c r="BB315" s="104"/>
      <c r="BC315" s="104"/>
      <c r="BD315" s="104"/>
      <c r="BE315" s="104"/>
      <c r="BF315"/>
    </row>
    <row r="316" spans="1:58" ht="24" hidden="1">
      <c r="A316" s="18"/>
      <c r="B316" s="105" t="s">
        <v>1228</v>
      </c>
      <c r="C316" s="105" t="s">
        <v>1228</v>
      </c>
      <c r="D316" s="105" t="s">
        <v>70</v>
      </c>
      <c r="E316" s="105" t="e">
        <f>VLOOKUP(D316, '[2](참고) 중복제거용 BP사명 DB'!$B$3:$D702, 3, FALSE)</f>
        <v>#N/A</v>
      </c>
      <c r="F316" s="7"/>
      <c r="G316" s="7"/>
      <c r="H316" s="117" t="s">
        <v>844</v>
      </c>
      <c r="I316" s="117"/>
      <c r="J316" s="117"/>
      <c r="K316" s="454" t="s">
        <v>67</v>
      </c>
      <c r="L316" s="117"/>
      <c r="M316" s="117"/>
      <c r="N316" s="117"/>
      <c r="O316" s="117"/>
      <c r="P316" s="439"/>
      <c r="Q316" s="318"/>
      <c r="R316" s="318"/>
      <c r="S316" s="318"/>
      <c r="T316" s="318"/>
      <c r="U316" s="462" t="s">
        <v>68</v>
      </c>
      <c r="V316" s="461" t="s">
        <v>1223</v>
      </c>
      <c r="W316" s="318"/>
      <c r="X316" s="318"/>
      <c r="Y316" s="318"/>
      <c r="Z316" s="580" t="s">
        <v>68</v>
      </c>
      <c r="AA316" s="461" t="s">
        <v>1225</v>
      </c>
      <c r="AB316" s="203"/>
      <c r="AC316" s="203"/>
      <c r="AD316" s="203"/>
      <c r="AE316" s="8"/>
      <c r="AF316" s="104"/>
      <c r="AG316" s="104"/>
      <c r="AH316" s="104"/>
      <c r="AI316" s="132"/>
      <c r="AJ316" s="470"/>
      <c r="AK316" s="20"/>
      <c r="AL316" s="503"/>
      <c r="AM316" s="20"/>
      <c r="AN316" s="42"/>
      <c r="AO316" s="23"/>
      <c r="AP316" s="42"/>
      <c r="AQ316" s="30"/>
      <c r="AR316" s="20" t="str">
        <f t="shared" si="20"/>
        <v/>
      </c>
      <c r="AS316" s="70"/>
      <c r="AT316" s="98"/>
      <c r="AU316" s="94"/>
      <c r="AV316" s="94"/>
      <c r="AW316" s="71" t="str">
        <f t="shared" si="21"/>
        <v/>
      </c>
      <c r="AX316" s="104"/>
      <c r="AY316" s="104"/>
      <c r="AZ316" s="104"/>
      <c r="BA316" s="104"/>
      <c r="BB316" s="104"/>
      <c r="BC316" s="104"/>
      <c r="BD316" s="104"/>
      <c r="BE316" s="104"/>
      <c r="BF316"/>
    </row>
    <row r="317" spans="1:58" ht="24" hidden="1">
      <c r="A317" s="18"/>
      <c r="B317" s="105" t="s">
        <v>1229</v>
      </c>
      <c r="C317" s="105" t="s">
        <v>1229</v>
      </c>
      <c r="D317" s="105" t="s">
        <v>70</v>
      </c>
      <c r="E317" s="105" t="e">
        <f>VLOOKUP(D317, '[2](참고) 중복제거용 BP사명 DB'!$B$3:$D703, 3, FALSE)</f>
        <v>#N/A</v>
      </c>
      <c r="F317" s="7"/>
      <c r="G317" s="7"/>
      <c r="H317" s="117" t="s">
        <v>844</v>
      </c>
      <c r="I317" s="117"/>
      <c r="J317" s="117"/>
      <c r="K317" s="454" t="s">
        <v>67</v>
      </c>
      <c r="L317" s="117"/>
      <c r="M317" s="117"/>
      <c r="N317" s="117"/>
      <c r="O317" s="117"/>
      <c r="P317" s="439"/>
      <c r="Q317" s="318"/>
      <c r="R317" s="318"/>
      <c r="S317" s="318"/>
      <c r="T317" s="318"/>
      <c r="U317" s="462" t="s">
        <v>68</v>
      </c>
      <c r="V317" s="461" t="s">
        <v>1223</v>
      </c>
      <c r="W317" s="318"/>
      <c r="X317" s="318"/>
      <c r="Y317" s="318"/>
      <c r="Z317" s="580" t="s">
        <v>68</v>
      </c>
      <c r="AA317" s="461" t="s">
        <v>1225</v>
      </c>
      <c r="AB317" s="203"/>
      <c r="AC317" s="203"/>
      <c r="AD317" s="203"/>
      <c r="AE317" s="8"/>
      <c r="AF317" s="104"/>
      <c r="AG317" s="104"/>
      <c r="AH317" s="104"/>
      <c r="AI317" s="132"/>
      <c r="AJ317" s="470"/>
      <c r="AK317" s="20"/>
      <c r="AL317" s="503"/>
      <c r="AM317" s="20"/>
      <c r="AN317" s="42"/>
      <c r="AO317" s="23"/>
      <c r="AP317" s="42"/>
      <c r="AQ317" s="30"/>
      <c r="AR317" s="20" t="str">
        <f t="shared" si="20"/>
        <v/>
      </c>
      <c r="AS317" s="70"/>
      <c r="AT317" s="98"/>
      <c r="AU317" s="94"/>
      <c r="AV317" s="94"/>
      <c r="AW317" s="71" t="str">
        <f t="shared" si="21"/>
        <v/>
      </c>
      <c r="AX317" s="104"/>
      <c r="AY317" s="104"/>
      <c r="AZ317" s="104"/>
      <c r="BA317" s="104"/>
      <c r="BB317" s="104"/>
      <c r="BC317" s="104"/>
      <c r="BD317" s="104"/>
      <c r="BE317" s="104"/>
      <c r="BF317"/>
    </row>
    <row r="318" spans="1:58" ht="40.5" hidden="1">
      <c r="A318" s="17"/>
      <c r="B318" s="703" t="s">
        <v>1230</v>
      </c>
      <c r="C318" s="105" t="s">
        <v>1231</v>
      </c>
      <c r="D318" s="210" t="s">
        <v>308</v>
      </c>
      <c r="E318" s="105" t="str">
        <f>VLOOKUP(D318, '[2](참고) 중복제거용 BP사명 DB'!$B$3:$D704, 3, FALSE)</f>
        <v>에스케이브로드밴드주식회사</v>
      </c>
      <c r="F318" s="7" t="s">
        <v>1232</v>
      </c>
      <c r="G318" s="3"/>
      <c r="H318" s="117" t="s">
        <v>27</v>
      </c>
      <c r="I318" s="117" t="s">
        <v>67</v>
      </c>
      <c r="J318" s="117"/>
      <c r="K318" s="117" t="s">
        <v>67</v>
      </c>
      <c r="L318" s="117"/>
      <c r="M318" s="117"/>
      <c r="N318" s="117"/>
      <c r="O318" s="117"/>
      <c r="P318" s="439"/>
      <c r="Q318" s="318"/>
      <c r="R318" s="318"/>
      <c r="S318" s="318"/>
      <c r="T318" s="318"/>
      <c r="U318" s="461" t="s">
        <v>74</v>
      </c>
      <c r="V318" s="461" t="s">
        <v>575</v>
      </c>
      <c r="W318" s="318"/>
      <c r="X318" s="318"/>
      <c r="Y318" s="318"/>
      <c r="Z318" s="573" t="s">
        <v>74</v>
      </c>
      <c r="AA318" s="461" t="s">
        <v>961</v>
      </c>
      <c r="AB318" s="203" t="s">
        <v>69</v>
      </c>
      <c r="AC318" s="429"/>
      <c r="AD318" s="429"/>
      <c r="AE318" s="8"/>
      <c r="AF318" s="104"/>
      <c r="AG318" s="104"/>
      <c r="AH318" s="104"/>
      <c r="AI318" s="132"/>
      <c r="AJ318" s="470"/>
      <c r="AK318" s="20"/>
      <c r="AL318" s="503"/>
      <c r="AM318" s="20"/>
      <c r="AN318" s="42"/>
      <c r="AO318" s="52"/>
      <c r="AP318" s="42"/>
      <c r="AQ318" s="42"/>
      <c r="AR318" s="20" t="str">
        <f t="shared" si="20"/>
        <v/>
      </c>
      <c r="AS318" s="70"/>
      <c r="AT318" s="70"/>
      <c r="AU318" s="94"/>
      <c r="AV318" s="94"/>
      <c r="AW318" s="71" t="str">
        <f t="shared" si="21"/>
        <v/>
      </c>
      <c r="AX318" s="104" t="s">
        <v>1233</v>
      </c>
      <c r="AY318" s="104" t="s">
        <v>1234</v>
      </c>
      <c r="AZ318" s="104" t="s">
        <v>70</v>
      </c>
      <c r="BA318" s="104" t="s">
        <v>70</v>
      </c>
      <c r="BB318" s="104"/>
      <c r="BC318" s="104"/>
      <c r="BD318" s="104"/>
      <c r="BE318" s="104"/>
      <c r="BF318"/>
    </row>
    <row r="319" spans="1:58" ht="40.5" hidden="1">
      <c r="A319" s="17"/>
      <c r="B319" s="703"/>
      <c r="C319" s="105" t="s">
        <v>1231</v>
      </c>
      <c r="D319" s="105" t="s">
        <v>1235</v>
      </c>
      <c r="E319" s="105" t="str">
        <f>VLOOKUP(D319, '[2](참고) 중복제거용 BP사명 DB'!$B$3:$D705, 3, FALSE)</f>
        <v>에스케이쉴더스 주식회사</v>
      </c>
      <c r="F319" s="7" t="s">
        <v>1232</v>
      </c>
      <c r="G319" s="3"/>
      <c r="H319" s="117" t="s">
        <v>27</v>
      </c>
      <c r="I319" s="117" t="s">
        <v>67</v>
      </c>
      <c r="J319" s="117"/>
      <c r="K319" s="117" t="s">
        <v>67</v>
      </c>
      <c r="L319" s="117"/>
      <c r="M319" s="117"/>
      <c r="N319" s="117"/>
      <c r="O319" s="117"/>
      <c r="P319" s="439"/>
      <c r="Q319" s="318"/>
      <c r="R319" s="318"/>
      <c r="S319" s="318"/>
      <c r="T319" s="318"/>
      <c r="U319" s="461" t="s">
        <v>74</v>
      </c>
      <c r="V319" s="461" t="s">
        <v>575</v>
      </c>
      <c r="W319" s="318"/>
      <c r="X319" s="318"/>
      <c r="Y319" s="318"/>
      <c r="Z319" s="573" t="s">
        <v>74</v>
      </c>
      <c r="AA319" s="461" t="s">
        <v>961</v>
      </c>
      <c r="AB319" s="203" t="s">
        <v>69</v>
      </c>
      <c r="AC319" s="429"/>
      <c r="AD319" s="429"/>
      <c r="AE319" s="8"/>
      <c r="AF319" s="104"/>
      <c r="AG319" s="104"/>
      <c r="AH319" s="104"/>
      <c r="AI319" s="132"/>
      <c r="AJ319" s="470"/>
      <c r="AK319" s="20"/>
      <c r="AL319" s="503"/>
      <c r="AM319" s="20"/>
      <c r="AN319" s="42"/>
      <c r="AO319" s="52"/>
      <c r="AP319" s="42"/>
      <c r="AQ319" s="42"/>
      <c r="AR319" s="20" t="str">
        <f t="shared" si="20"/>
        <v/>
      </c>
      <c r="AS319" s="70"/>
      <c r="AT319" s="70"/>
      <c r="AU319" s="94"/>
      <c r="AV319" s="94"/>
      <c r="AW319" s="71" t="str">
        <f t="shared" si="21"/>
        <v/>
      </c>
      <c r="AX319" s="104" t="s">
        <v>1233</v>
      </c>
      <c r="AY319" s="104" t="s">
        <v>1234</v>
      </c>
      <c r="AZ319" s="104" t="s">
        <v>70</v>
      </c>
      <c r="BA319" s="104" t="s">
        <v>70</v>
      </c>
      <c r="BB319" s="104"/>
      <c r="BC319" s="104"/>
      <c r="BD319" s="104"/>
      <c r="BE319" s="104"/>
      <c r="BF319"/>
    </row>
    <row r="320" spans="1:58" ht="27" hidden="1">
      <c r="A320" s="17"/>
      <c r="B320" s="105" t="s">
        <v>1236</v>
      </c>
      <c r="C320" s="105" t="s">
        <v>1237</v>
      </c>
      <c r="D320" s="105" t="s">
        <v>1238</v>
      </c>
      <c r="E320" s="105" t="str">
        <f>VLOOKUP(D320, '[2](참고) 중복제거용 BP사명 DB'!$B$3:$D706, 3, FALSE)</f>
        <v>삼성전자(주)</v>
      </c>
      <c r="F320" s="7" t="s">
        <v>1239</v>
      </c>
      <c r="G320" s="3"/>
      <c r="H320" s="117" t="s">
        <v>27</v>
      </c>
      <c r="I320" s="117" t="s">
        <v>67</v>
      </c>
      <c r="J320" s="117"/>
      <c r="K320" s="117"/>
      <c r="L320" s="117"/>
      <c r="M320" s="117"/>
      <c r="N320" s="117"/>
      <c r="O320" s="117"/>
      <c r="P320" s="439"/>
      <c r="Q320" s="318"/>
      <c r="R320" s="318"/>
      <c r="S320" s="318"/>
      <c r="T320" s="318"/>
      <c r="U320" s="461" t="s">
        <v>68</v>
      </c>
      <c r="V320" s="461" t="s">
        <v>69</v>
      </c>
      <c r="W320" s="318"/>
      <c r="X320" s="318"/>
      <c r="Y320" s="318"/>
      <c r="Z320" s="573" t="s">
        <v>68</v>
      </c>
      <c r="AA320" s="461" t="s">
        <v>69</v>
      </c>
      <c r="AB320" s="203" t="s">
        <v>1240</v>
      </c>
      <c r="AC320" s="203"/>
      <c r="AD320" s="203"/>
      <c r="AE320" s="8"/>
      <c r="AF320" s="104"/>
      <c r="AG320" s="104"/>
      <c r="AH320" s="104"/>
      <c r="AI320" s="132"/>
      <c r="AJ320" s="470"/>
      <c r="AK320" s="20"/>
      <c r="AL320" s="503"/>
      <c r="AM320" s="20"/>
      <c r="AN320" s="42"/>
      <c r="AO320" s="20"/>
      <c r="AP320" s="42"/>
      <c r="AQ320" s="42"/>
      <c r="AR320" s="20" t="str">
        <f t="shared" si="20"/>
        <v/>
      </c>
      <c r="AS320" s="70"/>
      <c r="AT320" s="70"/>
      <c r="AU320" s="94"/>
      <c r="AV320" s="94"/>
      <c r="AW320" s="71" t="str">
        <f t="shared" si="21"/>
        <v/>
      </c>
      <c r="AX320" s="104" t="s">
        <v>1241</v>
      </c>
      <c r="AY320" s="104" t="s">
        <v>1242</v>
      </c>
      <c r="AZ320" s="104" t="s">
        <v>1243</v>
      </c>
      <c r="BA320" s="104" t="s">
        <v>1244</v>
      </c>
      <c r="BB320" s="104"/>
      <c r="BC320" s="104"/>
      <c r="BD320" s="104" t="s">
        <v>1245</v>
      </c>
      <c r="BE320" s="104" t="s">
        <v>1246</v>
      </c>
      <c r="BF320"/>
    </row>
    <row r="321" spans="1:58" ht="40.5" hidden="1">
      <c r="A321" s="17"/>
      <c r="B321" s="105" t="s">
        <v>1247</v>
      </c>
      <c r="C321" s="105" t="s">
        <v>1248</v>
      </c>
      <c r="D321" s="105" t="s">
        <v>530</v>
      </c>
      <c r="E321" s="105" t="str">
        <f>VLOOKUP(D321, '[2](참고) 중복제거용 BP사명 DB'!$B$3:$D707, 3, FALSE)</f>
        <v>에스케이엠앤서비스 주식회사</v>
      </c>
      <c r="F321" s="7" t="s">
        <v>1249</v>
      </c>
      <c r="G321" s="418" t="s">
        <v>1250</v>
      </c>
      <c r="H321" s="117" t="s">
        <v>27</v>
      </c>
      <c r="I321" s="117" t="s">
        <v>67</v>
      </c>
      <c r="J321" s="117"/>
      <c r="K321" s="117"/>
      <c r="L321" s="117"/>
      <c r="M321" s="117"/>
      <c r="N321" s="117"/>
      <c r="O321" s="117"/>
      <c r="P321" s="122"/>
      <c r="Q321" s="318"/>
      <c r="R321" s="318"/>
      <c r="S321" s="318"/>
      <c r="T321" s="318"/>
      <c r="U321" s="461" t="s">
        <v>74</v>
      </c>
      <c r="V321" s="461" t="s">
        <v>575</v>
      </c>
      <c r="W321" s="318"/>
      <c r="X321" s="318"/>
      <c r="Y321" s="318"/>
      <c r="Z321" s="573" t="s">
        <v>74</v>
      </c>
      <c r="AA321" s="581" t="s">
        <v>287</v>
      </c>
      <c r="AB321" s="64" t="s">
        <v>1251</v>
      </c>
      <c r="AC321" s="120"/>
      <c r="AD321" s="120"/>
      <c r="AE321" s="25"/>
      <c r="AF321" s="35"/>
      <c r="AG321" s="322"/>
      <c r="AH321" s="35"/>
      <c r="AI321" s="25"/>
      <c r="AJ321" s="473"/>
      <c r="AK321" s="20"/>
      <c r="AL321" s="503"/>
      <c r="AM321" s="20"/>
      <c r="AN321" s="42"/>
      <c r="AO321" s="20"/>
      <c r="AP321" s="42"/>
      <c r="AQ321" s="42"/>
      <c r="AR321" s="20" t="str">
        <f t="shared" si="20"/>
        <v/>
      </c>
      <c r="AS321" s="70"/>
      <c r="AT321" s="70"/>
      <c r="AU321" s="94"/>
      <c r="AV321" s="94"/>
      <c r="AW321" s="71" t="str">
        <f t="shared" si="21"/>
        <v/>
      </c>
      <c r="AX321" s="104" t="s">
        <v>1252</v>
      </c>
      <c r="AY321" s="104" t="s">
        <v>1253</v>
      </c>
      <c r="AZ321" s="104" t="s">
        <v>1254</v>
      </c>
      <c r="BA321" s="104" t="s">
        <v>70</v>
      </c>
      <c r="BB321" s="104"/>
      <c r="BC321" s="104"/>
      <c r="BD321" s="104" t="s">
        <v>1254</v>
      </c>
      <c r="BE321" s="104" t="s">
        <v>1254</v>
      </c>
      <c r="BF321"/>
    </row>
    <row r="322" spans="1:58" hidden="1">
      <c r="A322" s="17"/>
      <c r="B322" s="105" t="s">
        <v>1255</v>
      </c>
      <c r="C322" s="105" t="s">
        <v>1256</v>
      </c>
      <c r="D322" s="105" t="s">
        <v>1257</v>
      </c>
      <c r="E322" s="105" t="e">
        <f>VLOOKUP(D322, '[2](참고) 중복제거용 BP사명 DB'!$B$3:$D708, 3, FALSE)</f>
        <v>#N/A</v>
      </c>
      <c r="F322" s="7" t="s">
        <v>1258</v>
      </c>
      <c r="G322" s="3"/>
      <c r="H322" s="117" t="s">
        <v>27</v>
      </c>
      <c r="I322" s="117" t="s">
        <v>67</v>
      </c>
      <c r="J322" s="117"/>
      <c r="K322" s="117"/>
      <c r="L322" s="117"/>
      <c r="M322" s="117"/>
      <c r="N322" s="117"/>
      <c r="O322" s="117"/>
      <c r="P322" s="439"/>
      <c r="Q322" s="318"/>
      <c r="R322" s="318"/>
      <c r="S322" s="318"/>
      <c r="T322" s="318"/>
      <c r="U322" s="461" t="s">
        <v>68</v>
      </c>
      <c r="V322" s="461" t="s">
        <v>75</v>
      </c>
      <c r="W322" s="318"/>
      <c r="X322" s="318"/>
      <c r="Y322" s="318"/>
      <c r="Z322" s="573" t="s">
        <v>68</v>
      </c>
      <c r="AA322" s="461" t="s">
        <v>69</v>
      </c>
      <c r="AB322" s="203" t="s">
        <v>368</v>
      </c>
      <c r="AC322" s="120"/>
      <c r="AD322" s="120"/>
      <c r="AE322" s="25"/>
      <c r="AF322" s="35"/>
      <c r="AG322" s="322"/>
      <c r="AH322" s="35"/>
      <c r="AI322" s="25"/>
      <c r="AJ322" s="473"/>
      <c r="AK322" s="20"/>
      <c r="AL322" s="503"/>
      <c r="AM322" s="20"/>
      <c r="AN322" s="42"/>
      <c r="AO322" s="54"/>
      <c r="AP322" s="42"/>
      <c r="AQ322" s="42"/>
      <c r="AR322" s="20" t="str">
        <f t="shared" si="20"/>
        <v/>
      </c>
      <c r="AS322" s="70"/>
      <c r="AT322" s="70"/>
      <c r="AU322" s="94"/>
      <c r="AV322" s="94"/>
      <c r="AW322" s="71" t="str">
        <f t="shared" si="21"/>
        <v/>
      </c>
      <c r="AX322" s="104"/>
      <c r="AY322" s="104"/>
      <c r="AZ322" s="104"/>
      <c r="BA322" s="104"/>
      <c r="BB322" s="104"/>
      <c r="BC322" s="104"/>
      <c r="BD322" s="104"/>
      <c r="BE322" s="104"/>
      <c r="BF322"/>
    </row>
    <row r="323" spans="1:58" ht="54" hidden="1">
      <c r="B323" s="703" t="s">
        <v>1259</v>
      </c>
      <c r="C323" s="105" t="s">
        <v>1259</v>
      </c>
      <c r="D323" s="105" t="s">
        <v>549</v>
      </c>
      <c r="E323" s="105" t="str">
        <f>VLOOKUP(D323, '[2](참고) 중복제거용 BP사명 DB'!$B$3:$D709, 3, FALSE)</f>
        <v>SK㈜</v>
      </c>
      <c r="F323" s="7" t="s">
        <v>1260</v>
      </c>
      <c r="G323" s="3"/>
      <c r="H323" s="117" t="s">
        <v>27</v>
      </c>
      <c r="I323" s="117" t="s">
        <v>67</v>
      </c>
      <c r="J323" s="117" t="s">
        <v>67</v>
      </c>
      <c r="K323" s="117"/>
      <c r="L323" s="117"/>
      <c r="M323" s="117"/>
      <c r="N323" s="117"/>
      <c r="O323" s="117"/>
      <c r="P323" s="439"/>
      <c r="Q323" s="318"/>
      <c r="R323" s="461" t="s">
        <v>261</v>
      </c>
      <c r="S323" s="318"/>
      <c r="T323" s="318"/>
      <c r="U323" s="461" t="s">
        <v>262</v>
      </c>
      <c r="V323" s="318"/>
      <c r="W323" s="318"/>
      <c r="X323" s="461" t="s">
        <v>263</v>
      </c>
      <c r="Y323" s="318"/>
      <c r="Z323" s="573" t="s">
        <v>262</v>
      </c>
      <c r="AA323" s="318"/>
      <c r="AB323" s="203" t="s">
        <v>204</v>
      </c>
      <c r="AC323" s="203"/>
      <c r="AD323" s="203" t="s">
        <v>263</v>
      </c>
      <c r="AE323" s="69" t="s">
        <v>1261</v>
      </c>
      <c r="AF323" s="27" t="s">
        <v>312</v>
      </c>
      <c r="AG323" s="27"/>
      <c r="AH323" s="27" t="s">
        <v>105</v>
      </c>
      <c r="AI323" s="134"/>
      <c r="AJ323" s="478"/>
      <c r="AK323" s="20" t="s">
        <v>266</v>
      </c>
      <c r="AL323" s="20" t="s">
        <v>4005</v>
      </c>
      <c r="AM323" s="403" t="s">
        <v>267</v>
      </c>
      <c r="AN323" s="522"/>
      <c r="AO323" s="23"/>
      <c r="AP323" s="30"/>
      <c r="AQ323" s="33"/>
      <c r="AR323" s="20" t="str">
        <f t="shared" si="20"/>
        <v/>
      </c>
      <c r="AS323" s="109" t="s">
        <v>263</v>
      </c>
      <c r="AT323" s="98"/>
      <c r="AU323" s="96"/>
      <c r="AV323" s="94"/>
      <c r="AW323" s="71" t="str">
        <f t="shared" si="21"/>
        <v/>
      </c>
      <c r="AX323" s="105" t="s">
        <v>1262</v>
      </c>
      <c r="AY323" s="104" t="s">
        <v>1263</v>
      </c>
      <c r="AZ323" s="398"/>
      <c r="BA323" s="398"/>
      <c r="BB323" s="105"/>
      <c r="BC323" s="105"/>
      <c r="BD323" s="241" t="s">
        <v>4138</v>
      </c>
      <c r="BE323" s="104" t="s">
        <v>4139</v>
      </c>
      <c r="BF323"/>
    </row>
    <row r="324" spans="1:58" ht="27" hidden="1">
      <c r="B324" s="703"/>
      <c r="C324" s="208" t="s">
        <v>1259</v>
      </c>
      <c r="D324" s="208" t="s">
        <v>1266</v>
      </c>
      <c r="E324" s="105" t="e">
        <f>VLOOKUP(D324, '[2](참고) 중복제거용 BP사명 DB'!$B$3:$D710, 3, FALSE)</f>
        <v>#N/A</v>
      </c>
      <c r="F324" s="7" t="s">
        <v>4140</v>
      </c>
      <c r="G324" s="412" t="s">
        <v>4141</v>
      </c>
      <c r="H324" s="117" t="s">
        <v>1268</v>
      </c>
      <c r="I324" s="117"/>
      <c r="J324" s="117"/>
      <c r="K324" s="117"/>
      <c r="L324" s="117"/>
      <c r="M324" s="117"/>
      <c r="N324" s="117"/>
      <c r="O324" s="117"/>
      <c r="P324" s="439"/>
      <c r="Q324" s="318"/>
      <c r="R324" s="461" t="s">
        <v>261</v>
      </c>
      <c r="S324" s="318"/>
      <c r="T324" s="318"/>
      <c r="U324" s="461" t="s">
        <v>394</v>
      </c>
      <c r="V324" s="318"/>
      <c r="W324" s="318"/>
      <c r="X324" s="461" t="s">
        <v>263</v>
      </c>
      <c r="Y324" s="318"/>
      <c r="Z324" s="573" t="s">
        <v>394</v>
      </c>
      <c r="AA324" s="318"/>
      <c r="AB324" s="203"/>
      <c r="AC324" s="203"/>
      <c r="AD324" s="203"/>
      <c r="AE324" s="69"/>
      <c r="AF324" s="27"/>
      <c r="AG324" s="27"/>
      <c r="AH324" s="27" t="s">
        <v>1116</v>
      </c>
      <c r="AI324" s="134"/>
      <c r="AJ324" s="478"/>
      <c r="AK324" s="20" t="s">
        <v>266</v>
      </c>
      <c r="AL324" s="20" t="s">
        <v>4005</v>
      </c>
      <c r="AM324" s="402" t="s">
        <v>399</v>
      </c>
      <c r="AN324" s="522"/>
      <c r="AO324" s="23"/>
      <c r="AP324" s="30"/>
      <c r="AQ324" s="33"/>
      <c r="AR324" s="20"/>
      <c r="AS324" s="109"/>
      <c r="AT324" s="98"/>
      <c r="AU324" s="96"/>
      <c r="AV324" s="94"/>
      <c r="AW324" s="71"/>
      <c r="AX324" s="202"/>
      <c r="AY324" s="104"/>
      <c r="AZ324" s="105"/>
      <c r="BA324" s="105"/>
      <c r="BB324" s="105"/>
      <c r="BC324" s="105"/>
      <c r="BD324" s="525" t="s">
        <v>4142</v>
      </c>
      <c r="BE324" s="202" t="s">
        <v>4143</v>
      </c>
      <c r="BF324"/>
    </row>
    <row r="325" spans="1:58" ht="40.5" hidden="1">
      <c r="A325" s="17"/>
      <c r="B325" s="716" t="s">
        <v>1269</v>
      </c>
      <c r="C325" s="324" t="s">
        <v>1269</v>
      </c>
      <c r="D325" s="105" t="s">
        <v>549</v>
      </c>
      <c r="E325" s="105" t="str">
        <f>VLOOKUP(D325, '[2](참고) 중복제거용 BP사명 DB'!$B$3:$D711, 3, FALSE)</f>
        <v>SK㈜</v>
      </c>
      <c r="F325" s="7" t="s">
        <v>1270</v>
      </c>
      <c r="G325" s="3" t="s">
        <v>1271</v>
      </c>
      <c r="H325" s="117" t="s">
        <v>27</v>
      </c>
      <c r="I325" s="117" t="s">
        <v>67</v>
      </c>
      <c r="J325" s="117" t="s">
        <v>67</v>
      </c>
      <c r="K325" s="117" t="s">
        <v>67</v>
      </c>
      <c r="L325" s="117"/>
      <c r="M325" s="117"/>
      <c r="N325" s="117"/>
      <c r="O325" s="117"/>
      <c r="P325" s="439"/>
      <c r="Q325" s="318"/>
      <c r="R325" s="318"/>
      <c r="S325" s="318"/>
      <c r="T325" s="318"/>
      <c r="U325" s="461" t="s">
        <v>68</v>
      </c>
      <c r="V325" s="461" t="s">
        <v>1110</v>
      </c>
      <c r="W325" s="318"/>
      <c r="X325" s="318"/>
      <c r="Y325" s="318"/>
      <c r="Z325" s="573" t="s">
        <v>68</v>
      </c>
      <c r="AA325" s="461" t="s">
        <v>802</v>
      </c>
      <c r="AB325" s="203" t="s">
        <v>204</v>
      </c>
      <c r="AC325" s="203"/>
      <c r="AD325" s="203" t="s">
        <v>263</v>
      </c>
      <c r="AE325" s="3"/>
      <c r="AF325" s="27"/>
      <c r="AG325" s="27"/>
      <c r="AH325" s="104"/>
      <c r="AI325" s="134"/>
      <c r="AJ325" s="471"/>
      <c r="AK325" s="20"/>
      <c r="AL325" s="503"/>
      <c r="AM325" s="23"/>
      <c r="AN325" s="42"/>
      <c r="AO325" s="43"/>
      <c r="AP325" s="30"/>
      <c r="AQ325" s="43"/>
      <c r="AR325" s="20" t="str">
        <f t="shared" ref="AR325:AR335" si="22">IF(ISBLANK(AQ325), "", "O")</f>
        <v/>
      </c>
      <c r="AS325" s="70"/>
      <c r="AT325" s="70"/>
      <c r="AU325" s="94"/>
      <c r="AV325" s="94"/>
      <c r="AW325" s="71" t="str">
        <f t="shared" ref="AW325:AW335" si="23">IF(ISBLANK(AV325), "", "O")</f>
        <v/>
      </c>
      <c r="AX325" s="105" t="s">
        <v>4144</v>
      </c>
      <c r="AY325" s="104" t="s">
        <v>1273</v>
      </c>
      <c r="AZ325" s="424" t="s">
        <v>4145</v>
      </c>
      <c r="BA325" s="424" t="s">
        <v>1275</v>
      </c>
      <c r="BB325" s="423"/>
      <c r="BC325" s="423"/>
      <c r="BD325" s="105" t="s">
        <v>1276</v>
      </c>
      <c r="BE325" s="104" t="s">
        <v>1277</v>
      </c>
      <c r="BF325"/>
    </row>
    <row r="326" spans="1:58" ht="81" hidden="1">
      <c r="B326" s="716"/>
      <c r="C326" s="324" t="s">
        <v>1269</v>
      </c>
      <c r="D326" s="105" t="s">
        <v>1278</v>
      </c>
      <c r="E326" s="105" t="str">
        <f>VLOOKUP(D326, '[2](참고) 중복제거용 BP사명 DB'!$B$3:$D712, 3, FALSE)</f>
        <v xml:space="preserve">	(주)엔텔스</v>
      </c>
      <c r="F326" s="7" t="s">
        <v>1279</v>
      </c>
      <c r="G326" s="91" t="s">
        <v>1280</v>
      </c>
      <c r="H326" s="117" t="s">
        <v>27</v>
      </c>
      <c r="I326" s="117" t="s">
        <v>67</v>
      </c>
      <c r="J326" s="117"/>
      <c r="K326" s="117" t="s">
        <v>67</v>
      </c>
      <c r="L326" s="117"/>
      <c r="M326" s="117"/>
      <c r="N326" s="117"/>
      <c r="O326" s="117"/>
      <c r="P326" s="439"/>
      <c r="Q326" s="318"/>
      <c r="R326" s="461" t="s">
        <v>261</v>
      </c>
      <c r="S326" s="318"/>
      <c r="T326" s="318"/>
      <c r="U326" s="461" t="s">
        <v>262</v>
      </c>
      <c r="V326" s="318"/>
      <c r="W326" s="318"/>
      <c r="X326" s="461" t="s">
        <v>263</v>
      </c>
      <c r="Y326" s="318"/>
      <c r="Z326" s="573" t="s">
        <v>262</v>
      </c>
      <c r="AA326" s="318"/>
      <c r="AB326" s="203" t="s">
        <v>204</v>
      </c>
      <c r="AC326" s="203"/>
      <c r="AD326" s="203"/>
      <c r="AE326" s="3" t="s">
        <v>1281</v>
      </c>
      <c r="AF326" s="27" t="s">
        <v>145</v>
      </c>
      <c r="AG326" s="27" t="s">
        <v>1282</v>
      </c>
      <c r="AH326" s="104" t="s">
        <v>397</v>
      </c>
      <c r="AI326" s="27"/>
      <c r="AJ326" s="471"/>
      <c r="AK326" s="20" t="s">
        <v>266</v>
      </c>
      <c r="AL326" s="20" t="s">
        <v>4005</v>
      </c>
      <c r="AM326" s="402" t="s">
        <v>267</v>
      </c>
      <c r="AN326" s="522"/>
      <c r="AO326" s="23"/>
      <c r="AP326" s="30"/>
      <c r="AQ326" s="33"/>
      <c r="AR326" s="20" t="str">
        <f t="shared" si="22"/>
        <v/>
      </c>
      <c r="AS326" s="109" t="s">
        <v>263</v>
      </c>
      <c r="AT326" s="98"/>
      <c r="AU326" s="96"/>
      <c r="AV326" s="94"/>
      <c r="AW326" s="71" t="str">
        <f t="shared" si="23"/>
        <v/>
      </c>
      <c r="AX326" s="105" t="s">
        <v>4146</v>
      </c>
      <c r="AY326" s="105" t="s">
        <v>4147</v>
      </c>
      <c r="AZ326" s="398"/>
      <c r="BA326" s="398"/>
      <c r="BB326" s="105"/>
      <c r="BC326" s="105"/>
      <c r="BD326" s="105" t="s">
        <v>4148</v>
      </c>
      <c r="BE326" s="104" t="s">
        <v>4149</v>
      </c>
      <c r="BF326"/>
    </row>
    <row r="327" spans="1:58" ht="27" hidden="1">
      <c r="A327" s="17"/>
      <c r="B327" s="105" t="s">
        <v>1285</v>
      </c>
      <c r="C327" s="105" t="s">
        <v>1286</v>
      </c>
      <c r="D327" s="105"/>
      <c r="E327" s="105" t="e">
        <f>VLOOKUP(D327, '[2](참고) 중복제거용 BP사명 DB'!$B$3:$D713, 3, FALSE)</f>
        <v>#N/A</v>
      </c>
      <c r="F327" s="7" t="s">
        <v>1287</v>
      </c>
      <c r="G327" s="4" t="s">
        <v>1288</v>
      </c>
      <c r="H327" s="117" t="s">
        <v>844</v>
      </c>
      <c r="I327" s="117"/>
      <c r="J327" s="117"/>
      <c r="K327" s="454" t="s">
        <v>67</v>
      </c>
      <c r="L327" s="117"/>
      <c r="M327" s="117"/>
      <c r="N327" s="117"/>
      <c r="O327" s="117"/>
      <c r="P327" s="122"/>
      <c r="Q327" s="56"/>
      <c r="R327" s="56"/>
      <c r="S327" s="56"/>
      <c r="T327" s="56"/>
      <c r="U327" s="461" t="s">
        <v>1156</v>
      </c>
      <c r="V327" s="56" t="s">
        <v>1157</v>
      </c>
      <c r="W327" s="56"/>
      <c r="X327" s="56"/>
      <c r="Y327" s="56"/>
      <c r="Z327" s="573" t="s">
        <v>1156</v>
      </c>
      <c r="AA327" s="56" t="s">
        <v>1157</v>
      </c>
      <c r="AB327" s="117"/>
      <c r="AC327" s="117"/>
      <c r="AD327" s="117"/>
      <c r="AE327" s="7"/>
      <c r="AF327" s="104"/>
      <c r="AG327" s="105"/>
      <c r="AH327" s="105"/>
      <c r="AI327" s="105"/>
      <c r="AJ327" s="477"/>
      <c r="AK327" s="20"/>
      <c r="AL327" s="503"/>
      <c r="AM327" s="20"/>
      <c r="AN327" s="30"/>
      <c r="AO327" s="23"/>
      <c r="AP327" s="30"/>
      <c r="AQ327" s="30"/>
      <c r="AR327" s="20" t="str">
        <f t="shared" si="22"/>
        <v/>
      </c>
      <c r="AS327" s="86"/>
      <c r="AT327" s="86"/>
      <c r="AU327" s="94"/>
      <c r="AV327" s="94"/>
      <c r="AW327" s="71" t="str">
        <f t="shared" si="23"/>
        <v/>
      </c>
      <c r="AX327" s="105"/>
      <c r="AY327" s="105"/>
      <c r="AZ327" s="105"/>
      <c r="BA327" s="105"/>
      <c r="BB327" s="105"/>
      <c r="BC327" s="105"/>
      <c r="BD327" s="105"/>
      <c r="BE327" s="105"/>
      <c r="BF327"/>
    </row>
    <row r="328" spans="1:58" hidden="1">
      <c r="A328" s="17"/>
      <c r="B328" s="105" t="s">
        <v>1289</v>
      </c>
      <c r="C328" s="105" t="s">
        <v>1290</v>
      </c>
      <c r="D328" s="105"/>
      <c r="E328" s="105" t="e">
        <f>VLOOKUP(D328, '[2](참고) 중복제거용 BP사명 DB'!$B$3:$D714, 3, FALSE)</f>
        <v>#N/A</v>
      </c>
      <c r="F328" s="7" t="s">
        <v>1291</v>
      </c>
      <c r="G328" s="3"/>
      <c r="H328" s="117" t="s">
        <v>844</v>
      </c>
      <c r="I328" s="117"/>
      <c r="J328" s="117"/>
      <c r="K328" s="454" t="s">
        <v>67</v>
      </c>
      <c r="L328" s="117"/>
      <c r="M328" s="117"/>
      <c r="N328" s="117"/>
      <c r="O328" s="117"/>
      <c r="P328" s="122"/>
      <c r="Q328" s="56"/>
      <c r="R328" s="56"/>
      <c r="S328" s="56"/>
      <c r="T328" s="56"/>
      <c r="U328" s="461" t="s">
        <v>1156</v>
      </c>
      <c r="V328" s="56"/>
      <c r="W328" s="56"/>
      <c r="X328" s="56"/>
      <c r="Y328" s="56"/>
      <c r="Z328" s="573" t="s">
        <v>1156</v>
      </c>
      <c r="AA328" s="56" t="s">
        <v>1157</v>
      </c>
      <c r="AB328" s="117"/>
      <c r="AC328" s="117"/>
      <c r="AD328" s="117"/>
      <c r="AE328" s="7"/>
      <c r="AF328" s="104"/>
      <c r="AG328" s="105"/>
      <c r="AH328" s="105"/>
      <c r="AI328" s="105"/>
      <c r="AJ328" s="477"/>
      <c r="AK328" s="20"/>
      <c r="AL328" s="503"/>
      <c r="AM328" s="20"/>
      <c r="AN328" s="30"/>
      <c r="AO328" s="23"/>
      <c r="AP328" s="30"/>
      <c r="AQ328" s="30"/>
      <c r="AR328" s="20" t="str">
        <f t="shared" si="22"/>
        <v/>
      </c>
      <c r="AS328" s="86"/>
      <c r="AT328" s="86"/>
      <c r="AU328" s="94"/>
      <c r="AV328" s="94"/>
      <c r="AW328" s="71" t="str">
        <f t="shared" si="23"/>
        <v/>
      </c>
      <c r="AX328" s="105"/>
      <c r="AY328" s="105"/>
      <c r="AZ328" s="105"/>
      <c r="BA328" s="105"/>
      <c r="BB328" s="105"/>
      <c r="BC328" s="105"/>
      <c r="BD328" s="105"/>
      <c r="BE328" s="105"/>
      <c r="BF328"/>
    </row>
    <row r="329" spans="1:58" hidden="1">
      <c r="A329" s="17"/>
      <c r="B329" s="105" t="s">
        <v>1292</v>
      </c>
      <c r="C329" s="105" t="s">
        <v>1293</v>
      </c>
      <c r="D329" s="105"/>
      <c r="E329" s="105" t="e">
        <f>VLOOKUP(D329, '[2](참고) 중복제거용 BP사명 DB'!$B$3:$D715, 3, FALSE)</f>
        <v>#N/A</v>
      </c>
      <c r="F329" s="7" t="s">
        <v>1294</v>
      </c>
      <c r="G329" s="3"/>
      <c r="H329" s="117" t="s">
        <v>844</v>
      </c>
      <c r="I329" s="117"/>
      <c r="J329" s="117"/>
      <c r="K329" s="454" t="s">
        <v>67</v>
      </c>
      <c r="L329" s="117"/>
      <c r="M329" s="117"/>
      <c r="N329" s="117"/>
      <c r="O329" s="117"/>
      <c r="P329" s="122"/>
      <c r="Q329" s="56"/>
      <c r="R329" s="56"/>
      <c r="S329" s="56"/>
      <c r="T329" s="56"/>
      <c r="U329" s="461" t="s">
        <v>68</v>
      </c>
      <c r="V329" s="56" t="s">
        <v>1295</v>
      </c>
      <c r="W329" s="56"/>
      <c r="X329" s="56"/>
      <c r="Y329" s="56"/>
      <c r="Z329" s="573" t="s">
        <v>68</v>
      </c>
      <c r="AA329" s="56" t="s">
        <v>287</v>
      </c>
      <c r="AB329" s="117"/>
      <c r="AC329" s="117"/>
      <c r="AD329" s="117"/>
      <c r="AE329" s="7"/>
      <c r="AF329" s="104"/>
      <c r="AG329" s="105"/>
      <c r="AH329" s="105"/>
      <c r="AI329" s="105"/>
      <c r="AJ329" s="477"/>
      <c r="AK329" s="20"/>
      <c r="AL329" s="503"/>
      <c r="AM329" s="20"/>
      <c r="AN329" s="30"/>
      <c r="AO329" s="52"/>
      <c r="AP329" s="30"/>
      <c r="AQ329" s="30"/>
      <c r="AR329" s="20" t="str">
        <f t="shared" si="22"/>
        <v/>
      </c>
      <c r="AS329" s="86"/>
      <c r="AT329" s="86"/>
      <c r="AU329" s="94"/>
      <c r="AV329" s="94"/>
      <c r="AW329" s="71" t="str">
        <f t="shared" si="23"/>
        <v/>
      </c>
      <c r="AX329" s="105"/>
      <c r="AY329" s="105"/>
      <c r="AZ329" s="105"/>
      <c r="BA329" s="105"/>
      <c r="BB329" s="105"/>
      <c r="BC329" s="105"/>
      <c r="BD329" s="105"/>
      <c r="BE329" s="105"/>
      <c r="BF329"/>
    </row>
    <row r="330" spans="1:58" ht="40.5" hidden="1">
      <c r="A330" s="17"/>
      <c r="B330" s="324" t="s">
        <v>1296</v>
      </c>
      <c r="C330" s="324" t="s">
        <v>1297</v>
      </c>
      <c r="D330" s="105" t="s">
        <v>1235</v>
      </c>
      <c r="E330" s="105" t="str">
        <f>VLOOKUP(D330, '[2](참고) 중복제거용 BP사명 DB'!$B$3:$D716, 3, FALSE)</f>
        <v>에스케이쉴더스 주식회사</v>
      </c>
      <c r="F330" s="7" t="s">
        <v>1298</v>
      </c>
      <c r="G330" s="3"/>
      <c r="H330" s="117" t="s">
        <v>27</v>
      </c>
      <c r="I330" s="117" t="s">
        <v>67</v>
      </c>
      <c r="J330" s="117"/>
      <c r="K330" s="117" t="s">
        <v>67</v>
      </c>
      <c r="L330" s="117" t="s">
        <v>67</v>
      </c>
      <c r="M330" s="117"/>
      <c r="N330" s="117"/>
      <c r="O330" s="117"/>
      <c r="P330" s="439"/>
      <c r="Q330" s="318"/>
      <c r="R330" s="318"/>
      <c r="S330" s="318"/>
      <c r="T330" s="318"/>
      <c r="U330" s="461" t="s">
        <v>1299</v>
      </c>
      <c r="V330" s="461" t="s">
        <v>575</v>
      </c>
      <c r="W330" s="318"/>
      <c r="X330" s="318"/>
      <c r="Y330" s="318"/>
      <c r="Z330" s="573" t="s">
        <v>1299</v>
      </c>
      <c r="AA330" s="318" t="s">
        <v>3916</v>
      </c>
      <c r="AB330" s="203" t="s">
        <v>199</v>
      </c>
      <c r="AC330" s="429"/>
      <c r="AD330" s="429"/>
      <c r="AE330" s="13"/>
      <c r="AF330" s="322"/>
      <c r="AG330" s="322"/>
      <c r="AH330" s="322"/>
      <c r="AI330" s="133"/>
      <c r="AJ330" s="479"/>
      <c r="AK330" s="20"/>
      <c r="AL330" s="503"/>
      <c r="AM330" s="20"/>
      <c r="AN330" s="42"/>
      <c r="AO330" s="20"/>
      <c r="AP330" s="30"/>
      <c r="AQ330" s="43"/>
      <c r="AR330" s="20" t="str">
        <f t="shared" si="22"/>
        <v/>
      </c>
      <c r="AS330" s="70"/>
      <c r="AT330" s="70"/>
      <c r="AU330" s="94"/>
      <c r="AV330" s="94"/>
      <c r="AW330" s="71" t="str">
        <f t="shared" si="23"/>
        <v/>
      </c>
      <c r="AX330" s="104" t="s">
        <v>1300</v>
      </c>
      <c r="AY330" s="104" t="s">
        <v>1301</v>
      </c>
      <c r="AZ330" s="104" t="s">
        <v>1302</v>
      </c>
      <c r="BA330" s="104" t="s">
        <v>1303</v>
      </c>
      <c r="BB330" s="104"/>
      <c r="BC330" s="104"/>
      <c r="BD330" s="104"/>
      <c r="BE330" s="104"/>
      <c r="BF330"/>
    </row>
    <row r="331" spans="1:58" ht="40.5" hidden="1">
      <c r="A331" s="17"/>
      <c r="B331" s="703" t="s">
        <v>1304</v>
      </c>
      <c r="C331" s="324" t="s">
        <v>1305</v>
      </c>
      <c r="D331" s="210" t="s">
        <v>308</v>
      </c>
      <c r="E331" s="105" t="str">
        <f>VLOOKUP(D331, '[2](참고) 중복제거용 BP사명 DB'!$B$3:$D717, 3, FALSE)</f>
        <v>에스케이브로드밴드주식회사</v>
      </c>
      <c r="F331" s="7" t="s">
        <v>1306</v>
      </c>
      <c r="G331" s="3"/>
      <c r="H331" s="117" t="s">
        <v>27</v>
      </c>
      <c r="I331" s="117" t="s">
        <v>67</v>
      </c>
      <c r="J331" s="117"/>
      <c r="K331" s="117" t="s">
        <v>67</v>
      </c>
      <c r="L331" s="117" t="s">
        <v>67</v>
      </c>
      <c r="M331" s="117"/>
      <c r="N331" s="117"/>
      <c r="O331" s="117"/>
      <c r="P331" s="439"/>
      <c r="Q331" s="318"/>
      <c r="R331" s="318"/>
      <c r="S331" s="318"/>
      <c r="T331" s="318"/>
      <c r="U331" s="461" t="s">
        <v>1299</v>
      </c>
      <c r="V331" s="461" t="s">
        <v>575</v>
      </c>
      <c r="W331" s="318"/>
      <c r="X331" s="318"/>
      <c r="Y331" s="318"/>
      <c r="Z331" s="573" t="s">
        <v>1299</v>
      </c>
      <c r="AA331" s="318" t="s">
        <v>3917</v>
      </c>
      <c r="AB331" s="203" t="s">
        <v>199</v>
      </c>
      <c r="AC331" s="203"/>
      <c r="AD331" s="203"/>
      <c r="AE331" s="3"/>
      <c r="AF331" s="104"/>
      <c r="AG331" s="104"/>
      <c r="AH331" s="104"/>
      <c r="AI331" s="132"/>
      <c r="AJ331" s="470"/>
      <c r="AK331" s="20"/>
      <c r="AL331" s="503"/>
      <c r="AM331" s="20"/>
      <c r="AN331" s="42"/>
      <c r="AO331" s="52"/>
      <c r="AP331" s="30"/>
      <c r="AQ331" s="33"/>
      <c r="AR331" s="20" t="str">
        <f t="shared" si="22"/>
        <v/>
      </c>
      <c r="AS331" s="109"/>
      <c r="AT331" s="70"/>
      <c r="AU331" s="94"/>
      <c r="AV331" s="94"/>
      <c r="AW331" s="71" t="str">
        <f t="shared" si="23"/>
        <v/>
      </c>
      <c r="AX331" s="104" t="s">
        <v>1307</v>
      </c>
      <c r="AY331" s="104" t="s">
        <v>1308</v>
      </c>
      <c r="AZ331" s="104"/>
      <c r="BA331" s="104"/>
      <c r="BB331" s="104"/>
      <c r="BC331" s="104"/>
      <c r="BD331" s="104"/>
      <c r="BE331" s="104"/>
      <c r="BF331"/>
    </row>
    <row r="332" spans="1:58" ht="40.5" hidden="1">
      <c r="A332" s="17"/>
      <c r="B332" s="703"/>
      <c r="C332" s="324" t="s">
        <v>1305</v>
      </c>
      <c r="D332" s="105" t="s">
        <v>1235</v>
      </c>
      <c r="E332" s="105" t="str">
        <f>VLOOKUP(D332, '[2](참고) 중복제거용 BP사명 DB'!$B$3:$D718, 3, FALSE)</f>
        <v>에스케이쉴더스 주식회사</v>
      </c>
      <c r="F332" s="7" t="s">
        <v>1309</v>
      </c>
      <c r="G332" s="3"/>
      <c r="H332" s="117" t="s">
        <v>27</v>
      </c>
      <c r="I332" s="117" t="s">
        <v>67</v>
      </c>
      <c r="J332" s="117"/>
      <c r="K332" s="117" t="s">
        <v>67</v>
      </c>
      <c r="L332" s="117" t="s">
        <v>67</v>
      </c>
      <c r="M332" s="117"/>
      <c r="N332" s="117"/>
      <c r="O332" s="117"/>
      <c r="P332" s="439"/>
      <c r="Q332" s="318"/>
      <c r="R332" s="318"/>
      <c r="S332" s="318"/>
      <c r="T332" s="318"/>
      <c r="U332" s="461" t="s">
        <v>1299</v>
      </c>
      <c r="V332" s="461" t="s">
        <v>575</v>
      </c>
      <c r="W332" s="318"/>
      <c r="X332" s="318"/>
      <c r="Y332" s="318"/>
      <c r="Z332" s="573" t="s">
        <v>1299</v>
      </c>
      <c r="AA332" s="318" t="s">
        <v>3916</v>
      </c>
      <c r="AB332" s="203" t="s">
        <v>199</v>
      </c>
      <c r="AC332" s="203"/>
      <c r="AD332" s="203"/>
      <c r="AE332" s="3"/>
      <c r="AF332" s="104"/>
      <c r="AG332" s="104"/>
      <c r="AH332" s="104"/>
      <c r="AI332" s="132"/>
      <c r="AJ332" s="470"/>
      <c r="AK332" s="20"/>
      <c r="AL332" s="503"/>
      <c r="AM332" s="20"/>
      <c r="AN332" s="42"/>
      <c r="AO332" s="52"/>
      <c r="AP332" s="30"/>
      <c r="AQ332" s="33"/>
      <c r="AR332" s="20" t="str">
        <f t="shared" si="22"/>
        <v/>
      </c>
      <c r="AS332" s="70"/>
      <c r="AT332" s="70"/>
      <c r="AU332" s="94"/>
      <c r="AV332" s="94"/>
      <c r="AW332" s="71" t="str">
        <f t="shared" si="23"/>
        <v/>
      </c>
      <c r="AX332" s="104" t="s">
        <v>1307</v>
      </c>
      <c r="AY332" s="104" t="s">
        <v>1308</v>
      </c>
      <c r="AZ332" s="104"/>
      <c r="BA332" s="104"/>
      <c r="BB332" s="104"/>
      <c r="BC332" s="104"/>
      <c r="BD332" s="104"/>
      <c r="BE332" s="104"/>
      <c r="BF332"/>
    </row>
    <row r="333" spans="1:58" ht="40.5" hidden="1">
      <c r="A333" s="17"/>
      <c r="B333" s="703"/>
      <c r="C333" s="324" t="s">
        <v>1305</v>
      </c>
      <c r="D333" s="210" t="s">
        <v>605</v>
      </c>
      <c r="E333" s="105" t="str">
        <f>VLOOKUP(D333, '[2](참고) 중복제거용 BP사명 DB'!$B$3:$D719, 3, FALSE)</f>
        <v>에스케이플래닛주식회사</v>
      </c>
      <c r="F333" s="7" t="s">
        <v>1306</v>
      </c>
      <c r="G333" s="3"/>
      <c r="H333" s="117" t="s">
        <v>27</v>
      </c>
      <c r="I333" s="117" t="s">
        <v>67</v>
      </c>
      <c r="J333" s="117"/>
      <c r="K333" s="117" t="s">
        <v>67</v>
      </c>
      <c r="L333" s="117" t="s">
        <v>67</v>
      </c>
      <c r="M333" s="117"/>
      <c r="N333" s="117"/>
      <c r="O333" s="117"/>
      <c r="P333" s="439"/>
      <c r="Q333" s="318"/>
      <c r="R333" s="318"/>
      <c r="S333" s="318"/>
      <c r="T333" s="318"/>
      <c r="U333" s="461" t="s">
        <v>1299</v>
      </c>
      <c r="V333" s="461" t="s">
        <v>575</v>
      </c>
      <c r="W333" s="318"/>
      <c r="X333" s="318"/>
      <c r="Y333" s="318"/>
      <c r="Z333" s="573" t="s">
        <v>1299</v>
      </c>
      <c r="AA333" s="318" t="s">
        <v>3916</v>
      </c>
      <c r="AB333" s="203" t="s">
        <v>199</v>
      </c>
      <c r="AC333" s="203"/>
      <c r="AD333" s="203"/>
      <c r="AE333" s="3"/>
      <c r="AF333" s="104"/>
      <c r="AG333" s="104"/>
      <c r="AH333" s="104"/>
      <c r="AI333" s="132"/>
      <c r="AJ333" s="470"/>
      <c r="AK333" s="20"/>
      <c r="AL333" s="503"/>
      <c r="AM333" s="20"/>
      <c r="AN333" s="42"/>
      <c r="AO333" s="52"/>
      <c r="AP333" s="30"/>
      <c r="AQ333" s="33"/>
      <c r="AR333" s="20" t="str">
        <f t="shared" si="22"/>
        <v/>
      </c>
      <c r="AS333" s="70"/>
      <c r="AT333" s="70"/>
      <c r="AU333" s="94"/>
      <c r="AV333" s="94"/>
      <c r="AW333" s="71" t="str">
        <f t="shared" si="23"/>
        <v/>
      </c>
      <c r="AX333" s="104" t="s">
        <v>1307</v>
      </c>
      <c r="AY333" s="104" t="s">
        <v>1308</v>
      </c>
      <c r="AZ333" s="104"/>
      <c r="BA333" s="104"/>
      <c r="BB333" s="104"/>
      <c r="BC333" s="104"/>
      <c r="BD333" s="104"/>
      <c r="BE333" s="104"/>
      <c r="BF333"/>
    </row>
    <row r="334" spans="1:58" s="39" customFormat="1" ht="54" hidden="1">
      <c r="A334" s="17"/>
      <c r="B334" s="104" t="s">
        <v>1310</v>
      </c>
      <c r="C334" s="104" t="s">
        <v>1311</v>
      </c>
      <c r="D334" s="105"/>
      <c r="E334" s="105" t="e">
        <f>VLOOKUP(D334, '[2](참고) 중복제거용 BP사명 DB'!$B$3:$D720, 3, FALSE)</f>
        <v>#N/A</v>
      </c>
      <c r="F334" s="7" t="s">
        <v>1312</v>
      </c>
      <c r="G334" s="3" t="s">
        <v>1313</v>
      </c>
      <c r="H334" s="117" t="s">
        <v>844</v>
      </c>
      <c r="I334" s="117"/>
      <c r="J334" s="117"/>
      <c r="K334" s="454" t="s">
        <v>67</v>
      </c>
      <c r="L334" s="117"/>
      <c r="M334" s="117"/>
      <c r="N334" s="117"/>
      <c r="O334" s="117"/>
      <c r="P334" s="122"/>
      <c r="Q334" s="28"/>
      <c r="R334" s="318"/>
      <c r="S334" s="28"/>
      <c r="T334" s="28"/>
      <c r="U334" s="461" t="s">
        <v>1314</v>
      </c>
      <c r="V334" s="56" t="s">
        <v>1110</v>
      </c>
      <c r="W334" s="56"/>
      <c r="X334" s="56"/>
      <c r="Y334" s="56"/>
      <c r="Z334" s="573" t="s">
        <v>1314</v>
      </c>
      <c r="AA334" s="56" t="s">
        <v>1157</v>
      </c>
      <c r="AB334" s="121" t="s">
        <v>1315</v>
      </c>
      <c r="AC334" s="28"/>
      <c r="AD334" s="28"/>
      <c r="AE334" s="132"/>
      <c r="AF334" s="104"/>
      <c r="AG334" s="104"/>
      <c r="AH334" s="104"/>
      <c r="AI334" s="132"/>
      <c r="AJ334" s="470"/>
      <c r="AK334" s="20"/>
      <c r="AL334" s="503"/>
      <c r="AM334" s="20"/>
      <c r="AN334" s="30"/>
      <c r="AO334" s="43"/>
      <c r="AP334" s="30"/>
      <c r="AQ334" s="30"/>
      <c r="AR334" s="20" t="str">
        <f t="shared" si="22"/>
        <v/>
      </c>
      <c r="AS334" s="70"/>
      <c r="AT334" s="98"/>
      <c r="AU334" s="94"/>
      <c r="AV334" s="96"/>
      <c r="AW334" s="71" t="str">
        <f t="shared" si="23"/>
        <v/>
      </c>
      <c r="AX334" s="104" t="s">
        <v>1316</v>
      </c>
      <c r="AY334" s="104" t="s">
        <v>1317</v>
      </c>
      <c r="AZ334" s="104"/>
      <c r="BA334" s="104"/>
      <c r="BB334" s="104"/>
      <c r="BC334" s="104"/>
      <c r="BD334" s="6" t="s">
        <v>199</v>
      </c>
      <c r="BE334" s="197" t="s">
        <v>199</v>
      </c>
    </row>
    <row r="335" spans="1:58" ht="40.5" hidden="1">
      <c r="A335" s="17"/>
      <c r="B335" s="703" t="s">
        <v>1318</v>
      </c>
      <c r="C335" s="324" t="s">
        <v>1319</v>
      </c>
      <c r="D335" s="105" t="s">
        <v>480</v>
      </c>
      <c r="E335" s="105" t="str">
        <f>VLOOKUP(D335, '[3](참고) 중복제거용 BP사명 DB'!$B$3:$D722, 3, FALSE)</f>
        <v>서비스에이스주식회사</v>
      </c>
      <c r="F335" s="7" t="s">
        <v>1320</v>
      </c>
      <c r="G335" s="3"/>
      <c r="H335" s="117" t="s">
        <v>27</v>
      </c>
      <c r="I335" s="117" t="s">
        <v>67</v>
      </c>
      <c r="J335" s="117"/>
      <c r="K335" s="117" t="s">
        <v>67</v>
      </c>
      <c r="L335" s="117"/>
      <c r="M335" s="117"/>
      <c r="N335" s="117"/>
      <c r="O335" s="117"/>
      <c r="P335" s="122"/>
      <c r="Q335" s="318"/>
      <c r="R335" s="318"/>
      <c r="S335" s="318"/>
      <c r="T335" s="318"/>
      <c r="U335" s="461" t="s">
        <v>1299</v>
      </c>
      <c r="V335" s="461" t="s">
        <v>575</v>
      </c>
      <c r="W335" s="318"/>
      <c r="X335" s="318"/>
      <c r="Y335" s="318"/>
      <c r="Z335" s="573" t="s">
        <v>1299</v>
      </c>
      <c r="AA335" s="504" t="str">
        <f>VLOOKUP(E335,[3]Sheet1!B:C,2,FALSE)</f>
        <v>자회사</v>
      </c>
      <c r="AB335" s="203" t="s">
        <v>204</v>
      </c>
      <c r="AC335" s="120"/>
      <c r="AD335" s="120"/>
      <c r="AE335" s="25"/>
      <c r="AF335" s="35"/>
      <c r="AG335" s="322"/>
      <c r="AH335" s="35"/>
      <c r="AI335" s="25"/>
      <c r="AJ335" s="473"/>
      <c r="AK335" s="20"/>
      <c r="AL335" s="503"/>
      <c r="AM335" s="20"/>
      <c r="AN335" s="42"/>
      <c r="AO335" s="52"/>
      <c r="AP335" s="30"/>
      <c r="AQ335" s="33"/>
      <c r="AR335" s="20" t="str">
        <f t="shared" si="22"/>
        <v/>
      </c>
      <c r="AS335" s="70"/>
      <c r="AT335" s="70"/>
      <c r="AU335" s="94"/>
      <c r="AV335" s="94"/>
      <c r="AW335" s="71" t="str">
        <f t="shared" si="23"/>
        <v/>
      </c>
      <c r="AX335" s="105" t="s">
        <v>4150</v>
      </c>
      <c r="AY335" s="104" t="s">
        <v>1330</v>
      </c>
      <c r="AZ335" s="401" t="s">
        <v>1323</v>
      </c>
      <c r="BA335" s="401" t="s">
        <v>1324</v>
      </c>
      <c r="BB335" s="526"/>
      <c r="BC335" s="526"/>
      <c r="BD335" s="104"/>
      <c r="BE335" s="104"/>
      <c r="BF335"/>
    </row>
    <row r="336" spans="1:58" ht="40.5" hidden="1">
      <c r="A336" s="17"/>
      <c r="B336" s="703"/>
      <c r="C336" s="324" t="s">
        <v>1319</v>
      </c>
      <c r="D336" s="105" t="s">
        <v>1337</v>
      </c>
      <c r="E336" s="105"/>
      <c r="F336" s="7" t="s">
        <v>4151</v>
      </c>
      <c r="G336" s="3" t="s">
        <v>4152</v>
      </c>
      <c r="H336" s="117"/>
      <c r="I336" s="117"/>
      <c r="J336" s="117"/>
      <c r="K336" s="117"/>
      <c r="L336" s="117"/>
      <c r="M336" s="117"/>
      <c r="N336" s="117"/>
      <c r="O336" s="117"/>
      <c r="P336" s="122"/>
      <c r="Q336" s="318"/>
      <c r="R336" s="318"/>
      <c r="S336" s="318"/>
      <c r="T336" s="318"/>
      <c r="U336" s="318"/>
      <c r="V336" s="318"/>
      <c r="W336" s="318"/>
      <c r="X336" s="318"/>
      <c r="Y336" s="318"/>
      <c r="Z336" s="502"/>
      <c r="AA336" s="504"/>
      <c r="AB336" s="203"/>
      <c r="AC336" s="120"/>
      <c r="AD336" s="120"/>
      <c r="AE336" s="25"/>
      <c r="AF336" s="35"/>
      <c r="AG336" s="322"/>
      <c r="AH336" s="35"/>
      <c r="AI336" s="25"/>
      <c r="AJ336" s="473"/>
      <c r="AK336" s="20"/>
      <c r="AL336" s="503"/>
      <c r="AM336" s="20"/>
      <c r="AN336" s="42"/>
      <c r="AO336" s="52"/>
      <c r="AP336" s="30"/>
      <c r="AQ336" s="33"/>
      <c r="AR336" s="20"/>
      <c r="AS336" s="70"/>
      <c r="AT336" s="70"/>
      <c r="AU336" s="94"/>
      <c r="AV336" s="94"/>
      <c r="AW336" s="71"/>
      <c r="AX336" s="105" t="s">
        <v>4150</v>
      </c>
      <c r="AY336" s="104" t="s">
        <v>1330</v>
      </c>
      <c r="AZ336" s="401"/>
      <c r="BA336" s="401"/>
      <c r="BB336" s="526"/>
      <c r="BC336" s="526"/>
      <c r="BD336" s="104"/>
      <c r="BE336" s="104"/>
      <c r="BF336"/>
    </row>
    <row r="337" spans="1:58" ht="81" hidden="1">
      <c r="A337" s="17"/>
      <c r="B337" s="703"/>
      <c r="C337" s="410" t="s">
        <v>1319</v>
      </c>
      <c r="D337" s="410" t="s">
        <v>1325</v>
      </c>
      <c r="E337" s="410" t="e">
        <f>VLOOKUP(D337, '[3](참고) 중복제거용 BP사명 DB'!$B$3:$D723, 3, FALSE)</f>
        <v>#N/A</v>
      </c>
      <c r="F337" s="410" t="s">
        <v>4151</v>
      </c>
      <c r="G337" s="3" t="s">
        <v>1327</v>
      </c>
      <c r="H337" s="117" t="s">
        <v>27</v>
      </c>
      <c r="I337" s="117" t="s">
        <v>67</v>
      </c>
      <c r="J337" s="117"/>
      <c r="K337" s="117" t="s">
        <v>67</v>
      </c>
      <c r="L337" s="117"/>
      <c r="M337" s="117"/>
      <c r="N337" s="117" t="s">
        <v>67</v>
      </c>
      <c r="O337" s="117"/>
      <c r="P337" s="122"/>
      <c r="Q337" s="318"/>
      <c r="R337" s="461" t="s">
        <v>263</v>
      </c>
      <c r="S337" s="461" t="s">
        <v>263</v>
      </c>
      <c r="T337" s="318"/>
      <c r="U337" s="461" t="s">
        <v>394</v>
      </c>
      <c r="V337" s="318"/>
      <c r="W337" s="318"/>
      <c r="X337" s="461" t="s">
        <v>263</v>
      </c>
      <c r="Y337" s="461" t="s">
        <v>263</v>
      </c>
      <c r="Z337" s="573" t="s">
        <v>394</v>
      </c>
      <c r="AA337" s="318"/>
      <c r="AB337" s="203" t="s">
        <v>204</v>
      </c>
      <c r="AC337" s="117"/>
      <c r="AD337" s="117"/>
      <c r="AE337" s="4" t="s">
        <v>1328</v>
      </c>
      <c r="AF337" s="104" t="s">
        <v>92</v>
      </c>
      <c r="AG337" s="104" t="s">
        <v>93</v>
      </c>
      <c r="AH337" s="104" t="s">
        <v>1329</v>
      </c>
      <c r="AI337" s="132"/>
      <c r="AJ337" s="470"/>
      <c r="AK337" s="402" t="s">
        <v>398</v>
      </c>
      <c r="AL337" s="402" t="s">
        <v>3901</v>
      </c>
      <c r="AM337" s="402" t="s">
        <v>399</v>
      </c>
      <c r="AN337" s="42"/>
      <c r="AO337" s="53"/>
      <c r="AP337" s="30"/>
      <c r="AQ337" s="33"/>
      <c r="AR337" s="20" t="str">
        <f t="shared" ref="AR337:AR357" si="24">IF(ISBLANK(AQ337), "", "O")</f>
        <v/>
      </c>
      <c r="AS337" s="110" t="s">
        <v>263</v>
      </c>
      <c r="AT337" s="98"/>
      <c r="AU337" s="96"/>
      <c r="AV337" s="94"/>
      <c r="AW337" s="71" t="str">
        <f t="shared" ref="AW337:AW357" si="25">IF(ISBLANK(AV337), "", "O")</f>
        <v/>
      </c>
      <c r="AX337" s="105" t="s">
        <v>4150</v>
      </c>
      <c r="AY337" s="104" t="s">
        <v>1330</v>
      </c>
      <c r="AZ337" s="401"/>
      <c r="BA337" s="401"/>
      <c r="BB337" s="527" t="s">
        <v>1332</v>
      </c>
      <c r="BC337" s="527" t="s">
        <v>1284</v>
      </c>
      <c r="BD337" s="104" t="s">
        <v>1333</v>
      </c>
      <c r="BE337" s="104" t="s">
        <v>1334</v>
      </c>
      <c r="BF337"/>
    </row>
    <row r="338" spans="1:58" ht="40.5" hidden="1">
      <c r="A338" s="17"/>
      <c r="B338" s="132" t="s">
        <v>1335</v>
      </c>
      <c r="C338" s="324" t="s">
        <v>1336</v>
      </c>
      <c r="D338" s="105" t="s">
        <v>1337</v>
      </c>
      <c r="E338" s="105" t="str">
        <f>VLOOKUP(D338, '[2](참고) 중복제거용 BP사명 DB'!$B$3:$D723, 3, FALSE)</f>
        <v xml:space="preserve">	주식회사 네이블커뮤니케이션즈</v>
      </c>
      <c r="F338" s="7" t="s">
        <v>1338</v>
      </c>
      <c r="G338" s="3"/>
      <c r="H338" s="117" t="s">
        <v>27</v>
      </c>
      <c r="I338" s="117" t="s">
        <v>67</v>
      </c>
      <c r="J338" s="117"/>
      <c r="K338" s="117" t="s">
        <v>67</v>
      </c>
      <c r="L338" s="117"/>
      <c r="M338" s="117"/>
      <c r="N338" s="117"/>
      <c r="O338" s="117"/>
      <c r="P338" s="122"/>
      <c r="Q338" s="318"/>
      <c r="R338" s="318"/>
      <c r="S338" s="318"/>
      <c r="T338" s="318"/>
      <c r="U338" s="461" t="s">
        <v>1156</v>
      </c>
      <c r="V338" s="318"/>
      <c r="W338" s="318"/>
      <c r="X338" s="318"/>
      <c r="Y338" s="318"/>
      <c r="Z338" s="573" t="s">
        <v>1156</v>
      </c>
      <c r="AA338" s="84" t="s">
        <v>1157</v>
      </c>
      <c r="AB338" s="203" t="s">
        <v>204</v>
      </c>
      <c r="AC338" s="203"/>
      <c r="AD338" s="203"/>
      <c r="AE338" s="3" t="s">
        <v>1339</v>
      </c>
      <c r="AF338" s="104" t="s">
        <v>145</v>
      </c>
      <c r="AG338" s="104" t="s">
        <v>1211</v>
      </c>
      <c r="AH338" s="104" t="s">
        <v>643</v>
      </c>
      <c r="AI338" s="132"/>
      <c r="AJ338" s="471"/>
      <c r="AK338" s="20"/>
      <c r="AL338" s="503"/>
      <c r="AM338" s="20"/>
      <c r="AN338" s="42"/>
      <c r="AO338" s="53"/>
      <c r="AP338" s="30"/>
      <c r="AQ338" s="33"/>
      <c r="AR338" s="20" t="str">
        <f t="shared" si="24"/>
        <v/>
      </c>
      <c r="AS338" s="70"/>
      <c r="AT338" s="70"/>
      <c r="AU338" s="94"/>
      <c r="AV338" s="94"/>
      <c r="AW338" s="71" t="str">
        <f t="shared" si="25"/>
        <v/>
      </c>
      <c r="AX338" s="105" t="s">
        <v>1340</v>
      </c>
      <c r="AY338" s="105" t="s">
        <v>1341</v>
      </c>
      <c r="AZ338" s="105" t="s">
        <v>1340</v>
      </c>
      <c r="BA338" s="105" t="s">
        <v>1341</v>
      </c>
      <c r="BB338" s="105"/>
      <c r="BC338" s="105"/>
      <c r="BD338" s="105" t="s">
        <v>1342</v>
      </c>
      <c r="BE338" s="105" t="s">
        <v>1343</v>
      </c>
      <c r="BF338"/>
    </row>
    <row r="339" spans="1:58" ht="54">
      <c r="B339" s="105" t="s">
        <v>1344</v>
      </c>
      <c r="C339" s="324" t="s">
        <v>1345</v>
      </c>
      <c r="D339" s="105" t="s">
        <v>1346</v>
      </c>
      <c r="E339" s="105" t="e">
        <f>VLOOKUP(D339, '[2](참고) 중복제거용 BP사명 DB'!$B$3:$D724, 3, FALSE)</f>
        <v>#N/A</v>
      </c>
      <c r="F339" s="7" t="s">
        <v>1347</v>
      </c>
      <c r="G339" s="3" t="s">
        <v>1348</v>
      </c>
      <c r="H339" s="117" t="s">
        <v>27</v>
      </c>
      <c r="I339" s="117" t="s">
        <v>67</v>
      </c>
      <c r="J339" s="117"/>
      <c r="K339" s="117" t="s">
        <v>67</v>
      </c>
      <c r="L339" s="117" t="s">
        <v>67</v>
      </c>
      <c r="M339" s="117"/>
      <c r="N339" s="117" t="s">
        <v>67</v>
      </c>
      <c r="O339" s="117"/>
      <c r="P339" s="122"/>
      <c r="Q339" s="575" t="s">
        <v>261</v>
      </c>
      <c r="R339" s="318"/>
      <c r="S339" s="318"/>
      <c r="T339" s="318"/>
      <c r="U339" s="461" t="s">
        <v>631</v>
      </c>
      <c r="V339" s="318"/>
      <c r="W339" s="461" t="s">
        <v>263</v>
      </c>
      <c r="X339" s="318"/>
      <c r="Y339" s="461" t="s">
        <v>263</v>
      </c>
      <c r="Z339" s="573" t="s">
        <v>631</v>
      </c>
      <c r="AA339" s="318"/>
      <c r="AB339" s="203" t="s">
        <v>204</v>
      </c>
      <c r="AC339" s="203"/>
      <c r="AD339" s="203"/>
      <c r="AE339" s="3" t="s">
        <v>1349</v>
      </c>
      <c r="AF339" s="6" t="s">
        <v>312</v>
      </c>
      <c r="AG339" s="104" t="s">
        <v>699</v>
      </c>
      <c r="AH339" s="50" t="s">
        <v>643</v>
      </c>
      <c r="AI339" s="104"/>
      <c r="AJ339" s="471">
        <v>424000</v>
      </c>
      <c r="AK339" s="20" t="s">
        <v>565</v>
      </c>
      <c r="AL339" s="20" t="s">
        <v>4013</v>
      </c>
      <c r="AM339" s="20" t="s">
        <v>399</v>
      </c>
      <c r="AN339" s="30">
        <v>45414</v>
      </c>
      <c r="AO339" s="574" t="s">
        <v>4023</v>
      </c>
      <c r="AP339" s="30"/>
      <c r="AQ339" s="33"/>
      <c r="AR339" s="20" t="str">
        <f t="shared" si="24"/>
        <v/>
      </c>
      <c r="AS339" s="98" t="s">
        <v>1345</v>
      </c>
      <c r="AT339" s="98" t="s">
        <v>4023</v>
      </c>
      <c r="AU339" s="96"/>
      <c r="AV339" s="94"/>
      <c r="AW339" s="71" t="str">
        <f t="shared" si="25"/>
        <v/>
      </c>
      <c r="AX339" s="105" t="s">
        <v>1350</v>
      </c>
      <c r="AY339" s="105" t="s">
        <v>1351</v>
      </c>
      <c r="AZ339" s="424" t="s">
        <v>1352</v>
      </c>
      <c r="BA339" s="424" t="s">
        <v>1352</v>
      </c>
      <c r="BB339" s="105" t="s">
        <v>1353</v>
      </c>
      <c r="BC339" s="105" t="s">
        <v>1354</v>
      </c>
      <c r="BD339" s="104" t="s">
        <v>1355</v>
      </c>
      <c r="BE339" s="105" t="s">
        <v>1343</v>
      </c>
    </row>
    <row r="340" spans="1:58" ht="40.5" hidden="1">
      <c r="A340" s="17"/>
      <c r="B340" s="703" t="s">
        <v>1356</v>
      </c>
      <c r="C340" s="105" t="s">
        <v>1357</v>
      </c>
      <c r="D340" s="105" t="s">
        <v>1358</v>
      </c>
      <c r="E340" s="105" t="str">
        <f>VLOOKUP(D340, '[2](참고) 중복제거용 BP사명 DB'!$B$3:$D725, 3, FALSE)</f>
        <v>㈜로켓웍스</v>
      </c>
      <c r="F340" s="7" t="s">
        <v>1359</v>
      </c>
      <c r="G340" s="3" t="s">
        <v>1360</v>
      </c>
      <c r="H340" s="117" t="s">
        <v>27</v>
      </c>
      <c r="I340" s="117" t="s">
        <v>67</v>
      </c>
      <c r="J340" s="117"/>
      <c r="K340" s="117"/>
      <c r="L340" s="117" t="s">
        <v>67</v>
      </c>
      <c r="M340" s="117"/>
      <c r="N340" s="117" t="s">
        <v>67</v>
      </c>
      <c r="O340" s="117"/>
      <c r="P340" s="122"/>
      <c r="Q340" s="318"/>
      <c r="R340" s="461" t="s">
        <v>263</v>
      </c>
      <c r="S340" s="461" t="s">
        <v>263</v>
      </c>
      <c r="T340" s="318"/>
      <c r="U340" s="461" t="s">
        <v>394</v>
      </c>
      <c r="V340" s="318"/>
      <c r="W340" s="318"/>
      <c r="X340" s="462" t="s">
        <v>1134</v>
      </c>
      <c r="Y340" s="462" t="s">
        <v>1134</v>
      </c>
      <c r="Z340" s="573" t="s">
        <v>394</v>
      </c>
      <c r="AA340" s="318"/>
      <c r="AB340" s="203" t="s">
        <v>204</v>
      </c>
      <c r="AC340" s="203"/>
      <c r="AD340" s="203"/>
      <c r="AE340" s="8" t="s">
        <v>1361</v>
      </c>
      <c r="AF340" s="72" t="s">
        <v>114</v>
      </c>
      <c r="AG340" s="72" t="s">
        <v>1362</v>
      </c>
      <c r="AH340" s="104" t="s">
        <v>643</v>
      </c>
      <c r="AI340" s="104"/>
      <c r="AJ340" s="471"/>
      <c r="AK340" s="402" t="s">
        <v>398</v>
      </c>
      <c r="AL340" s="402" t="s">
        <v>3901</v>
      </c>
      <c r="AM340" s="402" t="s">
        <v>399</v>
      </c>
      <c r="AN340" s="42"/>
      <c r="AO340" s="53"/>
      <c r="AP340" s="30"/>
      <c r="AQ340" s="33"/>
      <c r="AR340" s="20" t="str">
        <f t="shared" si="24"/>
        <v/>
      </c>
      <c r="AS340" s="110" t="s">
        <v>263</v>
      </c>
      <c r="AT340" s="98"/>
      <c r="AU340" s="96"/>
      <c r="AV340" s="94"/>
      <c r="AW340" s="71" t="str">
        <f t="shared" si="25"/>
        <v/>
      </c>
      <c r="AX340" s="105" t="s">
        <v>1353</v>
      </c>
      <c r="AY340" s="105" t="s">
        <v>1363</v>
      </c>
      <c r="AZ340" s="401" t="s">
        <v>1364</v>
      </c>
      <c r="BA340" s="401" t="s">
        <v>1365</v>
      </c>
      <c r="BB340" s="105" t="s">
        <v>1353</v>
      </c>
      <c r="BC340" s="105" t="s">
        <v>1363</v>
      </c>
      <c r="BD340" s="104" t="s">
        <v>1366</v>
      </c>
      <c r="BE340" s="104" t="s">
        <v>1367</v>
      </c>
      <c r="BF340"/>
    </row>
    <row r="341" spans="1:58" ht="27" hidden="1">
      <c r="A341" s="17"/>
      <c r="B341" s="703"/>
      <c r="C341" s="105" t="s">
        <v>1357</v>
      </c>
      <c r="D341" s="105" t="s">
        <v>739</v>
      </c>
      <c r="E341" s="105" t="str">
        <f>VLOOKUP(D341, '[2](참고) 중복제거용 BP사명 DB'!$B$3:$D726, 3, FALSE)</f>
        <v>서비스탑 주식회사</v>
      </c>
      <c r="F341" s="7" t="s">
        <v>1368</v>
      </c>
      <c r="G341" s="3"/>
      <c r="H341" s="117" t="s">
        <v>27</v>
      </c>
      <c r="I341" s="117" t="s">
        <v>67</v>
      </c>
      <c r="J341" s="117"/>
      <c r="K341" s="117"/>
      <c r="L341" s="117" t="s">
        <v>67</v>
      </c>
      <c r="M341" s="117"/>
      <c r="N341" s="117"/>
      <c r="O341" s="117"/>
      <c r="P341" s="122"/>
      <c r="Q341" s="318"/>
      <c r="R341" s="318"/>
      <c r="S341" s="318"/>
      <c r="T341" s="318"/>
      <c r="U341" s="461" t="s">
        <v>1299</v>
      </c>
      <c r="V341" s="461" t="s">
        <v>575</v>
      </c>
      <c r="W341" s="318"/>
      <c r="X341" s="318"/>
      <c r="Y341" s="318"/>
      <c r="Z341" s="573" t="s">
        <v>1299</v>
      </c>
      <c r="AA341" s="504" t="str">
        <f>VLOOKUP(E341,[2]Sheet1!B:C,2,FALSE)</f>
        <v>자회사</v>
      </c>
      <c r="AB341" s="203" t="s">
        <v>204</v>
      </c>
      <c r="AC341" s="203"/>
      <c r="AD341" s="203"/>
      <c r="AE341" s="8"/>
      <c r="AF341" s="104"/>
      <c r="AG341" s="104"/>
      <c r="AH341" s="104"/>
      <c r="AI341" s="104"/>
      <c r="AJ341" s="471"/>
      <c r="AK341" s="20"/>
      <c r="AL341" s="503"/>
      <c r="AM341" s="20"/>
      <c r="AN341" s="42"/>
      <c r="AO341" s="20"/>
      <c r="AP341" s="30"/>
      <c r="AQ341" s="33"/>
      <c r="AR341" s="20" t="str">
        <f t="shared" si="24"/>
        <v/>
      </c>
      <c r="AS341" s="70"/>
      <c r="AT341" s="70"/>
      <c r="AU341" s="94"/>
      <c r="AV341" s="94"/>
      <c r="AW341" s="71" t="str">
        <f t="shared" si="25"/>
        <v/>
      </c>
      <c r="AX341" s="105" t="s">
        <v>1353</v>
      </c>
      <c r="AY341" s="105" t="s">
        <v>1369</v>
      </c>
      <c r="AZ341" s="401" t="s">
        <v>1364</v>
      </c>
      <c r="BA341" s="401" t="s">
        <v>1370</v>
      </c>
      <c r="BB341" s="423"/>
      <c r="BC341" s="423"/>
      <c r="BD341" s="104"/>
      <c r="BE341" s="104"/>
      <c r="BF341"/>
    </row>
    <row r="342" spans="1:58" ht="27" hidden="1">
      <c r="A342" s="17"/>
      <c r="B342" s="703"/>
      <c r="C342" s="105" t="s">
        <v>1357</v>
      </c>
      <c r="D342" s="105" t="s">
        <v>1371</v>
      </c>
      <c r="E342" s="105" t="e">
        <f>VLOOKUP(D342, '[2](참고) 중복제거용 BP사명 DB'!$B$3:$D727, 3, FALSE)</f>
        <v>#N/A</v>
      </c>
      <c r="F342" s="7" t="s">
        <v>1372</v>
      </c>
      <c r="G342" s="3" t="s">
        <v>1373</v>
      </c>
      <c r="H342" s="117" t="s">
        <v>27</v>
      </c>
      <c r="I342" s="117" t="s">
        <v>67</v>
      </c>
      <c r="J342" s="117"/>
      <c r="K342" s="117"/>
      <c r="L342" s="117" t="s">
        <v>67</v>
      </c>
      <c r="M342" s="117"/>
      <c r="N342" s="117" t="s">
        <v>67</v>
      </c>
      <c r="O342" s="117"/>
      <c r="P342" s="122"/>
      <c r="Q342" s="318"/>
      <c r="R342" s="461" t="s">
        <v>263</v>
      </c>
      <c r="S342" s="461" t="s">
        <v>263</v>
      </c>
      <c r="T342" s="318"/>
      <c r="U342" s="461" t="s">
        <v>394</v>
      </c>
      <c r="V342" s="318"/>
      <c r="W342" s="318"/>
      <c r="X342" s="462" t="s">
        <v>1134</v>
      </c>
      <c r="Y342" s="462" t="s">
        <v>1134</v>
      </c>
      <c r="Z342" s="573" t="s">
        <v>394</v>
      </c>
      <c r="AA342" s="318"/>
      <c r="AB342" s="203" t="s">
        <v>204</v>
      </c>
      <c r="AC342" s="203"/>
      <c r="AD342" s="203"/>
      <c r="AE342" s="3" t="s">
        <v>1374</v>
      </c>
      <c r="AF342" s="6" t="s">
        <v>312</v>
      </c>
      <c r="AG342" s="104"/>
      <c r="AH342" s="104"/>
      <c r="AI342" s="104"/>
      <c r="AJ342" s="471"/>
      <c r="AK342" s="402" t="s">
        <v>398</v>
      </c>
      <c r="AL342" s="402" t="s">
        <v>3901</v>
      </c>
      <c r="AM342" s="402" t="s">
        <v>399</v>
      </c>
      <c r="AN342" s="42"/>
      <c r="AO342" s="53"/>
      <c r="AP342" s="30"/>
      <c r="AQ342" s="33"/>
      <c r="AR342" s="20" t="str">
        <f t="shared" si="24"/>
        <v/>
      </c>
      <c r="AS342" s="110"/>
      <c r="AT342" s="98"/>
      <c r="AU342" s="96"/>
      <c r="AV342" s="94"/>
      <c r="AW342" s="71" t="str">
        <f t="shared" si="25"/>
        <v/>
      </c>
      <c r="AX342" s="105" t="s">
        <v>1353</v>
      </c>
      <c r="AY342" s="105" t="s">
        <v>1363</v>
      </c>
      <c r="AZ342" s="401" t="s">
        <v>1364</v>
      </c>
      <c r="BA342" s="401" t="s">
        <v>1365</v>
      </c>
      <c r="BB342" s="105" t="s">
        <v>1353</v>
      </c>
      <c r="BC342" s="105" t="s">
        <v>1363</v>
      </c>
      <c r="BD342" s="241" t="s">
        <v>1375</v>
      </c>
      <c r="BE342" s="104" t="s">
        <v>1376</v>
      </c>
      <c r="BF342"/>
    </row>
    <row r="343" spans="1:58" ht="27" hidden="1">
      <c r="A343" s="17" t="s">
        <v>1377</v>
      </c>
      <c r="B343" s="703" t="s">
        <v>1378</v>
      </c>
      <c r="C343" s="105" t="s">
        <v>1379</v>
      </c>
      <c r="D343" s="105" t="s">
        <v>1380</v>
      </c>
      <c r="E343" s="105" t="str">
        <f>VLOOKUP(D343, '[2](참고) 중복제거용 BP사명 DB'!$B$3:$D728, 3, FALSE)</f>
        <v>(주)시컴스</v>
      </c>
      <c r="F343" s="7" t="s">
        <v>1381</v>
      </c>
      <c r="G343" s="3"/>
      <c r="H343" s="117" t="s">
        <v>27</v>
      </c>
      <c r="I343" s="117" t="s">
        <v>67</v>
      </c>
      <c r="J343" s="117"/>
      <c r="K343" s="117" t="s">
        <v>67</v>
      </c>
      <c r="L343" s="117"/>
      <c r="M343" s="117"/>
      <c r="N343" s="117"/>
      <c r="O343" s="117"/>
      <c r="P343" s="122"/>
      <c r="Q343" s="318"/>
      <c r="R343" s="318"/>
      <c r="S343" s="318"/>
      <c r="T343" s="318"/>
      <c r="U343" s="461" t="s">
        <v>1156</v>
      </c>
      <c r="V343" s="318"/>
      <c r="W343" s="318"/>
      <c r="X343" s="318"/>
      <c r="Y343" s="318"/>
      <c r="Z343" s="573" t="s">
        <v>1156</v>
      </c>
      <c r="AA343" s="56" t="s">
        <v>1157</v>
      </c>
      <c r="AB343" s="203" t="s">
        <v>204</v>
      </c>
      <c r="AC343" s="203"/>
      <c r="AD343" s="203"/>
      <c r="AE343" s="3" t="s">
        <v>1339</v>
      </c>
      <c r="AF343" s="72" t="s">
        <v>312</v>
      </c>
      <c r="AG343" s="72" t="s">
        <v>1382</v>
      </c>
      <c r="AH343" s="72" t="s">
        <v>1383</v>
      </c>
      <c r="AI343" s="104"/>
      <c r="AJ343" s="471"/>
      <c r="AK343" s="20"/>
      <c r="AL343" s="503"/>
      <c r="AM343" s="20"/>
      <c r="AN343" s="42"/>
      <c r="AO343" s="53"/>
      <c r="AP343" s="30"/>
      <c r="AQ343" s="33"/>
      <c r="AR343" s="20" t="str">
        <f t="shared" si="24"/>
        <v/>
      </c>
      <c r="AS343" s="70"/>
      <c r="AT343" s="98"/>
      <c r="AU343" s="94"/>
      <c r="AV343" s="94"/>
      <c r="AW343" s="71" t="str">
        <f t="shared" si="25"/>
        <v/>
      </c>
      <c r="AX343" s="104" t="s">
        <v>1384</v>
      </c>
      <c r="AY343" s="104" t="s">
        <v>1385</v>
      </c>
      <c r="AZ343" s="104" t="s">
        <v>1386</v>
      </c>
      <c r="BA343" s="104" t="s">
        <v>1387</v>
      </c>
      <c r="BB343" s="104"/>
      <c r="BC343" s="104"/>
      <c r="BD343" s="104" t="s">
        <v>1388</v>
      </c>
      <c r="BE343" s="104" t="s">
        <v>1389</v>
      </c>
      <c r="BF343"/>
    </row>
    <row r="344" spans="1:58" ht="27" hidden="1">
      <c r="A344" s="17"/>
      <c r="B344" s="703"/>
      <c r="C344" s="105" t="s">
        <v>1379</v>
      </c>
      <c r="D344" s="105" t="s">
        <v>1390</v>
      </c>
      <c r="E344" s="105" t="str">
        <f>VLOOKUP(D344, '[2](참고) 중복제거용 BP사명 DB'!$B$3:$D729, 3, FALSE)</f>
        <v>씨앤토트(주)</v>
      </c>
      <c r="F344" s="7" t="s">
        <v>441</v>
      </c>
      <c r="G344" s="3" t="s">
        <v>1391</v>
      </c>
      <c r="H344" s="117" t="s">
        <v>27</v>
      </c>
      <c r="I344" s="117" t="s">
        <v>67</v>
      </c>
      <c r="J344" s="117"/>
      <c r="K344" s="117" t="s">
        <v>67</v>
      </c>
      <c r="L344" s="117"/>
      <c r="M344" s="117"/>
      <c r="N344" s="117"/>
      <c r="O344" s="117"/>
      <c r="P344" s="122"/>
      <c r="Q344" s="318"/>
      <c r="R344" s="318"/>
      <c r="S344" s="318"/>
      <c r="T344" s="318"/>
      <c r="U344" s="461" t="s">
        <v>1156</v>
      </c>
      <c r="V344" s="318"/>
      <c r="W344" s="318"/>
      <c r="X344" s="318"/>
      <c r="Y344" s="318"/>
      <c r="Z344" s="573" t="s">
        <v>1156</v>
      </c>
      <c r="AA344" s="56" t="s">
        <v>1157</v>
      </c>
      <c r="AB344" s="203" t="s">
        <v>204</v>
      </c>
      <c r="AC344" s="203"/>
      <c r="AD344" s="203"/>
      <c r="AE344" s="3"/>
      <c r="AF344" s="104"/>
      <c r="AG344" s="104"/>
      <c r="AH344" s="104"/>
      <c r="AI344" s="132"/>
      <c r="AJ344" s="470"/>
      <c r="AK344" s="20"/>
      <c r="AL344" s="503"/>
      <c r="AM344" s="20"/>
      <c r="AN344" s="42"/>
      <c r="AO344" s="52"/>
      <c r="AP344" s="30"/>
      <c r="AQ344" s="33"/>
      <c r="AR344" s="20" t="str">
        <f t="shared" si="24"/>
        <v/>
      </c>
      <c r="AS344" s="70"/>
      <c r="AT344" s="70"/>
      <c r="AU344" s="94"/>
      <c r="AV344" s="94"/>
      <c r="AW344" s="71" t="str">
        <f t="shared" si="25"/>
        <v/>
      </c>
      <c r="AX344" s="104" t="s">
        <v>1384</v>
      </c>
      <c r="AY344" s="104" t="s">
        <v>1385</v>
      </c>
      <c r="AZ344" s="104" t="s">
        <v>1386</v>
      </c>
      <c r="BA344" s="104" t="s">
        <v>1387</v>
      </c>
      <c r="BB344" s="104"/>
      <c r="BC344" s="104"/>
      <c r="BD344" s="104" t="s">
        <v>1392</v>
      </c>
      <c r="BE344" s="104" t="s">
        <v>1393</v>
      </c>
      <c r="BF344"/>
    </row>
    <row r="345" spans="1:58" ht="27" hidden="1">
      <c r="A345" s="17"/>
      <c r="B345" s="703"/>
      <c r="C345" s="105" t="s">
        <v>1379</v>
      </c>
      <c r="D345" s="105" t="s">
        <v>1394</v>
      </c>
      <c r="E345" s="105" t="e">
        <f>VLOOKUP(D345, '[2](참고) 중복제거용 BP사명 DB'!$B$3:$D730, 3, FALSE)</f>
        <v>#N/A</v>
      </c>
      <c r="F345" s="7" t="s">
        <v>441</v>
      </c>
      <c r="G345" s="3"/>
      <c r="H345" s="117" t="s">
        <v>27</v>
      </c>
      <c r="I345" s="117" t="s">
        <v>67</v>
      </c>
      <c r="J345" s="117"/>
      <c r="K345" s="117" t="s">
        <v>67</v>
      </c>
      <c r="L345" s="117"/>
      <c r="M345" s="117"/>
      <c r="N345" s="117"/>
      <c r="O345" s="117"/>
      <c r="P345" s="122"/>
      <c r="Q345" s="318"/>
      <c r="R345" s="318"/>
      <c r="S345" s="318"/>
      <c r="T345" s="318"/>
      <c r="U345" s="461" t="s">
        <v>1156</v>
      </c>
      <c r="V345" s="318"/>
      <c r="W345" s="318"/>
      <c r="X345" s="318"/>
      <c r="Y345" s="318"/>
      <c r="Z345" s="573" t="s">
        <v>1156</v>
      </c>
      <c r="AA345" s="461" t="s">
        <v>443</v>
      </c>
      <c r="AB345" s="203" t="s">
        <v>204</v>
      </c>
      <c r="AC345" s="203"/>
      <c r="AD345" s="203"/>
      <c r="AE345" s="3"/>
      <c r="AF345" s="104"/>
      <c r="AG345" s="104"/>
      <c r="AH345" s="104"/>
      <c r="AI345" s="132"/>
      <c r="AJ345" s="470"/>
      <c r="AK345" s="20"/>
      <c r="AL345" s="503"/>
      <c r="AM345" s="20"/>
      <c r="AN345" s="42"/>
      <c r="AO345" s="52"/>
      <c r="AP345" s="30"/>
      <c r="AQ345" s="33"/>
      <c r="AR345" s="20" t="str">
        <f t="shared" si="24"/>
        <v/>
      </c>
      <c r="AS345" s="70"/>
      <c r="AT345" s="70"/>
      <c r="AU345" s="94"/>
      <c r="AV345" s="94"/>
      <c r="AW345" s="71" t="str">
        <f t="shared" si="25"/>
        <v/>
      </c>
      <c r="AX345" s="104" t="s">
        <v>1384</v>
      </c>
      <c r="AY345" s="104" t="s">
        <v>1385</v>
      </c>
      <c r="AZ345" s="104" t="s">
        <v>1386</v>
      </c>
      <c r="BA345" s="104" t="s">
        <v>1387</v>
      </c>
      <c r="BB345" s="104"/>
      <c r="BC345" s="104"/>
      <c r="BD345" s="104" t="s">
        <v>1395</v>
      </c>
      <c r="BE345" s="104" t="s">
        <v>1396</v>
      </c>
      <c r="BF345"/>
    </row>
    <row r="346" spans="1:58" ht="27" hidden="1">
      <c r="A346" s="17"/>
      <c r="B346" s="703"/>
      <c r="C346" s="105" t="s">
        <v>1379</v>
      </c>
      <c r="D346" s="105" t="s">
        <v>1397</v>
      </c>
      <c r="E346" s="105" t="e">
        <f>VLOOKUP(D346, '[2](참고) 중복제거용 BP사명 DB'!$B$3:$D731, 3, FALSE)</f>
        <v>#N/A</v>
      </c>
      <c r="F346" s="7" t="s">
        <v>1398</v>
      </c>
      <c r="G346" s="3"/>
      <c r="H346" s="117" t="s">
        <v>27</v>
      </c>
      <c r="I346" s="117" t="s">
        <v>67</v>
      </c>
      <c r="J346" s="117"/>
      <c r="K346" s="117" t="s">
        <v>67</v>
      </c>
      <c r="L346" s="117"/>
      <c r="M346" s="117"/>
      <c r="N346" s="117"/>
      <c r="O346" s="117"/>
      <c r="P346" s="122"/>
      <c r="Q346" s="318"/>
      <c r="R346" s="318"/>
      <c r="S346" s="318"/>
      <c r="T346" s="318"/>
      <c r="U346" s="461" t="s">
        <v>1156</v>
      </c>
      <c r="V346" s="318"/>
      <c r="W346" s="318"/>
      <c r="X346" s="318"/>
      <c r="Y346" s="318"/>
      <c r="Z346" s="573" t="s">
        <v>1156</v>
      </c>
      <c r="AA346" s="56" t="s">
        <v>1157</v>
      </c>
      <c r="AB346" s="203" t="s">
        <v>204</v>
      </c>
      <c r="AC346" s="203"/>
      <c r="AD346" s="203"/>
      <c r="AE346" s="3" t="s">
        <v>1399</v>
      </c>
      <c r="AF346" s="72" t="s">
        <v>312</v>
      </c>
      <c r="AG346" s="72" t="s">
        <v>1382</v>
      </c>
      <c r="AH346" s="72" t="s">
        <v>643</v>
      </c>
      <c r="AI346" s="104"/>
      <c r="AJ346" s="471"/>
      <c r="AK346" s="20"/>
      <c r="AL346" s="503"/>
      <c r="AM346" s="20"/>
      <c r="AN346" s="42"/>
      <c r="AO346" s="53"/>
      <c r="AP346" s="30"/>
      <c r="AQ346" s="33"/>
      <c r="AR346" s="20" t="str">
        <f t="shared" si="24"/>
        <v/>
      </c>
      <c r="AS346" s="70"/>
      <c r="AT346" s="70"/>
      <c r="AU346" s="94"/>
      <c r="AV346" s="94"/>
      <c r="AW346" s="71" t="str">
        <f t="shared" si="25"/>
        <v/>
      </c>
      <c r="AX346" s="104" t="s">
        <v>1384</v>
      </c>
      <c r="AY346" s="104" t="s">
        <v>1385</v>
      </c>
      <c r="AZ346" s="104" t="s">
        <v>1386</v>
      </c>
      <c r="BA346" s="104" t="s">
        <v>1387</v>
      </c>
      <c r="BB346" s="104"/>
      <c r="BC346" s="104"/>
      <c r="BD346" s="104" t="s">
        <v>1400</v>
      </c>
      <c r="BE346" s="104" t="s">
        <v>1401</v>
      </c>
      <c r="BF346"/>
    </row>
    <row r="347" spans="1:58" s="55" customFormat="1" ht="27" hidden="1">
      <c r="A347" s="40"/>
      <c r="B347" s="105" t="s">
        <v>1402</v>
      </c>
      <c r="C347" s="105" t="s">
        <v>1403</v>
      </c>
      <c r="D347" s="105" t="s">
        <v>1404</v>
      </c>
      <c r="E347" s="105" t="e">
        <f>VLOOKUP(D347, '[2](참고) 중복제거용 BP사명 DB'!$B$3:$D732, 3, FALSE)</f>
        <v>#N/A</v>
      </c>
      <c r="F347" s="7" t="s">
        <v>1405</v>
      </c>
      <c r="G347" s="3" t="s">
        <v>1406</v>
      </c>
      <c r="H347" s="117" t="s">
        <v>27</v>
      </c>
      <c r="I347" s="117" t="s">
        <v>67</v>
      </c>
      <c r="J347" s="117"/>
      <c r="K347" s="117"/>
      <c r="L347" s="117" t="s">
        <v>67</v>
      </c>
      <c r="M347" s="117"/>
      <c r="N347" s="117"/>
      <c r="O347" s="117"/>
      <c r="P347" s="439"/>
      <c r="Q347" s="56"/>
      <c r="R347" s="56"/>
      <c r="S347" s="56"/>
      <c r="T347" s="56"/>
      <c r="U347" s="461" t="s">
        <v>1314</v>
      </c>
      <c r="V347" s="461" t="s">
        <v>1110</v>
      </c>
      <c r="W347" s="318"/>
      <c r="X347" s="318"/>
      <c r="Y347" s="318"/>
      <c r="Z347" s="573" t="s">
        <v>1314</v>
      </c>
      <c r="AA347" s="461" t="s">
        <v>802</v>
      </c>
      <c r="AB347" s="117" t="s">
        <v>204</v>
      </c>
      <c r="AC347" s="117"/>
      <c r="AD347" s="117"/>
      <c r="AE347" s="7"/>
      <c r="AF347" s="105"/>
      <c r="AG347" s="105"/>
      <c r="AH347" s="105"/>
      <c r="AI347" s="105"/>
      <c r="AJ347" s="477"/>
      <c r="AK347" s="20"/>
      <c r="AL347" s="503"/>
      <c r="AM347" s="23"/>
      <c r="AN347" s="30"/>
      <c r="AO347" s="53"/>
      <c r="AP347" s="30"/>
      <c r="AQ347" s="30"/>
      <c r="AR347" s="20" t="str">
        <f t="shared" si="24"/>
        <v/>
      </c>
      <c r="AS347" s="70"/>
      <c r="AT347" s="70"/>
      <c r="AU347" s="94"/>
      <c r="AV347" s="94"/>
      <c r="AW347" s="71" t="str">
        <f t="shared" si="25"/>
        <v/>
      </c>
      <c r="AX347" s="105" t="s">
        <v>935</v>
      </c>
      <c r="AY347" s="105" t="s">
        <v>1407</v>
      </c>
      <c r="AZ347" s="105" t="s">
        <v>935</v>
      </c>
      <c r="BA347" s="105" t="s">
        <v>1407</v>
      </c>
      <c r="BB347" s="105"/>
      <c r="BC347" s="105"/>
      <c r="BD347" s="102" t="s">
        <v>1408</v>
      </c>
      <c r="BE347" s="103" t="s">
        <v>1409</v>
      </c>
    </row>
    <row r="348" spans="1:58" ht="67.5" hidden="1">
      <c r="B348" s="701" t="s">
        <v>1410</v>
      </c>
      <c r="C348" s="132" t="s">
        <v>1410</v>
      </c>
      <c r="D348" s="105" t="s">
        <v>1411</v>
      </c>
      <c r="E348" s="105" t="str">
        <f>VLOOKUP(D348, '[2](참고) 중복제거용 BP사명 DB'!$B$3:$D733, 3, FALSE)</f>
        <v>유빈스 주식회사</v>
      </c>
      <c r="F348" s="7" t="s">
        <v>1412</v>
      </c>
      <c r="G348" s="3"/>
      <c r="H348" s="117" t="s">
        <v>27</v>
      </c>
      <c r="I348" s="117" t="s">
        <v>67</v>
      </c>
      <c r="J348" s="117"/>
      <c r="K348" s="117" t="s">
        <v>67</v>
      </c>
      <c r="L348" s="117"/>
      <c r="M348" s="117"/>
      <c r="N348" s="117"/>
      <c r="O348" s="117"/>
      <c r="P348" s="122"/>
      <c r="Q348" s="318"/>
      <c r="R348" s="461" t="s">
        <v>263</v>
      </c>
      <c r="S348" s="461" t="s">
        <v>261</v>
      </c>
      <c r="T348" s="318"/>
      <c r="U348" s="461" t="s">
        <v>394</v>
      </c>
      <c r="V348" s="318"/>
      <c r="W348" s="318"/>
      <c r="X348" s="461" t="s">
        <v>263</v>
      </c>
      <c r="Y348" s="318"/>
      <c r="Z348" s="573" t="s">
        <v>394</v>
      </c>
      <c r="AA348" s="318"/>
      <c r="AB348" s="203" t="s">
        <v>204</v>
      </c>
      <c r="AC348" s="117"/>
      <c r="AD348" s="117"/>
      <c r="AE348" s="104" t="s">
        <v>1413</v>
      </c>
      <c r="AF348" s="104" t="s">
        <v>145</v>
      </c>
      <c r="AG348" s="582" t="s">
        <v>4153</v>
      </c>
      <c r="AH348" s="104" t="s">
        <v>1414</v>
      </c>
      <c r="AI348" s="132"/>
      <c r="AJ348" s="471"/>
      <c r="AK348" s="20" t="s">
        <v>266</v>
      </c>
      <c r="AL348" s="20" t="s">
        <v>4005</v>
      </c>
      <c r="AM348" s="402" t="s">
        <v>267</v>
      </c>
      <c r="AN348" s="506"/>
      <c r="AO348" s="23"/>
      <c r="AP348" s="30"/>
      <c r="AQ348" s="33"/>
      <c r="AR348" s="20" t="str">
        <f t="shared" si="24"/>
        <v/>
      </c>
      <c r="AS348" s="110"/>
      <c r="AT348" s="98"/>
      <c r="AU348" s="96"/>
      <c r="AV348" s="94"/>
      <c r="AW348" s="71" t="str">
        <f t="shared" si="25"/>
        <v/>
      </c>
      <c r="AX348" s="105" t="s">
        <v>4154</v>
      </c>
      <c r="AY348" s="105" t="s">
        <v>4155</v>
      </c>
      <c r="AZ348" s="105" t="s">
        <v>1417</v>
      </c>
      <c r="BA348" s="105" t="s">
        <v>1418</v>
      </c>
      <c r="BB348" s="105" t="s">
        <v>1419</v>
      </c>
      <c r="BC348" s="105" t="s">
        <v>1420</v>
      </c>
      <c r="BD348" s="105" t="s">
        <v>4156</v>
      </c>
      <c r="BE348" s="104" t="s">
        <v>4157</v>
      </c>
      <c r="BF348"/>
    </row>
    <row r="349" spans="1:58" ht="40.5" hidden="1">
      <c r="A349" s="17"/>
      <c r="B349" s="701"/>
      <c r="C349" s="132" t="s">
        <v>1423</v>
      </c>
      <c r="D349" s="105" t="s">
        <v>629</v>
      </c>
      <c r="E349" s="105" t="str">
        <f>VLOOKUP(D349, '[2](참고) 중복제거용 BP사명 DB'!$B$3:$D734, 3, FALSE)</f>
        <v>SK텔레콤(주)</v>
      </c>
      <c r="F349" s="7" t="s">
        <v>1424</v>
      </c>
      <c r="G349" s="3"/>
      <c r="H349" s="117" t="s">
        <v>717</v>
      </c>
      <c r="I349" s="117"/>
      <c r="J349" s="117"/>
      <c r="K349" s="117" t="s">
        <v>67</v>
      </c>
      <c r="L349" s="117"/>
      <c r="M349" s="117"/>
      <c r="N349" s="117" t="s">
        <v>67</v>
      </c>
      <c r="O349" s="117"/>
      <c r="P349" s="122"/>
      <c r="Q349" s="318"/>
      <c r="R349" s="461" t="s">
        <v>263</v>
      </c>
      <c r="S349" s="461" t="s">
        <v>261</v>
      </c>
      <c r="T349" s="318"/>
      <c r="U349" s="461" t="s">
        <v>394</v>
      </c>
      <c r="V349" s="318"/>
      <c r="W349" s="318"/>
      <c r="X349" s="461" t="s">
        <v>263</v>
      </c>
      <c r="Y349" s="461" t="s">
        <v>263</v>
      </c>
      <c r="Z349" s="573" t="s">
        <v>394</v>
      </c>
      <c r="AA349" s="318"/>
      <c r="AB349" s="203" t="s">
        <v>204</v>
      </c>
      <c r="AC349" s="117"/>
      <c r="AD349" s="117"/>
      <c r="AE349" s="104" t="s">
        <v>1425</v>
      </c>
      <c r="AF349" s="104" t="s">
        <v>248</v>
      </c>
      <c r="AG349" s="104" t="s">
        <v>1426</v>
      </c>
      <c r="AH349" s="105" t="s">
        <v>214</v>
      </c>
      <c r="AI349" s="132"/>
      <c r="AJ349" s="477"/>
      <c r="AK349" s="402" t="s">
        <v>398</v>
      </c>
      <c r="AL349" s="402" t="s">
        <v>3901</v>
      </c>
      <c r="AM349" s="403" t="s">
        <v>399</v>
      </c>
      <c r="AN349" s="42"/>
      <c r="AO349" s="53"/>
      <c r="AP349" s="30"/>
      <c r="AQ349" s="33"/>
      <c r="AR349" s="20" t="str">
        <f t="shared" si="24"/>
        <v/>
      </c>
      <c r="AS349" s="110" t="s">
        <v>263</v>
      </c>
      <c r="AT349" s="98"/>
      <c r="AU349" s="96"/>
      <c r="AV349" s="94"/>
      <c r="AW349" s="71" t="str">
        <f t="shared" si="25"/>
        <v/>
      </c>
      <c r="AX349" s="105" t="s">
        <v>1415</v>
      </c>
      <c r="AY349" s="105" t="s">
        <v>1416</v>
      </c>
      <c r="AZ349" s="105" t="s">
        <v>1417</v>
      </c>
      <c r="BA349" s="105" t="s">
        <v>1418</v>
      </c>
      <c r="BB349" s="105"/>
      <c r="BC349" s="105"/>
      <c r="BD349" s="105"/>
      <c r="BE349" s="104"/>
      <c r="BF349"/>
    </row>
    <row r="350" spans="1:58" ht="27" hidden="1">
      <c r="A350" s="17"/>
      <c r="B350" s="703" t="s">
        <v>1427</v>
      </c>
      <c r="C350" s="105" t="s">
        <v>1428</v>
      </c>
      <c r="D350" s="105" t="s">
        <v>1429</v>
      </c>
      <c r="E350" s="105" t="e">
        <f>VLOOKUP(D350, '[2](참고) 중복제거용 BP사명 DB'!$B$3:$D735, 3, FALSE)</f>
        <v>#N/A</v>
      </c>
      <c r="F350" s="7" t="s">
        <v>1430</v>
      </c>
      <c r="G350" s="3" t="s">
        <v>1431</v>
      </c>
      <c r="H350" s="117" t="s">
        <v>27</v>
      </c>
      <c r="I350" s="117" t="s">
        <v>67</v>
      </c>
      <c r="J350" s="117"/>
      <c r="K350" s="117" t="s">
        <v>67</v>
      </c>
      <c r="L350" s="117" t="s">
        <v>67</v>
      </c>
      <c r="M350" s="117" t="s">
        <v>393</v>
      </c>
      <c r="N350" s="117" t="s">
        <v>393</v>
      </c>
      <c r="O350" s="117"/>
      <c r="P350" s="439"/>
      <c r="Q350" s="56"/>
      <c r="R350" s="56"/>
      <c r="S350" s="84" t="s">
        <v>261</v>
      </c>
      <c r="T350" s="56"/>
      <c r="U350" s="461" t="s">
        <v>1314</v>
      </c>
      <c r="V350" s="84" t="s">
        <v>1052</v>
      </c>
      <c r="W350" s="56"/>
      <c r="X350" s="56"/>
      <c r="Y350" s="318"/>
      <c r="Z350" s="573" t="s">
        <v>1314</v>
      </c>
      <c r="AA350" s="84" t="s">
        <v>1052</v>
      </c>
      <c r="AB350" s="117" t="s">
        <v>204</v>
      </c>
      <c r="AC350" s="117"/>
      <c r="AD350" s="117"/>
      <c r="AE350" s="7" t="s">
        <v>1432</v>
      </c>
      <c r="AF350" s="105" t="s">
        <v>1433</v>
      </c>
      <c r="AG350" s="105" t="s">
        <v>1434</v>
      </c>
      <c r="AH350" s="105" t="s">
        <v>643</v>
      </c>
      <c r="AI350" s="105"/>
      <c r="AJ350" s="477"/>
      <c r="AK350" s="20"/>
      <c r="AL350" s="503"/>
      <c r="AM350" s="20"/>
      <c r="AN350" s="42"/>
      <c r="AO350" s="23"/>
      <c r="AP350" s="30"/>
      <c r="AQ350" s="30"/>
      <c r="AR350" s="20" t="str">
        <f t="shared" si="24"/>
        <v/>
      </c>
      <c r="AS350" s="70"/>
      <c r="AT350" s="70"/>
      <c r="AU350" s="94"/>
      <c r="AV350" s="94"/>
      <c r="AW350" s="71" t="str">
        <f t="shared" si="25"/>
        <v/>
      </c>
      <c r="AX350" s="105" t="s">
        <v>1435</v>
      </c>
      <c r="AY350" s="105" t="s">
        <v>1436</v>
      </c>
      <c r="AZ350" s="105" t="s">
        <v>1437</v>
      </c>
      <c r="BA350" s="105" t="s">
        <v>1438</v>
      </c>
      <c r="BB350" s="105"/>
      <c r="BC350" s="105"/>
      <c r="BD350" s="105" t="s">
        <v>1439</v>
      </c>
      <c r="BE350" s="105" t="s">
        <v>1440</v>
      </c>
      <c r="BF350"/>
    </row>
    <row r="351" spans="1:58" ht="54">
      <c r="B351" s="703"/>
      <c r="C351" s="105" t="s">
        <v>1428</v>
      </c>
      <c r="D351" s="105" t="s">
        <v>1075</v>
      </c>
      <c r="E351" s="105" t="str">
        <f>VLOOKUP(D351, '[2](참고) 중복제거용 BP사명 DB'!$B$3:$D736, 3, FALSE)</f>
        <v xml:space="preserve">	주식회사 헥토이노베이션</v>
      </c>
      <c r="F351" s="7" t="s">
        <v>1441</v>
      </c>
      <c r="G351" s="3" t="s">
        <v>1442</v>
      </c>
      <c r="H351" s="117" t="s">
        <v>672</v>
      </c>
      <c r="I351" s="117"/>
      <c r="J351" s="117"/>
      <c r="K351" s="117" t="s">
        <v>67</v>
      </c>
      <c r="L351" s="117" t="s">
        <v>67</v>
      </c>
      <c r="M351" s="117" t="s">
        <v>393</v>
      </c>
      <c r="N351" s="117" t="s">
        <v>393</v>
      </c>
      <c r="O351" s="117"/>
      <c r="P351" s="439"/>
      <c r="Q351" s="510" t="s">
        <v>263</v>
      </c>
      <c r="R351" s="56"/>
      <c r="S351" s="84" t="s">
        <v>261</v>
      </c>
      <c r="T351" s="56"/>
      <c r="U351" s="461" t="s">
        <v>631</v>
      </c>
      <c r="V351" s="56"/>
      <c r="W351" s="461" t="s">
        <v>263</v>
      </c>
      <c r="X351" s="56"/>
      <c r="Y351" s="461" t="s">
        <v>263</v>
      </c>
      <c r="Z351" s="573" t="s">
        <v>631</v>
      </c>
      <c r="AA351" s="56"/>
      <c r="AB351" s="203" t="s">
        <v>204</v>
      </c>
      <c r="AC351" s="117"/>
      <c r="AD351" s="117"/>
      <c r="AE351" s="7" t="s">
        <v>1443</v>
      </c>
      <c r="AF351" s="104" t="s">
        <v>248</v>
      </c>
      <c r="AG351" s="104" t="s">
        <v>623</v>
      </c>
      <c r="AH351" s="105" t="s">
        <v>214</v>
      </c>
      <c r="AI351" s="105"/>
      <c r="AJ351" s="477"/>
      <c r="AK351" s="20" t="s">
        <v>565</v>
      </c>
      <c r="AL351" s="20" t="s">
        <v>4013</v>
      </c>
      <c r="AM351" s="20" t="s">
        <v>399</v>
      </c>
      <c r="AN351" s="30">
        <v>45399</v>
      </c>
      <c r="AO351" s="574" t="s">
        <v>4035</v>
      </c>
      <c r="AP351" s="30">
        <v>45439</v>
      </c>
      <c r="AQ351" s="33">
        <v>45447</v>
      </c>
      <c r="AR351" s="20" t="str">
        <f t="shared" si="24"/>
        <v>O</v>
      </c>
      <c r="AS351" s="515" t="s">
        <v>1428</v>
      </c>
      <c r="AT351" s="98" t="s">
        <v>4123</v>
      </c>
      <c r="AU351" s="96">
        <v>45448</v>
      </c>
      <c r="AV351" s="94"/>
      <c r="AW351" s="71" t="str">
        <f t="shared" si="25"/>
        <v/>
      </c>
      <c r="AX351" s="104" t="s">
        <v>1043</v>
      </c>
      <c r="AY351" s="104" t="s">
        <v>1044</v>
      </c>
      <c r="AZ351" s="104" t="s">
        <v>1045</v>
      </c>
      <c r="BA351" s="104" t="s">
        <v>1046</v>
      </c>
      <c r="BB351" s="104"/>
      <c r="BC351" s="104"/>
      <c r="BD351" s="104" t="s">
        <v>1047</v>
      </c>
      <c r="BE351" s="105" t="s">
        <v>1048</v>
      </c>
    </row>
    <row r="352" spans="1:58" ht="27" hidden="1">
      <c r="A352" s="17"/>
      <c r="B352" s="703"/>
      <c r="C352" s="105" t="s">
        <v>1428</v>
      </c>
      <c r="D352" s="105" t="s">
        <v>1444</v>
      </c>
      <c r="E352" s="105" t="str">
        <f>VLOOKUP(D352, '[2](참고) 중복제거용 BP사명 DB'!$B$3:$D737, 3, FALSE)</f>
        <v>도로교통공단</v>
      </c>
      <c r="F352" s="7" t="s">
        <v>1445</v>
      </c>
      <c r="G352" s="3"/>
      <c r="H352" s="117" t="s">
        <v>27</v>
      </c>
      <c r="I352" s="117" t="s">
        <v>67</v>
      </c>
      <c r="J352" s="117"/>
      <c r="K352" s="117" t="s">
        <v>67</v>
      </c>
      <c r="L352" s="117" t="s">
        <v>67</v>
      </c>
      <c r="M352" s="117" t="s">
        <v>393</v>
      </c>
      <c r="N352" s="117"/>
      <c r="O352" s="117"/>
      <c r="P352" s="439"/>
      <c r="Q352" s="510" t="s">
        <v>263</v>
      </c>
      <c r="R352" s="56"/>
      <c r="S352" s="56"/>
      <c r="T352" s="56"/>
      <c r="U352" s="461" t="s">
        <v>1314</v>
      </c>
      <c r="V352" s="56" t="s">
        <v>69</v>
      </c>
      <c r="W352" s="56"/>
      <c r="X352" s="56"/>
      <c r="Y352" s="56"/>
      <c r="Z352" s="573" t="s">
        <v>1314</v>
      </c>
      <c r="AA352" s="56" t="s">
        <v>69</v>
      </c>
      <c r="AB352" s="117" t="s">
        <v>204</v>
      </c>
      <c r="AC352" s="117"/>
      <c r="AD352" s="117"/>
      <c r="AE352" s="7"/>
      <c r="AF352" s="105"/>
      <c r="AG352" s="105"/>
      <c r="AH352" s="105"/>
      <c r="AI352" s="105"/>
      <c r="AJ352" s="477"/>
      <c r="AK352" s="20"/>
      <c r="AL352" s="503"/>
      <c r="AM352" s="20"/>
      <c r="AN352" s="42"/>
      <c r="AO352" s="20"/>
      <c r="AP352" s="30"/>
      <c r="AQ352" s="30"/>
      <c r="AR352" s="20" t="str">
        <f t="shared" si="24"/>
        <v/>
      </c>
      <c r="AS352" s="70"/>
      <c r="AT352" s="70"/>
      <c r="AU352" s="94"/>
      <c r="AV352" s="94"/>
      <c r="AW352" s="71" t="str">
        <f t="shared" si="25"/>
        <v/>
      </c>
      <c r="AX352" s="105" t="s">
        <v>1435</v>
      </c>
      <c r="AY352" s="105" t="s">
        <v>1436</v>
      </c>
      <c r="AZ352" s="105" t="s">
        <v>1437</v>
      </c>
      <c r="BA352" s="105" t="s">
        <v>1438</v>
      </c>
      <c r="BB352" s="105"/>
      <c r="BC352" s="105"/>
      <c r="BD352" s="105"/>
      <c r="BE352" s="105"/>
      <c r="BF352"/>
    </row>
    <row r="353" spans="1:58" ht="36" hidden="1">
      <c r="A353" s="17"/>
      <c r="B353" s="703" t="s">
        <v>1446</v>
      </c>
      <c r="C353" s="105" t="s">
        <v>1447</v>
      </c>
      <c r="D353" s="105" t="s">
        <v>549</v>
      </c>
      <c r="E353" s="105" t="str">
        <f>VLOOKUP(D353, '[2](참고) 중복제거용 BP사명 DB'!$B$3:$D738, 3, FALSE)</f>
        <v>SK㈜</v>
      </c>
      <c r="F353" s="7" t="s">
        <v>1448</v>
      </c>
      <c r="G353" s="3" t="s">
        <v>1449</v>
      </c>
      <c r="H353" s="117" t="s">
        <v>27</v>
      </c>
      <c r="I353" s="117" t="s">
        <v>67</v>
      </c>
      <c r="J353" s="117" t="s">
        <v>67</v>
      </c>
      <c r="K353" s="117" t="s">
        <v>67</v>
      </c>
      <c r="L353" s="117"/>
      <c r="M353" s="117"/>
      <c r="N353" s="117"/>
      <c r="O353" s="117"/>
      <c r="P353" s="122"/>
      <c r="Q353" s="318"/>
      <c r="R353" s="318"/>
      <c r="S353" s="318"/>
      <c r="T353" s="318"/>
      <c r="U353" s="461" t="s">
        <v>1314</v>
      </c>
      <c r="V353" s="461" t="s">
        <v>1450</v>
      </c>
      <c r="W353" s="318"/>
      <c r="X353" s="318"/>
      <c r="Y353" s="318"/>
      <c r="Z353" s="573" t="s">
        <v>1314</v>
      </c>
      <c r="AA353" s="461" t="s">
        <v>802</v>
      </c>
      <c r="AB353" s="203" t="s">
        <v>970</v>
      </c>
      <c r="AC353" s="203"/>
      <c r="AD353" s="203"/>
      <c r="AE353" s="8" t="s">
        <v>803</v>
      </c>
      <c r="AF353" s="104" t="s">
        <v>145</v>
      </c>
      <c r="AG353" s="104" t="s">
        <v>623</v>
      </c>
      <c r="AH353" s="104"/>
      <c r="AI353" s="132"/>
      <c r="AJ353" s="470"/>
      <c r="AK353" s="20"/>
      <c r="AL353" s="503"/>
      <c r="AM353" s="20"/>
      <c r="AN353" s="42"/>
      <c r="AO353" s="20"/>
      <c r="AP353" s="30"/>
      <c r="AQ353" s="30"/>
      <c r="AR353" s="20" t="str">
        <f t="shared" si="24"/>
        <v/>
      </c>
      <c r="AS353" s="70"/>
      <c r="AT353" s="70"/>
      <c r="AU353" s="94"/>
      <c r="AV353" s="94"/>
      <c r="AW353" s="71" t="str">
        <f t="shared" si="25"/>
        <v/>
      </c>
      <c r="AX353" s="104" t="s">
        <v>666</v>
      </c>
      <c r="AY353" s="105" t="s">
        <v>1451</v>
      </c>
      <c r="AZ353" s="104" t="s">
        <v>700</v>
      </c>
      <c r="BA353" s="104" t="s">
        <v>1451</v>
      </c>
      <c r="BB353" s="104"/>
      <c r="BC353" s="104"/>
      <c r="BD353" s="105" t="s">
        <v>199</v>
      </c>
      <c r="BE353" s="105" t="s">
        <v>199</v>
      </c>
      <c r="BF353"/>
    </row>
    <row r="354" spans="1:58" ht="40.5" hidden="1">
      <c r="A354" s="17"/>
      <c r="B354" s="703"/>
      <c r="C354" s="105" t="s">
        <v>1447</v>
      </c>
      <c r="D354" s="105" t="s">
        <v>605</v>
      </c>
      <c r="E354" s="105" t="str">
        <f>VLOOKUP(D354, '[2](참고) 중복제거용 BP사명 DB'!$B$3:$D739, 3, FALSE)</f>
        <v>에스케이플래닛주식회사</v>
      </c>
      <c r="F354" s="7" t="s">
        <v>1452</v>
      </c>
      <c r="G354" s="3"/>
      <c r="H354" s="117" t="s">
        <v>27</v>
      </c>
      <c r="I354" s="117" t="s">
        <v>67</v>
      </c>
      <c r="J354" s="117"/>
      <c r="K354" s="117" t="s">
        <v>67</v>
      </c>
      <c r="L354" s="117"/>
      <c r="M354" s="117"/>
      <c r="N354" s="117"/>
      <c r="O354" s="117"/>
      <c r="P354" s="122"/>
      <c r="Q354" s="318"/>
      <c r="R354" s="318"/>
      <c r="S354" s="318"/>
      <c r="T354" s="318"/>
      <c r="U354" s="461" t="s">
        <v>1299</v>
      </c>
      <c r="V354" s="461" t="s">
        <v>575</v>
      </c>
      <c r="W354" s="318"/>
      <c r="X354" s="318"/>
      <c r="Y354" s="318"/>
      <c r="Z354" s="573" t="s">
        <v>1299</v>
      </c>
      <c r="AA354" s="318" t="s">
        <v>3916</v>
      </c>
      <c r="AB354" s="203" t="s">
        <v>970</v>
      </c>
      <c r="AC354" s="429"/>
      <c r="AD354" s="429"/>
      <c r="AE354" s="8"/>
      <c r="AF354" s="104"/>
      <c r="AG354" s="104"/>
      <c r="AH354" s="104"/>
      <c r="AI354" s="132"/>
      <c r="AJ354" s="470"/>
      <c r="AK354" s="20"/>
      <c r="AL354" s="503"/>
      <c r="AM354" s="20"/>
      <c r="AN354" s="42"/>
      <c r="AO354" s="21"/>
      <c r="AP354" s="30"/>
      <c r="AQ354" s="128"/>
      <c r="AR354" s="20" t="str">
        <f t="shared" si="24"/>
        <v/>
      </c>
      <c r="AS354" s="70"/>
      <c r="AT354" s="70"/>
      <c r="AU354" s="94"/>
      <c r="AV354" s="94"/>
      <c r="AW354" s="71" t="str">
        <f t="shared" si="25"/>
        <v/>
      </c>
      <c r="AX354" s="104" t="s">
        <v>666</v>
      </c>
      <c r="AY354" s="105" t="s">
        <v>1451</v>
      </c>
      <c r="AZ354" s="104" t="s">
        <v>700</v>
      </c>
      <c r="BA354" s="104" t="s">
        <v>1451</v>
      </c>
      <c r="BB354" s="104"/>
      <c r="BC354" s="104"/>
      <c r="BD354" s="105" t="s">
        <v>199</v>
      </c>
      <c r="BE354" s="105" t="s">
        <v>199</v>
      </c>
      <c r="BF354"/>
    </row>
    <row r="355" spans="1:58" ht="54" hidden="1">
      <c r="B355" s="703"/>
      <c r="C355" s="105" t="s">
        <v>1447</v>
      </c>
      <c r="D355" s="105" t="s">
        <v>657</v>
      </c>
      <c r="E355" s="105" t="str">
        <f>VLOOKUP(D355, '[2](참고) 중복제거용 BP사명 DB'!$B$3:$D740, 3, FALSE)</f>
        <v>(주)청람커뮤니케이션즈</v>
      </c>
      <c r="F355" s="7" t="s">
        <v>1453</v>
      </c>
      <c r="G355" s="3"/>
      <c r="H355" s="117" t="s">
        <v>27</v>
      </c>
      <c r="I355" s="117" t="s">
        <v>67</v>
      </c>
      <c r="J355" s="117"/>
      <c r="K355" s="117" t="s">
        <v>67</v>
      </c>
      <c r="L355" s="117"/>
      <c r="M355" s="117"/>
      <c r="N355" s="117"/>
      <c r="O355" s="117"/>
      <c r="P355" s="122"/>
      <c r="Q355" s="318"/>
      <c r="R355" s="461" t="s">
        <v>261</v>
      </c>
      <c r="S355" s="318"/>
      <c r="T355" s="318"/>
      <c r="U355" s="461" t="s">
        <v>262</v>
      </c>
      <c r="V355" s="318"/>
      <c r="W355" s="318"/>
      <c r="X355" s="461" t="s">
        <v>263</v>
      </c>
      <c r="Y355" s="318"/>
      <c r="Z355" s="573" t="s">
        <v>262</v>
      </c>
      <c r="AA355" s="318"/>
      <c r="AB355" s="203" t="s">
        <v>970</v>
      </c>
      <c r="AC355" s="203"/>
      <c r="AD355" s="203"/>
      <c r="AE355" s="8" t="s">
        <v>1454</v>
      </c>
      <c r="AF355" s="104" t="s">
        <v>114</v>
      </c>
      <c r="AG355" s="104" t="s">
        <v>1455</v>
      </c>
      <c r="AH355" s="104" t="s">
        <v>643</v>
      </c>
      <c r="AI355" s="132"/>
      <c r="AJ355" s="471"/>
      <c r="AK355" s="20" t="s">
        <v>266</v>
      </c>
      <c r="AL355" s="20" t="s">
        <v>4005</v>
      </c>
      <c r="AM355" s="402" t="s">
        <v>267</v>
      </c>
      <c r="AN355" s="506"/>
      <c r="AO355" s="23"/>
      <c r="AP355" s="30"/>
      <c r="AQ355" s="33"/>
      <c r="AR355" s="20" t="str">
        <f t="shared" si="24"/>
        <v/>
      </c>
      <c r="AS355" s="109" t="s">
        <v>263</v>
      </c>
      <c r="AT355" s="98"/>
      <c r="AU355" s="96"/>
      <c r="AV355" s="94"/>
      <c r="AW355" s="71" t="str">
        <f t="shared" si="25"/>
        <v/>
      </c>
      <c r="AX355" s="105" t="s">
        <v>4158</v>
      </c>
      <c r="AY355" s="105" t="s">
        <v>1451</v>
      </c>
      <c r="AZ355" s="105" t="s">
        <v>4158</v>
      </c>
      <c r="BA355" s="104" t="s">
        <v>1451</v>
      </c>
      <c r="BB355" s="105"/>
      <c r="BC355" s="105"/>
      <c r="BD355" s="104" t="s">
        <v>4159</v>
      </c>
      <c r="BE355" s="104" t="s">
        <v>4160</v>
      </c>
      <c r="BF355"/>
    </row>
    <row r="356" spans="1:58" ht="36" hidden="1">
      <c r="A356" s="17"/>
      <c r="B356" s="703"/>
      <c r="C356" s="105" t="s">
        <v>1447</v>
      </c>
      <c r="D356" s="105" t="s">
        <v>690</v>
      </c>
      <c r="E356" s="105" t="str">
        <f>VLOOKUP(D356, '[2](참고) 중복제거용 BP사명 DB'!$B$3:$D741, 3, FALSE)</f>
        <v>(주)케이지이니시스</v>
      </c>
      <c r="F356" s="7" t="s">
        <v>1458</v>
      </c>
      <c r="G356" s="3"/>
      <c r="H356" s="117" t="s">
        <v>27</v>
      </c>
      <c r="I356" s="117" t="s">
        <v>67</v>
      </c>
      <c r="J356" s="117"/>
      <c r="K356" s="117" t="s">
        <v>67</v>
      </c>
      <c r="L356" s="117"/>
      <c r="M356" s="117"/>
      <c r="N356" s="117"/>
      <c r="O356" s="117"/>
      <c r="P356" s="122"/>
      <c r="Q356" s="318"/>
      <c r="R356" s="318"/>
      <c r="S356" s="318"/>
      <c r="T356" s="318"/>
      <c r="U356" s="461" t="s">
        <v>1314</v>
      </c>
      <c r="V356" s="461" t="s">
        <v>692</v>
      </c>
      <c r="W356" s="318"/>
      <c r="X356" s="318"/>
      <c r="Y356" s="318"/>
      <c r="Z356" s="573" t="s">
        <v>1314</v>
      </c>
      <c r="AA356" s="461" t="s">
        <v>692</v>
      </c>
      <c r="AB356" s="203" t="s">
        <v>970</v>
      </c>
      <c r="AC356" s="203"/>
      <c r="AD356" s="203"/>
      <c r="AE356" s="8"/>
      <c r="AF356" s="104"/>
      <c r="AG356" s="104"/>
      <c r="AH356" s="104"/>
      <c r="AI356" s="132"/>
      <c r="AJ356" s="470"/>
      <c r="AK356" s="20"/>
      <c r="AL356" s="503"/>
      <c r="AM356" s="20"/>
      <c r="AN356" s="42"/>
      <c r="AO356" s="20"/>
      <c r="AP356" s="30"/>
      <c r="AQ356" s="30"/>
      <c r="AR356" s="20" t="str">
        <f t="shared" si="24"/>
        <v/>
      </c>
      <c r="AS356" s="70"/>
      <c r="AT356" s="70"/>
      <c r="AU356" s="94"/>
      <c r="AV356" s="94"/>
      <c r="AW356" s="71" t="str">
        <f t="shared" si="25"/>
        <v/>
      </c>
      <c r="AX356" s="104" t="s">
        <v>666</v>
      </c>
      <c r="AY356" s="105" t="s">
        <v>1451</v>
      </c>
      <c r="AZ356" s="104" t="s">
        <v>700</v>
      </c>
      <c r="BA356" s="104" t="s">
        <v>1451</v>
      </c>
      <c r="BB356" s="104"/>
      <c r="BC356" s="104"/>
      <c r="BD356" s="105" t="s">
        <v>199</v>
      </c>
      <c r="BE356" s="105" t="s">
        <v>199</v>
      </c>
      <c r="BF356"/>
    </row>
    <row r="357" spans="1:58" ht="54" hidden="1">
      <c r="B357" s="703" t="s">
        <v>1459</v>
      </c>
      <c r="C357" s="105" t="s">
        <v>1460</v>
      </c>
      <c r="D357" s="105" t="s">
        <v>1461</v>
      </c>
      <c r="E357" s="105" t="str">
        <f>VLOOKUP(D357, '[2](참고) 중복제거용 BP사명 DB'!$B$3:$D742, 3, FALSE)</f>
        <v>(주)비디</v>
      </c>
      <c r="F357" s="7" t="s">
        <v>1462</v>
      </c>
      <c r="G357" s="3"/>
      <c r="H357" s="117" t="s">
        <v>27</v>
      </c>
      <c r="I357" s="117" t="s">
        <v>67</v>
      </c>
      <c r="J357" s="117"/>
      <c r="K357" s="117" t="s">
        <v>67</v>
      </c>
      <c r="L357" s="117" t="s">
        <v>67</v>
      </c>
      <c r="M357" s="117" t="s">
        <v>67</v>
      </c>
      <c r="N357" s="117"/>
      <c r="O357" s="117"/>
      <c r="P357" s="439"/>
      <c r="Q357" s="56"/>
      <c r="R357" s="84" t="s">
        <v>261</v>
      </c>
      <c r="S357" s="56"/>
      <c r="T357" s="56"/>
      <c r="U357" s="461" t="s">
        <v>262</v>
      </c>
      <c r="V357" s="56"/>
      <c r="W357" s="56"/>
      <c r="X357" s="461" t="s">
        <v>263</v>
      </c>
      <c r="Y357" s="56"/>
      <c r="Z357" s="573" t="s">
        <v>262</v>
      </c>
      <c r="AA357" s="56"/>
      <c r="AB357" s="117" t="s">
        <v>204</v>
      </c>
      <c r="AC357" s="117"/>
      <c r="AD357" s="117"/>
      <c r="AE357" s="7" t="s">
        <v>1463</v>
      </c>
      <c r="AF357" s="104" t="s">
        <v>114</v>
      </c>
      <c r="AG357" s="104" t="s">
        <v>1464</v>
      </c>
      <c r="AH357" s="104" t="s">
        <v>643</v>
      </c>
      <c r="AI357" s="104"/>
      <c r="AJ357" s="471"/>
      <c r="AK357" s="20" t="s">
        <v>266</v>
      </c>
      <c r="AL357" s="20" t="s">
        <v>4005</v>
      </c>
      <c r="AM357" s="402" t="s">
        <v>267</v>
      </c>
      <c r="AN357" s="506"/>
      <c r="AO357" s="23"/>
      <c r="AP357" s="30"/>
      <c r="AQ357" s="33"/>
      <c r="AR357" s="20" t="str">
        <f t="shared" si="24"/>
        <v/>
      </c>
      <c r="AS357" s="109" t="s">
        <v>263</v>
      </c>
      <c r="AT357" s="98"/>
      <c r="AU357" s="96"/>
      <c r="AV357" s="94"/>
      <c r="AW357" s="94" t="str">
        <f t="shared" si="25"/>
        <v/>
      </c>
      <c r="AX357" s="102" t="s">
        <v>4161</v>
      </c>
      <c r="AY357" s="105" t="s">
        <v>4162</v>
      </c>
      <c r="AZ357" s="102" t="s">
        <v>1465</v>
      </c>
      <c r="BA357" s="102" t="s">
        <v>1467</v>
      </c>
      <c r="BB357" s="105"/>
      <c r="BC357" s="105"/>
      <c r="BD357" s="105" t="s">
        <v>1468</v>
      </c>
      <c r="BE357" s="105" t="s">
        <v>1469</v>
      </c>
      <c r="BF357"/>
    </row>
    <row r="358" spans="1:58" hidden="1">
      <c r="A358" s="17"/>
      <c r="B358" s="703"/>
      <c r="C358" s="208" t="s">
        <v>1460</v>
      </c>
      <c r="D358" s="208" t="s">
        <v>598</v>
      </c>
      <c r="E358" s="105" t="e">
        <f>VLOOKUP(D358, '[2](참고) 중복제거용 BP사명 DB'!$B$3:$D743, 3, FALSE)</f>
        <v>#N/A</v>
      </c>
      <c r="F358" s="7" t="s">
        <v>1470</v>
      </c>
      <c r="G358" s="3"/>
      <c r="H358" s="117" t="s">
        <v>27</v>
      </c>
      <c r="I358" s="117" t="s">
        <v>67</v>
      </c>
      <c r="J358" s="117"/>
      <c r="K358" s="117" t="s">
        <v>67</v>
      </c>
      <c r="L358" s="117" t="s">
        <v>67</v>
      </c>
      <c r="M358" s="117" t="s">
        <v>67</v>
      </c>
      <c r="N358" s="117"/>
      <c r="O358" s="117"/>
      <c r="P358" s="122"/>
      <c r="Q358" s="56"/>
      <c r="R358" s="28"/>
      <c r="S358" s="28"/>
      <c r="T358" s="28"/>
      <c r="U358" s="318"/>
      <c r="V358" s="56"/>
      <c r="W358" s="56"/>
      <c r="X358" s="56"/>
      <c r="Y358" s="56"/>
      <c r="Z358" s="502"/>
      <c r="AA358" s="84" t="s">
        <v>210</v>
      </c>
      <c r="AB358" s="117"/>
      <c r="AC358" s="117"/>
      <c r="AD358" s="117"/>
      <c r="AE358" s="7"/>
      <c r="AF358" s="104"/>
      <c r="AG358" s="105"/>
      <c r="AH358" s="105"/>
      <c r="AI358" s="105"/>
      <c r="AJ358" s="477"/>
      <c r="AK358" s="20"/>
      <c r="AL358" s="503"/>
      <c r="AM358" s="20"/>
      <c r="AN358" s="30"/>
      <c r="AO358" s="53"/>
      <c r="AP358" s="30"/>
      <c r="AQ358" s="30"/>
      <c r="AR358" s="20"/>
      <c r="AS358" s="70"/>
      <c r="AT358" s="86"/>
      <c r="AU358" s="94"/>
      <c r="AV358" s="94"/>
      <c r="AW358" s="94"/>
      <c r="AX358" s="105"/>
      <c r="AY358" s="105"/>
      <c r="AZ358" s="105"/>
      <c r="BA358" s="105"/>
      <c r="BB358" s="105"/>
      <c r="BC358" s="105"/>
      <c r="BD358" s="105"/>
      <c r="BE358" s="105"/>
      <c r="BF358"/>
    </row>
    <row r="359" spans="1:58" ht="54" hidden="1">
      <c r="A359" s="17"/>
      <c r="B359" s="105" t="s">
        <v>1471</v>
      </c>
      <c r="C359" s="105" t="s">
        <v>1471</v>
      </c>
      <c r="D359" s="105" t="s">
        <v>629</v>
      </c>
      <c r="E359" s="105" t="str">
        <f>VLOOKUP(D359, '[2](참고) 중복제거용 BP사명 DB'!$B$3:$D744, 3, FALSE)</f>
        <v>SK텔레콤(주)</v>
      </c>
      <c r="F359" s="7" t="s">
        <v>1472</v>
      </c>
      <c r="G359" s="4" t="s">
        <v>1473</v>
      </c>
      <c r="H359" s="117" t="s">
        <v>630</v>
      </c>
      <c r="I359" s="117"/>
      <c r="J359" s="117"/>
      <c r="K359" s="454" t="s">
        <v>67</v>
      </c>
      <c r="L359" s="117"/>
      <c r="M359" s="117"/>
      <c r="N359" s="117"/>
      <c r="O359" s="117"/>
      <c r="P359" s="122"/>
      <c r="Q359" s="56"/>
      <c r="R359" s="28"/>
      <c r="S359" s="28"/>
      <c r="T359" s="28"/>
      <c r="U359" s="461" t="s">
        <v>1156</v>
      </c>
      <c r="V359" s="56"/>
      <c r="W359" s="56"/>
      <c r="X359" s="56"/>
      <c r="Y359" s="56"/>
      <c r="Z359" s="573" t="s">
        <v>1156</v>
      </c>
      <c r="AA359" s="56" t="s">
        <v>1157</v>
      </c>
      <c r="AB359" s="117"/>
      <c r="AC359" s="117"/>
      <c r="AD359" s="117"/>
      <c r="AE359" s="7"/>
      <c r="AF359" s="104"/>
      <c r="AG359" s="105"/>
      <c r="AH359" s="105"/>
      <c r="AI359" s="105"/>
      <c r="AJ359" s="477"/>
      <c r="AK359" s="20"/>
      <c r="AL359" s="503"/>
      <c r="AM359" s="20"/>
      <c r="AN359" s="30"/>
      <c r="AO359" s="53"/>
      <c r="AP359" s="30"/>
      <c r="AQ359" s="30"/>
      <c r="AR359" s="20" t="str">
        <f t="shared" ref="AR359:AR377" si="26">IF(ISBLANK(AQ359), "", "O")</f>
        <v/>
      </c>
      <c r="AS359" s="70"/>
      <c r="AT359" s="86"/>
      <c r="AU359" s="94"/>
      <c r="AV359" s="94"/>
      <c r="AW359" s="94" t="str">
        <f t="shared" ref="AW359:AW377" si="27">IF(ISBLANK(AV359), "", "O")</f>
        <v/>
      </c>
      <c r="AX359" s="105"/>
      <c r="AY359" s="105"/>
      <c r="AZ359" s="105" t="s">
        <v>1474</v>
      </c>
      <c r="BA359" s="105" t="s">
        <v>1475</v>
      </c>
      <c r="BB359" s="105"/>
      <c r="BC359" s="105"/>
      <c r="BD359" s="105" t="s">
        <v>199</v>
      </c>
      <c r="BE359" s="105" t="s">
        <v>199</v>
      </c>
      <c r="BF359"/>
    </row>
    <row r="360" spans="1:58" ht="27" hidden="1">
      <c r="A360" s="17"/>
      <c r="B360" s="697" t="s">
        <v>1476</v>
      </c>
      <c r="C360" s="105" t="s">
        <v>1477</v>
      </c>
      <c r="D360" s="105" t="s">
        <v>480</v>
      </c>
      <c r="E360" s="105" t="str">
        <f>VLOOKUP(D360, '[2](참고) 중복제거용 BP사명 DB'!$B$3:$D745, 3, FALSE)</f>
        <v>서비스에이스주식회사</v>
      </c>
      <c r="F360" s="7" t="s">
        <v>1478</v>
      </c>
      <c r="G360" s="3"/>
      <c r="H360" s="117" t="s">
        <v>27</v>
      </c>
      <c r="I360" s="117" t="s">
        <v>67</v>
      </c>
      <c r="J360" s="117"/>
      <c r="K360" s="117" t="s">
        <v>67</v>
      </c>
      <c r="L360" s="117" t="s">
        <v>67</v>
      </c>
      <c r="M360" s="117"/>
      <c r="N360" s="117"/>
      <c r="O360" s="117"/>
      <c r="P360" s="122"/>
      <c r="Q360" s="56"/>
      <c r="R360" s="56"/>
      <c r="S360" s="56"/>
      <c r="T360" s="56"/>
      <c r="U360" s="461" t="s">
        <v>1299</v>
      </c>
      <c r="V360" s="56" t="s">
        <v>575</v>
      </c>
      <c r="W360" s="56"/>
      <c r="X360" s="56"/>
      <c r="Y360" s="56"/>
      <c r="Z360" s="573" t="s">
        <v>1299</v>
      </c>
      <c r="AA360" s="56" t="s">
        <v>1157</v>
      </c>
      <c r="AB360" s="117" t="s">
        <v>1479</v>
      </c>
      <c r="AC360" s="117"/>
      <c r="AD360" s="117"/>
      <c r="AE360" s="7"/>
      <c r="AF360" s="105"/>
      <c r="AG360" s="105"/>
      <c r="AH360" s="105"/>
      <c r="AI360" s="105"/>
      <c r="AJ360" s="477"/>
      <c r="AK360" s="20"/>
      <c r="AL360" s="503"/>
      <c r="AM360" s="20"/>
      <c r="AN360" s="42"/>
      <c r="AO360" s="20"/>
      <c r="AP360" s="30"/>
      <c r="AQ360" s="30"/>
      <c r="AR360" s="20" t="str">
        <f t="shared" si="26"/>
        <v/>
      </c>
      <c r="AS360" s="70"/>
      <c r="AT360" s="70"/>
      <c r="AU360" s="94"/>
      <c r="AV360" s="94"/>
      <c r="AW360" s="94" t="str">
        <f t="shared" si="27"/>
        <v/>
      </c>
      <c r="AX360" s="105" t="s">
        <v>1480</v>
      </c>
      <c r="AY360" s="105" t="s">
        <v>1481</v>
      </c>
      <c r="AZ360" s="105" t="s">
        <v>1482</v>
      </c>
      <c r="BA360" s="105" t="s">
        <v>1483</v>
      </c>
      <c r="BB360" s="105"/>
      <c r="BC360" s="105"/>
      <c r="BD360" s="105"/>
      <c r="BE360" s="105"/>
      <c r="BF360"/>
    </row>
    <row r="361" spans="1:58" ht="27" hidden="1">
      <c r="A361" s="17"/>
      <c r="B361" s="697"/>
      <c r="C361" s="105" t="s">
        <v>1477</v>
      </c>
      <c r="D361" s="105" t="s">
        <v>1484</v>
      </c>
      <c r="E361" s="105" t="e">
        <f>VLOOKUP(D361, '[2](참고) 중복제거용 BP사명 DB'!$B$3:$D746, 3, FALSE)</f>
        <v>#N/A</v>
      </c>
      <c r="F361" s="7" t="s">
        <v>1485</v>
      </c>
      <c r="G361" s="3" t="s">
        <v>1486</v>
      </c>
      <c r="H361" s="117" t="s">
        <v>27</v>
      </c>
      <c r="I361" s="117" t="s">
        <v>67</v>
      </c>
      <c r="J361" s="117"/>
      <c r="K361" s="117" t="s">
        <v>67</v>
      </c>
      <c r="L361" s="117" t="s">
        <v>67</v>
      </c>
      <c r="M361" s="117"/>
      <c r="N361" s="117"/>
      <c r="O361" s="117"/>
      <c r="P361" s="122"/>
      <c r="Q361" s="56"/>
      <c r="R361" s="56"/>
      <c r="S361" s="56"/>
      <c r="T361" s="56"/>
      <c r="U361" s="461" t="s">
        <v>68</v>
      </c>
      <c r="V361" s="56" t="s">
        <v>680</v>
      </c>
      <c r="W361" s="56"/>
      <c r="X361" s="56"/>
      <c r="Y361" s="56"/>
      <c r="Z361" s="573" t="s">
        <v>68</v>
      </c>
      <c r="AA361" s="56" t="s">
        <v>1157</v>
      </c>
      <c r="AB361" s="117" t="s">
        <v>1479</v>
      </c>
      <c r="AC361" s="117"/>
      <c r="AD361" s="117"/>
      <c r="AE361" s="7" t="s">
        <v>1487</v>
      </c>
      <c r="AF361" s="105" t="s">
        <v>114</v>
      </c>
      <c r="AG361" s="105" t="s">
        <v>1488</v>
      </c>
      <c r="AH361" s="105"/>
      <c r="AI361" s="105"/>
      <c r="AJ361" s="477"/>
      <c r="AK361" s="20"/>
      <c r="AL361" s="503"/>
      <c r="AM361" s="20"/>
      <c r="AN361" s="42"/>
      <c r="AO361" s="52"/>
      <c r="AP361" s="30"/>
      <c r="AQ361" s="30"/>
      <c r="AR361" s="20" t="str">
        <f t="shared" si="26"/>
        <v/>
      </c>
      <c r="AS361" s="70"/>
      <c r="AT361" s="70"/>
      <c r="AU361" s="94"/>
      <c r="AV361" s="94"/>
      <c r="AW361" s="94" t="str">
        <f t="shared" si="27"/>
        <v/>
      </c>
      <c r="AX361" s="105" t="s">
        <v>1480</v>
      </c>
      <c r="AY361" s="105" t="s">
        <v>1481</v>
      </c>
      <c r="AZ361" s="105" t="s">
        <v>1482</v>
      </c>
      <c r="BA361" s="105" t="s">
        <v>1483</v>
      </c>
      <c r="BB361" s="105"/>
      <c r="BC361" s="105"/>
      <c r="BD361" s="105" t="s">
        <v>872</v>
      </c>
      <c r="BE361" s="105" t="s">
        <v>1489</v>
      </c>
      <c r="BF361"/>
    </row>
    <row r="362" spans="1:58" ht="27" hidden="1">
      <c r="A362" s="17"/>
      <c r="B362" s="709" t="s">
        <v>1490</v>
      </c>
      <c r="C362" s="105" t="s">
        <v>1491</v>
      </c>
      <c r="D362" s="105" t="s">
        <v>1492</v>
      </c>
      <c r="E362" s="105" t="e">
        <f>VLOOKUP(D362, '[2](참고) 중복제거용 BP사명 DB'!$B$3:$D747, 3, FALSE)</f>
        <v>#N/A</v>
      </c>
      <c r="F362" s="7" t="s">
        <v>1493</v>
      </c>
      <c r="G362" s="3"/>
      <c r="H362" s="117" t="s">
        <v>27</v>
      </c>
      <c r="I362" s="117" t="s">
        <v>67</v>
      </c>
      <c r="J362" s="117"/>
      <c r="K362" s="117" t="s">
        <v>67</v>
      </c>
      <c r="L362" s="117"/>
      <c r="M362" s="117"/>
      <c r="N362" s="117"/>
      <c r="O362" s="117"/>
      <c r="P362" s="439"/>
      <c r="Q362" s="528"/>
      <c r="R362" s="528"/>
      <c r="S362" s="528"/>
      <c r="T362" s="528"/>
      <c r="U362" s="461" t="s">
        <v>68</v>
      </c>
      <c r="V362" s="583" t="s">
        <v>69</v>
      </c>
      <c r="W362" s="528"/>
      <c r="X362" s="528"/>
      <c r="Y362" s="528"/>
      <c r="Z362" s="573" t="s">
        <v>68</v>
      </c>
      <c r="AA362" s="583" t="s">
        <v>69</v>
      </c>
      <c r="AB362" s="117" t="s">
        <v>204</v>
      </c>
      <c r="AC362" s="117"/>
      <c r="AD362" s="117"/>
      <c r="AE362" s="7"/>
      <c r="AF362" s="105"/>
      <c r="AG362" s="105"/>
      <c r="AH362" s="105"/>
      <c r="AI362" s="105"/>
      <c r="AJ362" s="477"/>
      <c r="AK362" s="20"/>
      <c r="AL362" s="503"/>
      <c r="AM362" s="20"/>
      <c r="AN362" s="42"/>
      <c r="AO362" s="23"/>
      <c r="AP362" s="30"/>
      <c r="AQ362" s="30"/>
      <c r="AR362" s="20" t="str">
        <f t="shared" si="26"/>
        <v/>
      </c>
      <c r="AS362" s="70"/>
      <c r="AT362" s="70"/>
      <c r="AU362" s="94"/>
      <c r="AV362" s="94"/>
      <c r="AW362" s="94" t="str">
        <f t="shared" si="27"/>
        <v/>
      </c>
      <c r="AX362" s="105" t="s">
        <v>1494</v>
      </c>
      <c r="AY362" s="105" t="s">
        <v>1495</v>
      </c>
      <c r="AZ362" s="105"/>
      <c r="BA362" s="105"/>
      <c r="BB362" s="105"/>
      <c r="BC362" s="105"/>
      <c r="BD362" s="105"/>
      <c r="BE362" s="105"/>
      <c r="BF362"/>
    </row>
    <row r="363" spans="1:58" ht="40.5" hidden="1">
      <c r="A363" s="17"/>
      <c r="B363" s="710"/>
      <c r="C363" s="105" t="s">
        <v>1491</v>
      </c>
      <c r="D363" s="105" t="s">
        <v>1496</v>
      </c>
      <c r="E363" s="105" t="str">
        <f>VLOOKUP(D363, '[2](참고) 중복제거용 BP사명 DB'!$B$3:$D748, 3, FALSE)</f>
        <v>(주)한빛소프트</v>
      </c>
      <c r="F363" s="7" t="s">
        <v>1497</v>
      </c>
      <c r="G363" s="3" t="s">
        <v>1498</v>
      </c>
      <c r="H363" s="117" t="s">
        <v>27</v>
      </c>
      <c r="I363" s="117" t="s">
        <v>67</v>
      </c>
      <c r="J363" s="117"/>
      <c r="K363" s="117" t="s">
        <v>67</v>
      </c>
      <c r="L363" s="117"/>
      <c r="M363" s="117"/>
      <c r="N363" s="117"/>
      <c r="O363" s="117"/>
      <c r="P363" s="439"/>
      <c r="Q363" s="528"/>
      <c r="R363" s="528"/>
      <c r="S363" s="528"/>
      <c r="T363" s="528"/>
      <c r="U363" s="461" t="s">
        <v>68</v>
      </c>
      <c r="V363" s="583" t="s">
        <v>802</v>
      </c>
      <c r="W363" s="528"/>
      <c r="X363" s="528"/>
      <c r="Y363" s="528"/>
      <c r="Z363" s="573" t="s">
        <v>68</v>
      </c>
      <c r="AA363" s="461" t="s">
        <v>802</v>
      </c>
      <c r="AB363" s="117" t="s">
        <v>204</v>
      </c>
      <c r="AC363" s="117"/>
      <c r="AD363" s="117"/>
      <c r="AE363" s="7"/>
      <c r="AF363" s="105"/>
      <c r="AG363" s="105"/>
      <c r="AH363" s="105"/>
      <c r="AI363" s="105"/>
      <c r="AJ363" s="477"/>
      <c r="AK363" s="20"/>
      <c r="AL363" s="503"/>
      <c r="AM363" s="20"/>
      <c r="AN363" s="30"/>
      <c r="AO363" s="20"/>
      <c r="AP363" s="30"/>
      <c r="AQ363" s="30"/>
      <c r="AR363" s="20" t="str">
        <f t="shared" si="26"/>
        <v/>
      </c>
      <c r="AS363" s="70"/>
      <c r="AT363" s="70"/>
      <c r="AU363" s="94"/>
      <c r="AV363" s="94"/>
      <c r="AW363" s="94" t="str">
        <f t="shared" si="27"/>
        <v/>
      </c>
      <c r="AX363" s="105" t="s">
        <v>4163</v>
      </c>
      <c r="AY363" s="105" t="s">
        <v>1495</v>
      </c>
      <c r="AZ363" s="105"/>
      <c r="BA363" s="105"/>
      <c r="BB363" s="105"/>
      <c r="BC363" s="105"/>
      <c r="BD363" s="105"/>
      <c r="BE363" s="105"/>
      <c r="BF363"/>
    </row>
    <row r="364" spans="1:58" ht="40.5" hidden="1">
      <c r="B364" s="711"/>
      <c r="C364" s="105" t="s">
        <v>1491</v>
      </c>
      <c r="D364" s="105" t="s">
        <v>629</v>
      </c>
      <c r="E364" s="105" t="str">
        <f>VLOOKUP(D364, '[2](참고) 중복제거용 BP사명 DB'!$B$3:$D749, 3, FALSE)</f>
        <v>SK텔레콤(주)</v>
      </c>
      <c r="F364" s="7" t="s">
        <v>1499</v>
      </c>
      <c r="G364" s="3" t="s">
        <v>1500</v>
      </c>
      <c r="H364" s="117" t="s">
        <v>1268</v>
      </c>
      <c r="I364" s="117"/>
      <c r="J364" s="117"/>
      <c r="K364" s="117" t="s">
        <v>67</v>
      </c>
      <c r="L364" s="117"/>
      <c r="M364" s="117"/>
      <c r="N364" s="117"/>
      <c r="O364" s="117"/>
      <c r="P364" s="439"/>
      <c r="Q364" s="528"/>
      <c r="R364" s="84" t="s">
        <v>261</v>
      </c>
      <c r="S364" s="528"/>
      <c r="T364" s="528"/>
      <c r="U364" s="461" t="s">
        <v>262</v>
      </c>
      <c r="V364" s="528"/>
      <c r="W364" s="528"/>
      <c r="X364" s="461" t="s">
        <v>263</v>
      </c>
      <c r="Y364" s="528"/>
      <c r="Z364" s="573" t="s">
        <v>262</v>
      </c>
      <c r="AA364" s="528"/>
      <c r="AB364" s="117" t="s">
        <v>204</v>
      </c>
      <c r="AC364" s="117"/>
      <c r="AD364" s="117"/>
      <c r="AE364" s="7" t="s">
        <v>1501</v>
      </c>
      <c r="AF364" s="105" t="s">
        <v>248</v>
      </c>
      <c r="AG364" s="105" t="s">
        <v>1502</v>
      </c>
      <c r="AH364" s="104" t="s">
        <v>397</v>
      </c>
      <c r="AI364" s="105"/>
      <c r="AJ364" s="471"/>
      <c r="AK364" s="20" t="s">
        <v>266</v>
      </c>
      <c r="AL364" s="20" t="s">
        <v>4005</v>
      </c>
      <c r="AM364" s="402" t="s">
        <v>267</v>
      </c>
      <c r="AN364" s="506"/>
      <c r="AO364" s="23"/>
      <c r="AP364" s="30"/>
      <c r="AQ364" s="33"/>
      <c r="AR364" s="20" t="str">
        <f t="shared" si="26"/>
        <v/>
      </c>
      <c r="AS364" s="110" t="s">
        <v>263</v>
      </c>
      <c r="AT364" s="98"/>
      <c r="AU364" s="96"/>
      <c r="AV364" s="94"/>
      <c r="AW364" s="94" t="str">
        <f t="shared" si="27"/>
        <v/>
      </c>
      <c r="AX364" s="105" t="s">
        <v>1503</v>
      </c>
      <c r="AY364" s="105" t="s">
        <v>1504</v>
      </c>
      <c r="AZ364" s="105" t="s">
        <v>4164</v>
      </c>
      <c r="BA364" s="105" t="s">
        <v>1506</v>
      </c>
      <c r="BB364" s="105"/>
      <c r="BC364" s="105"/>
      <c r="BD364" s="105"/>
      <c r="BE364" s="105"/>
      <c r="BF364"/>
    </row>
    <row r="365" spans="1:58" ht="40.5" hidden="1">
      <c r="A365" s="529"/>
      <c r="B365" s="132" t="s">
        <v>1507</v>
      </c>
      <c r="C365" s="132" t="s">
        <v>1507</v>
      </c>
      <c r="D365" s="105" t="s">
        <v>629</v>
      </c>
      <c r="E365" s="105" t="str">
        <f>VLOOKUP(D365, '[2](참고) 중복제거용 BP사명 DB'!$B$3:$D750, 3, FALSE)</f>
        <v>SK텔레콤(주)</v>
      </c>
      <c r="F365" s="7" t="s">
        <v>1508</v>
      </c>
      <c r="G365" s="91" t="s">
        <v>1509</v>
      </c>
      <c r="H365" s="117" t="s">
        <v>844</v>
      </c>
      <c r="I365" s="117"/>
      <c r="J365" s="117"/>
      <c r="K365" s="454" t="s">
        <v>67</v>
      </c>
      <c r="L365" s="117" t="s">
        <v>67</v>
      </c>
      <c r="M365" s="117" t="s">
        <v>67</v>
      </c>
      <c r="N365" s="117"/>
      <c r="O365" s="117"/>
      <c r="P365" s="122"/>
      <c r="Q365" s="56"/>
      <c r="R365" s="56" t="s">
        <v>261</v>
      </c>
      <c r="S365" s="56"/>
      <c r="T365" s="56"/>
      <c r="U365" s="461" t="s">
        <v>262</v>
      </c>
      <c r="V365" s="56"/>
      <c r="W365" s="56"/>
      <c r="X365" s="461" t="s">
        <v>263</v>
      </c>
      <c r="Y365" s="56"/>
      <c r="Z365" s="573" t="s">
        <v>262</v>
      </c>
      <c r="AA365" s="56"/>
      <c r="AB365" s="117" t="s">
        <v>204</v>
      </c>
      <c r="AC365" s="117"/>
      <c r="AD365" s="117"/>
      <c r="AE365" s="7" t="s">
        <v>1510</v>
      </c>
      <c r="AF365" s="104" t="s">
        <v>145</v>
      </c>
      <c r="AG365" s="105" t="s">
        <v>1511</v>
      </c>
      <c r="AH365" s="105" t="s">
        <v>1512</v>
      </c>
      <c r="AI365" s="105"/>
      <c r="AJ365" s="477"/>
      <c r="AK365" s="20" t="s">
        <v>266</v>
      </c>
      <c r="AL365" s="20" t="s">
        <v>4005</v>
      </c>
      <c r="AM365" s="402" t="s">
        <v>267</v>
      </c>
      <c r="AN365" s="506"/>
      <c r="AO365" s="23"/>
      <c r="AP365" s="30"/>
      <c r="AQ365" s="33"/>
      <c r="AR365" s="20" t="str">
        <f t="shared" si="26"/>
        <v/>
      </c>
      <c r="AS365" s="109" t="s">
        <v>263</v>
      </c>
      <c r="AT365" s="98"/>
      <c r="AU365" s="96"/>
      <c r="AV365" s="94"/>
      <c r="AW365" s="94" t="str">
        <f t="shared" si="27"/>
        <v/>
      </c>
      <c r="AX365" s="104" t="s">
        <v>4165</v>
      </c>
      <c r="AY365" s="104" t="s">
        <v>1514</v>
      </c>
      <c r="AZ365" s="105"/>
      <c r="BA365" s="105"/>
      <c r="BB365" s="105"/>
      <c r="BC365" s="105"/>
      <c r="BD365" s="105"/>
      <c r="BE365" s="105"/>
      <c r="BF365"/>
    </row>
    <row r="366" spans="1:58" ht="40.5" hidden="1">
      <c r="A366" s="17"/>
      <c r="B366" s="132" t="s">
        <v>1515</v>
      </c>
      <c r="C366" s="132" t="s">
        <v>1516</v>
      </c>
      <c r="D366" s="105" t="s">
        <v>1517</v>
      </c>
      <c r="E366" s="105" t="e">
        <f>VLOOKUP(D366, '[2](참고) 중복제거용 BP사명 DB'!$B$3:$D751, 3, FALSE)</f>
        <v>#N/A</v>
      </c>
      <c r="F366" s="37" t="s">
        <v>1518</v>
      </c>
      <c r="G366" s="428" t="s">
        <v>1519</v>
      </c>
      <c r="H366" s="117" t="s">
        <v>27</v>
      </c>
      <c r="I366" s="117" t="s">
        <v>67</v>
      </c>
      <c r="J366" s="117"/>
      <c r="K366" s="117" t="s">
        <v>67</v>
      </c>
      <c r="L366" s="117"/>
      <c r="M366" s="117"/>
      <c r="N366" s="117"/>
      <c r="O366" s="117"/>
      <c r="P366" s="122"/>
      <c r="Q366" s="117"/>
      <c r="R366" s="117"/>
      <c r="S366" s="117"/>
      <c r="T366" s="117"/>
      <c r="U366" s="461" t="s">
        <v>68</v>
      </c>
      <c r="V366" s="117" t="s">
        <v>75</v>
      </c>
      <c r="W366" s="117"/>
      <c r="X366" s="117"/>
      <c r="Y366" s="117"/>
      <c r="Z366" s="573" t="s">
        <v>68</v>
      </c>
      <c r="AA366" s="56" t="s">
        <v>1157</v>
      </c>
      <c r="AB366" s="117" t="s">
        <v>204</v>
      </c>
      <c r="AC366" s="120"/>
      <c r="AD366" s="120"/>
      <c r="AE366" s="25"/>
      <c r="AF366" s="35"/>
      <c r="AG366" s="322"/>
      <c r="AH366" s="35"/>
      <c r="AI366" s="25"/>
      <c r="AJ366" s="473"/>
      <c r="AK366" s="20"/>
      <c r="AL366" s="503"/>
      <c r="AM366" s="20"/>
      <c r="AN366" s="42"/>
      <c r="AO366" s="20"/>
      <c r="AP366" s="30"/>
      <c r="AQ366" s="30"/>
      <c r="AR366" s="20" t="str">
        <f t="shared" si="26"/>
        <v/>
      </c>
      <c r="AS366" s="70"/>
      <c r="AT366" s="70"/>
      <c r="AU366" s="94"/>
      <c r="AV366" s="94"/>
      <c r="AW366" s="71" t="str">
        <f t="shared" si="27"/>
        <v/>
      </c>
      <c r="AX366" s="105" t="s">
        <v>749</v>
      </c>
      <c r="AY366" s="105" t="s">
        <v>1520</v>
      </c>
      <c r="AZ366" s="105" t="s">
        <v>749</v>
      </c>
      <c r="BA366" s="105" t="s">
        <v>1520</v>
      </c>
      <c r="BB366" s="105"/>
      <c r="BC366" s="105"/>
      <c r="BD366" s="104"/>
      <c r="BE366" s="104"/>
      <c r="BF366"/>
    </row>
    <row r="367" spans="1:58" ht="54" hidden="1">
      <c r="A367" s="17"/>
      <c r="B367" s="697" t="s">
        <v>1521</v>
      </c>
      <c r="C367" s="132" t="s">
        <v>1522</v>
      </c>
      <c r="D367" s="105" t="s">
        <v>694</v>
      </c>
      <c r="E367" s="105" t="str">
        <f>VLOOKUP(D367, '[2](참고) 중복제거용 BP사명 DB'!$B$3:$D752, 3, FALSE)</f>
        <v>Amazon Web Services Inc.</v>
      </c>
      <c r="F367" s="37" t="s">
        <v>1523</v>
      </c>
      <c r="G367" s="3"/>
      <c r="H367" s="117" t="s">
        <v>27</v>
      </c>
      <c r="I367" s="117" t="s">
        <v>67</v>
      </c>
      <c r="J367" s="117"/>
      <c r="K367" s="117" t="s">
        <v>67</v>
      </c>
      <c r="L367" s="117" t="s">
        <v>67</v>
      </c>
      <c r="M367" s="117"/>
      <c r="N367" s="117"/>
      <c r="O367" s="117"/>
      <c r="P367" s="122"/>
      <c r="Q367" s="528"/>
      <c r="R367" s="528"/>
      <c r="S367" s="528"/>
      <c r="T367" s="528"/>
      <c r="U367" s="461" t="s">
        <v>68</v>
      </c>
      <c r="V367" s="461" t="s">
        <v>442</v>
      </c>
      <c r="W367" s="318"/>
      <c r="X367" s="318"/>
      <c r="Y367" s="318"/>
      <c r="Z367" s="573" t="s">
        <v>68</v>
      </c>
      <c r="AA367" s="461" t="s">
        <v>443</v>
      </c>
      <c r="AB367" s="117" t="s">
        <v>204</v>
      </c>
      <c r="AC367" s="120"/>
      <c r="AD367" s="120"/>
      <c r="AE367" s="25"/>
      <c r="AF367" s="35"/>
      <c r="AG367" s="322"/>
      <c r="AH367" s="35"/>
      <c r="AI367" s="25"/>
      <c r="AJ367" s="473"/>
      <c r="AK367" s="20"/>
      <c r="AL367" s="503"/>
      <c r="AM367" s="20"/>
      <c r="AN367" s="42"/>
      <c r="AO367" s="20"/>
      <c r="AP367" s="30"/>
      <c r="AQ367" s="30"/>
      <c r="AR367" s="20" t="str">
        <f t="shared" si="26"/>
        <v/>
      </c>
      <c r="AS367" s="70"/>
      <c r="AT367" s="70"/>
      <c r="AU367" s="94"/>
      <c r="AV367" s="94"/>
      <c r="AW367" s="71" t="str">
        <f t="shared" si="27"/>
        <v/>
      </c>
      <c r="AX367" s="105" t="s">
        <v>400</v>
      </c>
      <c r="AY367" s="105" t="s">
        <v>1524</v>
      </c>
      <c r="AZ367" s="104"/>
      <c r="BA367" s="104"/>
      <c r="BB367" s="104"/>
      <c r="BC367" s="104"/>
      <c r="BD367" s="104"/>
      <c r="BE367" s="104"/>
      <c r="BF367"/>
    </row>
    <row r="368" spans="1:58" ht="27" hidden="1">
      <c r="A368" s="17"/>
      <c r="B368" s="697"/>
      <c r="C368" s="132" t="s">
        <v>1522</v>
      </c>
      <c r="D368" s="105" t="s">
        <v>1525</v>
      </c>
      <c r="E368" s="105" t="e">
        <f>VLOOKUP(D368, '[2](참고) 중복제거용 BP사명 DB'!$B$3:$D753, 3, FALSE)</f>
        <v>#N/A</v>
      </c>
      <c r="F368" s="37" t="s">
        <v>1526</v>
      </c>
      <c r="G368" s="3" t="s">
        <v>1527</v>
      </c>
      <c r="H368" s="117" t="s">
        <v>27</v>
      </c>
      <c r="I368" s="117" t="s">
        <v>67</v>
      </c>
      <c r="J368" s="117"/>
      <c r="K368" s="117" t="s">
        <v>67</v>
      </c>
      <c r="L368" s="117" t="s">
        <v>67</v>
      </c>
      <c r="M368" s="117"/>
      <c r="N368" s="117"/>
      <c r="O368" s="117"/>
      <c r="P368" s="122"/>
      <c r="Q368" s="117"/>
      <c r="R368" s="117"/>
      <c r="S368" s="117"/>
      <c r="T368" s="117"/>
      <c r="U368" s="461" t="s">
        <v>68</v>
      </c>
      <c r="V368" s="117" t="s">
        <v>965</v>
      </c>
      <c r="W368" s="117"/>
      <c r="X368" s="117"/>
      <c r="Y368" s="117"/>
      <c r="Z368" s="573" t="s">
        <v>68</v>
      </c>
      <c r="AA368" s="117" t="s">
        <v>692</v>
      </c>
      <c r="AB368" s="117" t="s">
        <v>204</v>
      </c>
      <c r="AC368" s="203" t="s">
        <v>1528</v>
      </c>
      <c r="AD368" s="203"/>
      <c r="AE368" s="25"/>
      <c r="AF368" s="35"/>
      <c r="AG368" s="322"/>
      <c r="AH368" s="35"/>
      <c r="AI368" s="25"/>
      <c r="AJ368" s="473"/>
      <c r="AK368" s="20"/>
      <c r="AL368" s="503"/>
      <c r="AM368" s="20"/>
      <c r="AN368" s="42"/>
      <c r="AO368" s="20"/>
      <c r="AP368" s="30"/>
      <c r="AQ368" s="30"/>
      <c r="AR368" s="20" t="str">
        <f t="shared" si="26"/>
        <v/>
      </c>
      <c r="AS368" s="70"/>
      <c r="AT368" s="70"/>
      <c r="AU368" s="94"/>
      <c r="AV368" s="94"/>
      <c r="AW368" s="71" t="str">
        <f t="shared" si="27"/>
        <v/>
      </c>
      <c r="AX368" s="105" t="s">
        <v>400</v>
      </c>
      <c r="AY368" s="105" t="s">
        <v>1524</v>
      </c>
      <c r="AZ368" s="104"/>
      <c r="BA368" s="104"/>
      <c r="BB368" s="104"/>
      <c r="BC368" s="104"/>
      <c r="BD368" s="104"/>
      <c r="BE368" s="104"/>
      <c r="BF368"/>
    </row>
    <row r="369" spans="1:58" ht="27" hidden="1">
      <c r="A369" s="17"/>
      <c r="B369" s="697"/>
      <c r="C369" s="132" t="s">
        <v>1522</v>
      </c>
      <c r="D369" s="105" t="s">
        <v>1529</v>
      </c>
      <c r="E369" s="105" t="e">
        <f>VLOOKUP(D369, '[2](참고) 중복제거용 BP사명 DB'!$B$3:$D754, 3, FALSE)</f>
        <v>#N/A</v>
      </c>
      <c r="F369" s="37" t="s">
        <v>1530</v>
      </c>
      <c r="G369" s="3" t="s">
        <v>1531</v>
      </c>
      <c r="H369" s="117" t="s">
        <v>27</v>
      </c>
      <c r="I369" s="117" t="s">
        <v>67</v>
      </c>
      <c r="J369" s="117"/>
      <c r="K369" s="117" t="s">
        <v>67</v>
      </c>
      <c r="L369" s="117" t="s">
        <v>67</v>
      </c>
      <c r="M369" s="117"/>
      <c r="N369" s="117"/>
      <c r="O369" s="117"/>
      <c r="P369" s="122"/>
      <c r="Q369" s="117"/>
      <c r="R369" s="117"/>
      <c r="S369" s="117"/>
      <c r="T369" s="117"/>
      <c r="U369" s="461" t="s">
        <v>68</v>
      </c>
      <c r="V369" s="117" t="s">
        <v>1532</v>
      </c>
      <c r="W369" s="117"/>
      <c r="X369" s="117"/>
      <c r="Y369" s="117"/>
      <c r="Z369" s="573" t="s">
        <v>68</v>
      </c>
      <c r="AA369" s="117" t="s">
        <v>1532</v>
      </c>
      <c r="AB369" s="117" t="s">
        <v>204</v>
      </c>
      <c r="AC369" s="120"/>
      <c r="AD369" s="120"/>
      <c r="AE369" s="25"/>
      <c r="AF369" s="35"/>
      <c r="AG369" s="322"/>
      <c r="AH369" s="35"/>
      <c r="AI369" s="25"/>
      <c r="AJ369" s="473"/>
      <c r="AK369" s="20"/>
      <c r="AL369" s="503"/>
      <c r="AM369" s="20"/>
      <c r="AN369" s="42"/>
      <c r="AO369" s="20"/>
      <c r="AP369" s="30"/>
      <c r="AQ369" s="30"/>
      <c r="AR369" s="20" t="str">
        <f t="shared" si="26"/>
        <v/>
      </c>
      <c r="AS369" s="70"/>
      <c r="AT369" s="70"/>
      <c r="AU369" s="94"/>
      <c r="AV369" s="94"/>
      <c r="AW369" s="71" t="str">
        <f t="shared" si="27"/>
        <v/>
      </c>
      <c r="AX369" s="105" t="s">
        <v>400</v>
      </c>
      <c r="AY369" s="105" t="s">
        <v>1524</v>
      </c>
      <c r="AZ369" s="104"/>
      <c r="BA369" s="104"/>
      <c r="BB369" s="104"/>
      <c r="BC369" s="104"/>
      <c r="BD369" s="104"/>
      <c r="BE369" s="104"/>
      <c r="BF369"/>
    </row>
    <row r="370" spans="1:58" ht="40.5" hidden="1">
      <c r="A370" s="17"/>
      <c r="B370" s="697"/>
      <c r="C370" s="132" t="s">
        <v>1522</v>
      </c>
      <c r="D370" s="105" t="s">
        <v>1533</v>
      </c>
      <c r="E370" s="105" t="str">
        <f>VLOOKUP(D370, '[2](참고) 중복제거용 BP사명 DB'!$B$3:$D755, 3, FALSE)</f>
        <v>한국마이크로소프트(유)</v>
      </c>
      <c r="F370" s="7" t="s">
        <v>1534</v>
      </c>
      <c r="G370" s="3" t="s">
        <v>1535</v>
      </c>
      <c r="H370" s="117" t="s">
        <v>27</v>
      </c>
      <c r="I370" s="117" t="s">
        <v>67</v>
      </c>
      <c r="J370" s="117"/>
      <c r="K370" s="117" t="s">
        <v>67</v>
      </c>
      <c r="L370" s="117" t="s">
        <v>67</v>
      </c>
      <c r="M370" s="117"/>
      <c r="N370" s="117"/>
      <c r="O370" s="117"/>
      <c r="P370" s="122"/>
      <c r="Q370" s="528"/>
      <c r="R370" s="528"/>
      <c r="S370" s="528"/>
      <c r="T370" s="528"/>
      <c r="U370" s="461" t="s">
        <v>68</v>
      </c>
      <c r="V370" s="461" t="s">
        <v>442</v>
      </c>
      <c r="W370" s="318"/>
      <c r="X370" s="318"/>
      <c r="Y370" s="318"/>
      <c r="Z370" s="573" t="s">
        <v>68</v>
      </c>
      <c r="AA370" s="461" t="s">
        <v>443</v>
      </c>
      <c r="AB370" s="117" t="s">
        <v>204</v>
      </c>
      <c r="AC370" s="120"/>
      <c r="AD370" s="120"/>
      <c r="AE370" s="25"/>
      <c r="AF370" s="35"/>
      <c r="AG370" s="322"/>
      <c r="AH370" s="35"/>
      <c r="AI370" s="25"/>
      <c r="AJ370" s="473"/>
      <c r="AK370" s="20"/>
      <c r="AL370" s="503"/>
      <c r="AM370" s="20"/>
      <c r="AN370" s="42"/>
      <c r="AO370" s="20"/>
      <c r="AP370" s="30"/>
      <c r="AQ370" s="30"/>
      <c r="AR370" s="20" t="str">
        <f t="shared" si="26"/>
        <v/>
      </c>
      <c r="AS370" s="70"/>
      <c r="AT370" s="70"/>
      <c r="AU370" s="94"/>
      <c r="AV370" s="94"/>
      <c r="AW370" s="71" t="str">
        <f t="shared" si="27"/>
        <v/>
      </c>
      <c r="AX370" s="105" t="s">
        <v>400</v>
      </c>
      <c r="AY370" s="105" t="s">
        <v>1524</v>
      </c>
      <c r="AZ370" s="104"/>
      <c r="BA370" s="104"/>
      <c r="BB370" s="104"/>
      <c r="BC370" s="104"/>
      <c r="BD370" s="104"/>
      <c r="BE370" s="104"/>
      <c r="BF370"/>
    </row>
    <row r="371" spans="1:58" ht="40.5" hidden="1">
      <c r="A371" s="518"/>
      <c r="B371" s="712" t="s">
        <v>1536</v>
      </c>
      <c r="C371" s="132" t="s">
        <v>1536</v>
      </c>
      <c r="D371" s="105" t="s">
        <v>605</v>
      </c>
      <c r="E371" s="105" t="str">
        <f>VLOOKUP(D371, '[2](참고) 중복제거용 BP사명 DB'!$B$3:$D756, 3, FALSE)</f>
        <v>에스케이플래닛주식회사</v>
      </c>
      <c r="F371" s="7" t="s">
        <v>1537</v>
      </c>
      <c r="G371" s="3"/>
      <c r="H371" s="117" t="s">
        <v>27</v>
      </c>
      <c r="I371" s="117" t="s">
        <v>67</v>
      </c>
      <c r="J371" s="117"/>
      <c r="K371" s="117" t="s">
        <v>67</v>
      </c>
      <c r="L371" s="117"/>
      <c r="M371" s="117" t="s">
        <v>67</v>
      </c>
      <c r="N371" s="117"/>
      <c r="O371" s="117"/>
      <c r="P371" s="122"/>
      <c r="Q371" s="117"/>
      <c r="R371" s="117"/>
      <c r="S371" s="117"/>
      <c r="T371" s="117"/>
      <c r="U371" s="461" t="s">
        <v>74</v>
      </c>
      <c r="V371" s="461" t="s">
        <v>575</v>
      </c>
      <c r="W371" s="318"/>
      <c r="X371" s="461" t="s">
        <v>1151</v>
      </c>
      <c r="Y371" s="318"/>
      <c r="Z371" s="573" t="s">
        <v>74</v>
      </c>
      <c r="AA371" s="318"/>
      <c r="AB371" s="117" t="s">
        <v>204</v>
      </c>
      <c r="AC371" s="120"/>
      <c r="AD371" s="120"/>
      <c r="AE371" s="25"/>
      <c r="AF371" s="35"/>
      <c r="AG371" s="322"/>
      <c r="AH371" s="35"/>
      <c r="AI371" s="25"/>
      <c r="AJ371" s="473"/>
      <c r="AK371" s="20" t="s">
        <v>266</v>
      </c>
      <c r="AL371" s="20" t="s">
        <v>4005</v>
      </c>
      <c r="AM371" s="402"/>
      <c r="AN371" s="506"/>
      <c r="AO371" s="530"/>
      <c r="AP371" s="30"/>
      <c r="AQ371" s="30"/>
      <c r="AR371" s="20" t="str">
        <f t="shared" si="26"/>
        <v/>
      </c>
      <c r="AS371" s="109" t="s">
        <v>263</v>
      </c>
      <c r="AT371" s="70"/>
      <c r="AU371" s="94"/>
      <c r="AV371" s="94"/>
      <c r="AW371" s="71" t="str">
        <f t="shared" si="27"/>
        <v/>
      </c>
      <c r="AX371" s="424" t="s">
        <v>1538</v>
      </c>
      <c r="AY371" s="424" t="s">
        <v>1539</v>
      </c>
      <c r="AZ371" s="104" t="s">
        <v>1540</v>
      </c>
      <c r="BA371" s="104" t="s">
        <v>1541</v>
      </c>
      <c r="BB371" s="104"/>
      <c r="BC371" s="104"/>
      <c r="BD371" s="104" t="s">
        <v>4166</v>
      </c>
      <c r="BE371" s="104" t="s">
        <v>4167</v>
      </c>
      <c r="BF371" s="122" t="s">
        <v>602</v>
      </c>
    </row>
    <row r="372" spans="1:58" ht="27" hidden="1">
      <c r="A372" s="17"/>
      <c r="B372" s="713"/>
      <c r="C372" s="132" t="s">
        <v>1536</v>
      </c>
      <c r="D372" s="105" t="s">
        <v>1542</v>
      </c>
      <c r="E372" s="105" t="e">
        <f>VLOOKUP(D372, '[2](참고) 중복제거용 BP사명 DB'!$B$3:$D757, 3, FALSE)</f>
        <v>#N/A</v>
      </c>
      <c r="F372" s="7" t="s">
        <v>1543</v>
      </c>
      <c r="G372" s="3"/>
      <c r="H372" s="117" t="s">
        <v>27</v>
      </c>
      <c r="I372" s="117" t="s">
        <v>67</v>
      </c>
      <c r="J372" s="117"/>
      <c r="K372" s="117" t="s">
        <v>67</v>
      </c>
      <c r="L372" s="117"/>
      <c r="M372" s="117" t="s">
        <v>67</v>
      </c>
      <c r="N372" s="117"/>
      <c r="O372" s="117"/>
      <c r="P372" s="122"/>
      <c r="Q372" s="318"/>
      <c r="R372" s="117"/>
      <c r="S372" s="117"/>
      <c r="T372" s="117"/>
      <c r="U372" s="461" t="s">
        <v>68</v>
      </c>
      <c r="V372" s="461" t="s">
        <v>1532</v>
      </c>
      <c r="W372" s="318"/>
      <c r="X372" s="318"/>
      <c r="Y372" s="318"/>
      <c r="Z372" s="573" t="s">
        <v>68</v>
      </c>
      <c r="AA372" s="461" t="s">
        <v>1532</v>
      </c>
      <c r="AB372" s="117"/>
      <c r="AC372" s="120"/>
      <c r="AD372" s="120"/>
      <c r="AE372" s="25"/>
      <c r="AF372" s="35"/>
      <c r="AG372" s="322"/>
      <c r="AH372" s="35"/>
      <c r="AI372" s="25"/>
      <c r="AJ372" s="473"/>
      <c r="AK372" s="20"/>
      <c r="AL372" s="503"/>
      <c r="AM372" s="20"/>
      <c r="AN372" s="42"/>
      <c r="AO372" s="20"/>
      <c r="AP372" s="30"/>
      <c r="AQ372" s="30"/>
      <c r="AR372" s="20" t="str">
        <f t="shared" si="26"/>
        <v/>
      </c>
      <c r="AS372" s="70"/>
      <c r="AT372" s="70"/>
      <c r="AU372" s="94"/>
      <c r="AV372" s="94"/>
      <c r="AW372" s="71" t="str">
        <f t="shared" si="27"/>
        <v/>
      </c>
      <c r="AX372" s="105"/>
      <c r="AY372" s="105"/>
      <c r="AZ372" s="104"/>
      <c r="BA372" s="104"/>
      <c r="BB372" s="104"/>
      <c r="BC372" s="104"/>
      <c r="BD372" s="104"/>
      <c r="BE372" s="104"/>
      <c r="BF372"/>
    </row>
    <row r="373" spans="1:58" ht="27" hidden="1">
      <c r="A373" s="17"/>
      <c r="B373" s="713"/>
      <c r="C373" s="132" t="s">
        <v>1536</v>
      </c>
      <c r="D373" s="105" t="s">
        <v>1544</v>
      </c>
      <c r="E373" s="105" t="e">
        <f>VLOOKUP(D373, '[2](참고) 중복제거용 BP사명 DB'!$B$3:$D758, 3, FALSE)</f>
        <v>#N/A</v>
      </c>
      <c r="F373" s="7" t="s">
        <v>1543</v>
      </c>
      <c r="G373" s="3"/>
      <c r="H373" s="117" t="s">
        <v>27</v>
      </c>
      <c r="I373" s="117" t="s">
        <v>67</v>
      </c>
      <c r="J373" s="117"/>
      <c r="K373" s="117" t="s">
        <v>67</v>
      </c>
      <c r="L373" s="117"/>
      <c r="M373" s="117" t="s">
        <v>67</v>
      </c>
      <c r="N373" s="117"/>
      <c r="O373" s="117"/>
      <c r="P373" s="122"/>
      <c r="Q373" s="318"/>
      <c r="R373" s="117"/>
      <c r="S373" s="117"/>
      <c r="T373" s="117"/>
      <c r="U373" s="461" t="s">
        <v>68</v>
      </c>
      <c r="V373" s="461" t="s">
        <v>1532</v>
      </c>
      <c r="W373" s="318"/>
      <c r="X373" s="318"/>
      <c r="Y373" s="318"/>
      <c r="Z373" s="573" t="s">
        <v>68</v>
      </c>
      <c r="AA373" s="461" t="s">
        <v>1532</v>
      </c>
      <c r="AB373" s="117"/>
      <c r="AC373" s="120"/>
      <c r="AD373" s="120"/>
      <c r="AE373" s="25"/>
      <c r="AF373" s="35"/>
      <c r="AG373" s="322"/>
      <c r="AH373" s="35"/>
      <c r="AI373" s="25"/>
      <c r="AJ373" s="473"/>
      <c r="AK373" s="20"/>
      <c r="AL373" s="503"/>
      <c r="AM373" s="20"/>
      <c r="AN373" s="42"/>
      <c r="AO373" s="20"/>
      <c r="AP373" s="30"/>
      <c r="AQ373" s="30"/>
      <c r="AR373" s="20" t="str">
        <f t="shared" si="26"/>
        <v/>
      </c>
      <c r="AS373" s="70"/>
      <c r="AT373" s="70"/>
      <c r="AU373" s="94"/>
      <c r="AV373" s="94"/>
      <c r="AW373" s="71" t="str">
        <f t="shared" si="27"/>
        <v/>
      </c>
      <c r="AX373" s="105"/>
      <c r="AY373" s="105"/>
      <c r="AZ373" s="104"/>
      <c r="BA373" s="104"/>
      <c r="BB373" s="104"/>
      <c r="BC373" s="104"/>
      <c r="BD373" s="104"/>
      <c r="BE373" s="104"/>
      <c r="BF373"/>
    </row>
    <row r="374" spans="1:58" ht="27" hidden="1">
      <c r="A374" s="17"/>
      <c r="B374" s="713"/>
      <c r="C374" s="132" t="s">
        <v>1536</v>
      </c>
      <c r="D374" s="105" t="s">
        <v>480</v>
      </c>
      <c r="E374" s="105" t="str">
        <f>VLOOKUP(D374, '[2](참고) 중복제거용 BP사명 DB'!$B$3:$D759, 3, FALSE)</f>
        <v>서비스에이스주식회사</v>
      </c>
      <c r="F374" s="7" t="s">
        <v>1545</v>
      </c>
      <c r="G374" s="3"/>
      <c r="H374" s="117" t="s">
        <v>27</v>
      </c>
      <c r="I374" s="117" t="s">
        <v>67</v>
      </c>
      <c r="J374" s="117"/>
      <c r="K374" s="117" t="s">
        <v>67</v>
      </c>
      <c r="L374" s="117"/>
      <c r="M374" s="117" t="s">
        <v>67</v>
      </c>
      <c r="N374" s="117"/>
      <c r="O374" s="117"/>
      <c r="P374" s="122"/>
      <c r="Q374" s="117"/>
      <c r="R374" s="117"/>
      <c r="S374" s="117"/>
      <c r="T374" s="117"/>
      <c r="U374" s="461" t="s">
        <v>74</v>
      </c>
      <c r="V374" s="461" t="s">
        <v>575</v>
      </c>
      <c r="W374" s="318"/>
      <c r="X374" s="318"/>
      <c r="Y374" s="318"/>
      <c r="Z374" s="573" t="s">
        <v>74</v>
      </c>
      <c r="AA374" s="504" t="str">
        <f>VLOOKUP(E374,[2]Sheet1!B:C,2,FALSE)</f>
        <v>자회사</v>
      </c>
      <c r="AB374" s="117" t="s">
        <v>204</v>
      </c>
      <c r="AC374" s="120"/>
      <c r="AD374" s="120"/>
      <c r="AE374" s="25"/>
      <c r="AF374" s="35"/>
      <c r="AG374" s="322"/>
      <c r="AH374" s="35"/>
      <c r="AI374" s="25"/>
      <c r="AJ374" s="473"/>
      <c r="AK374" s="20"/>
      <c r="AL374" s="503"/>
      <c r="AM374" s="20"/>
      <c r="AN374" s="42"/>
      <c r="AO374" s="20"/>
      <c r="AP374" s="30"/>
      <c r="AQ374" s="30"/>
      <c r="AR374" s="20" t="str">
        <f t="shared" si="26"/>
        <v/>
      </c>
      <c r="AS374" s="70"/>
      <c r="AT374" s="70"/>
      <c r="AU374" s="94"/>
      <c r="AV374" s="94"/>
      <c r="AW374" s="71" t="str">
        <f t="shared" si="27"/>
        <v/>
      </c>
      <c r="AX374" s="105" t="s">
        <v>1538</v>
      </c>
      <c r="AY374" s="105" t="s">
        <v>1539</v>
      </c>
      <c r="AZ374" s="104" t="s">
        <v>1540</v>
      </c>
      <c r="BA374" s="104" t="s">
        <v>1541</v>
      </c>
      <c r="BB374" s="104"/>
      <c r="BC374" s="104"/>
      <c r="BD374" s="104"/>
      <c r="BE374" s="104"/>
      <c r="BF374"/>
    </row>
    <row r="375" spans="1:58" ht="27" hidden="1">
      <c r="A375" s="17"/>
      <c r="B375" s="713"/>
      <c r="C375" s="132" t="s">
        <v>1536</v>
      </c>
      <c r="D375" s="105" t="s">
        <v>739</v>
      </c>
      <c r="E375" s="105" t="str">
        <f>VLOOKUP(D375, '[2](참고) 중복제거용 BP사명 DB'!$B$3:$D760, 3, FALSE)</f>
        <v>서비스탑 주식회사</v>
      </c>
      <c r="F375" s="7" t="s">
        <v>1545</v>
      </c>
      <c r="G375" s="3"/>
      <c r="H375" s="117" t="s">
        <v>27</v>
      </c>
      <c r="I375" s="117" t="s">
        <v>67</v>
      </c>
      <c r="J375" s="117"/>
      <c r="K375" s="117" t="s">
        <v>67</v>
      </c>
      <c r="L375" s="117"/>
      <c r="M375" s="117" t="s">
        <v>67</v>
      </c>
      <c r="N375" s="117"/>
      <c r="O375" s="117"/>
      <c r="P375" s="122"/>
      <c r="Q375" s="117"/>
      <c r="R375" s="117"/>
      <c r="S375" s="117"/>
      <c r="T375" s="117"/>
      <c r="U375" s="461" t="s">
        <v>74</v>
      </c>
      <c r="V375" s="461" t="s">
        <v>575</v>
      </c>
      <c r="W375" s="318"/>
      <c r="X375" s="318"/>
      <c r="Y375" s="318"/>
      <c r="Z375" s="573" t="s">
        <v>74</v>
      </c>
      <c r="AA375" s="504" t="str">
        <f>VLOOKUP(E375,[2]Sheet1!B:C,2,FALSE)</f>
        <v>자회사</v>
      </c>
      <c r="AB375" s="117" t="s">
        <v>204</v>
      </c>
      <c r="AC375" s="120"/>
      <c r="AD375" s="120"/>
      <c r="AE375" s="25"/>
      <c r="AF375" s="35"/>
      <c r="AG375" s="322"/>
      <c r="AH375" s="35"/>
      <c r="AI375" s="25"/>
      <c r="AJ375" s="473"/>
      <c r="AK375" s="20"/>
      <c r="AL375" s="503"/>
      <c r="AM375" s="20"/>
      <c r="AN375" s="42"/>
      <c r="AO375" s="20"/>
      <c r="AP375" s="30"/>
      <c r="AQ375" s="30"/>
      <c r="AR375" s="20" t="str">
        <f t="shared" si="26"/>
        <v/>
      </c>
      <c r="AS375" s="70"/>
      <c r="AT375" s="70"/>
      <c r="AU375" s="94"/>
      <c r="AV375" s="94"/>
      <c r="AW375" s="71" t="str">
        <f t="shared" si="27"/>
        <v/>
      </c>
      <c r="AX375" s="105" t="s">
        <v>1538</v>
      </c>
      <c r="AY375" s="105" t="s">
        <v>1539</v>
      </c>
      <c r="AZ375" s="104" t="s">
        <v>1540</v>
      </c>
      <c r="BA375" s="104" t="s">
        <v>1541</v>
      </c>
      <c r="BB375" s="104"/>
      <c r="BC375" s="104"/>
      <c r="BD375" s="104"/>
      <c r="BE375" s="104"/>
      <c r="BF375"/>
    </row>
    <row r="376" spans="1:58" ht="36" hidden="1">
      <c r="A376" s="17"/>
      <c r="B376" s="713"/>
      <c r="C376" s="132" t="s">
        <v>1536</v>
      </c>
      <c r="D376" s="105" t="s">
        <v>1546</v>
      </c>
      <c r="E376" s="105" t="e">
        <f>VLOOKUP(D376, '[2](참고) 중복제거용 BP사명 DB'!$B$3:$D761, 3, FALSE)</f>
        <v>#N/A</v>
      </c>
      <c r="F376" s="7" t="s">
        <v>1547</v>
      </c>
      <c r="G376" s="3" t="s">
        <v>1548</v>
      </c>
      <c r="H376" s="117" t="s">
        <v>27</v>
      </c>
      <c r="I376" s="117" t="s">
        <v>67</v>
      </c>
      <c r="J376" s="117"/>
      <c r="K376" s="117" t="s">
        <v>67</v>
      </c>
      <c r="L376" s="117"/>
      <c r="M376" s="117" t="s">
        <v>67</v>
      </c>
      <c r="N376" s="117"/>
      <c r="O376" s="117"/>
      <c r="P376" s="122"/>
      <c r="Q376" s="56"/>
      <c r="R376" s="117"/>
      <c r="S376" s="117"/>
      <c r="T376" s="117"/>
      <c r="U376" s="461" t="s">
        <v>409</v>
      </c>
      <c r="V376" s="83" t="s">
        <v>1549</v>
      </c>
      <c r="W376" s="318"/>
      <c r="X376" s="318"/>
      <c r="Y376" s="318"/>
      <c r="Z376" s="573" t="s">
        <v>409</v>
      </c>
      <c r="AA376" s="584" t="s">
        <v>1550</v>
      </c>
      <c r="AB376" s="117" t="s">
        <v>204</v>
      </c>
      <c r="AC376" s="120"/>
      <c r="AD376" s="120"/>
      <c r="AE376" s="25"/>
      <c r="AF376" s="35"/>
      <c r="AG376" s="322"/>
      <c r="AH376" s="35"/>
      <c r="AI376" s="25"/>
      <c r="AJ376" s="473"/>
      <c r="AK376" s="20"/>
      <c r="AL376" s="503"/>
      <c r="AM376" s="20"/>
      <c r="AN376" s="42"/>
      <c r="AO376" s="52"/>
      <c r="AP376" s="30"/>
      <c r="AQ376" s="30"/>
      <c r="AR376" s="20" t="str">
        <f t="shared" si="26"/>
        <v/>
      </c>
      <c r="AS376" s="70"/>
      <c r="AT376" s="70"/>
      <c r="AU376" s="94"/>
      <c r="AV376" s="94"/>
      <c r="AW376" s="71" t="str">
        <f t="shared" si="27"/>
        <v/>
      </c>
      <c r="AX376" s="105" t="s">
        <v>1538</v>
      </c>
      <c r="AY376" s="105" t="s">
        <v>1539</v>
      </c>
      <c r="AZ376" s="104" t="s">
        <v>1540</v>
      </c>
      <c r="BA376" s="104" t="s">
        <v>1541</v>
      </c>
      <c r="BB376" s="104"/>
      <c r="BC376" s="104"/>
      <c r="BD376" s="104"/>
      <c r="BE376" s="104"/>
      <c r="BF376"/>
    </row>
    <row r="377" spans="1:58" ht="36" hidden="1">
      <c r="A377" s="17"/>
      <c r="B377" s="713"/>
      <c r="C377" s="132" t="s">
        <v>1536</v>
      </c>
      <c r="D377" s="105" t="s">
        <v>1551</v>
      </c>
      <c r="E377" s="105" t="str">
        <f>VLOOKUP(D377, '[2](참고) 중복제거용 BP사명 DB'!$B$3:$D762, 3, FALSE)</f>
        <v>주식회사 오픈서베이</v>
      </c>
      <c r="F377" s="7" t="s">
        <v>1552</v>
      </c>
      <c r="G377" s="4" t="s">
        <v>1553</v>
      </c>
      <c r="H377" s="117" t="s">
        <v>27</v>
      </c>
      <c r="I377" s="117" t="s">
        <v>67</v>
      </c>
      <c r="J377" s="117"/>
      <c r="K377" s="117" t="s">
        <v>67</v>
      </c>
      <c r="L377" s="117"/>
      <c r="M377" s="117" t="s">
        <v>67</v>
      </c>
      <c r="N377" s="117"/>
      <c r="O377" s="117"/>
      <c r="P377" s="122"/>
      <c r="Q377" s="117"/>
      <c r="R377" s="117"/>
      <c r="S377" s="117"/>
      <c r="T377" s="117"/>
      <c r="U377" s="461" t="s">
        <v>68</v>
      </c>
      <c r="V377" s="56" t="s">
        <v>1554</v>
      </c>
      <c r="W377" s="56"/>
      <c r="X377" s="56"/>
      <c r="Y377" s="56"/>
      <c r="Z377" s="573" t="s">
        <v>68</v>
      </c>
      <c r="AA377" s="56" t="s">
        <v>1554</v>
      </c>
      <c r="AB377" s="117" t="s">
        <v>418</v>
      </c>
      <c r="AC377" s="120"/>
      <c r="AD377" s="120"/>
      <c r="AE377" s="25"/>
      <c r="AF377" s="35"/>
      <c r="AG377" s="322"/>
      <c r="AH377" s="35"/>
      <c r="AI377" s="25"/>
      <c r="AJ377" s="473"/>
      <c r="AK377" s="20"/>
      <c r="AL377" s="503"/>
      <c r="AM377" s="20"/>
      <c r="AN377" s="42"/>
      <c r="AO377" s="52"/>
      <c r="AP377" s="30"/>
      <c r="AQ377" s="30"/>
      <c r="AR377" s="20" t="str">
        <f t="shared" si="26"/>
        <v/>
      </c>
      <c r="AS377" s="70"/>
      <c r="AT377" s="70"/>
      <c r="AU377" s="94"/>
      <c r="AV377" s="94"/>
      <c r="AW377" s="71" t="str">
        <f t="shared" si="27"/>
        <v/>
      </c>
      <c r="AX377" s="105" t="s">
        <v>1538</v>
      </c>
      <c r="AY377" s="105" t="s">
        <v>1539</v>
      </c>
      <c r="AZ377" s="104" t="s">
        <v>1540</v>
      </c>
      <c r="BA377" s="104" t="s">
        <v>1541</v>
      </c>
      <c r="BB377" s="104"/>
      <c r="BC377" s="104"/>
      <c r="BD377" s="104"/>
      <c r="BE377" s="104"/>
      <c r="BF377"/>
    </row>
    <row r="378" spans="1:58" ht="27" hidden="1">
      <c r="A378" s="17"/>
      <c r="B378" s="713"/>
      <c r="C378" s="531" t="s">
        <v>1536</v>
      </c>
      <c r="D378" s="532" t="s">
        <v>1128</v>
      </c>
      <c r="E378" s="105"/>
      <c r="F378" s="7" t="s">
        <v>4168</v>
      </c>
      <c r="G378" s="4" t="s">
        <v>4169</v>
      </c>
      <c r="H378" s="117"/>
      <c r="I378" s="117"/>
      <c r="J378" s="117"/>
      <c r="K378" s="117"/>
      <c r="L378" s="117"/>
      <c r="M378" s="117"/>
      <c r="N378" s="117"/>
      <c r="O378" s="117"/>
      <c r="P378" s="122"/>
      <c r="Q378" s="117"/>
      <c r="R378" s="117"/>
      <c r="S378" s="117"/>
      <c r="T378" s="117"/>
      <c r="U378" s="318"/>
      <c r="V378" s="56"/>
      <c r="W378" s="56"/>
      <c r="X378" s="56"/>
      <c r="Y378" s="56"/>
      <c r="Z378" s="502"/>
      <c r="AA378" s="56"/>
      <c r="AB378" s="117"/>
      <c r="AC378" s="120"/>
      <c r="AD378" s="120"/>
      <c r="AE378" s="25"/>
      <c r="AF378" s="35"/>
      <c r="AG378" s="322"/>
      <c r="AH378" s="35"/>
      <c r="AI378" s="25"/>
      <c r="AJ378" s="473"/>
      <c r="AK378" s="403"/>
      <c r="AL378" s="403" t="s">
        <v>4059</v>
      </c>
      <c r="AM378" s="506" t="s">
        <v>4170</v>
      </c>
      <c r="AN378" s="42"/>
      <c r="AO378" s="506"/>
      <c r="AP378" s="30"/>
      <c r="AQ378" s="30"/>
      <c r="AR378" s="20"/>
      <c r="AS378" s="70"/>
      <c r="AT378" s="70"/>
      <c r="AU378" s="94"/>
      <c r="AV378" s="94"/>
      <c r="AW378" s="71"/>
      <c r="AX378" s="105"/>
      <c r="AY378" s="105"/>
      <c r="AZ378" s="104"/>
      <c r="BA378" s="104"/>
      <c r="BB378" s="104"/>
      <c r="BC378" s="104"/>
      <c r="BD378" s="104" t="s">
        <v>4171</v>
      </c>
      <c r="BE378" s="104" t="s">
        <v>4172</v>
      </c>
      <c r="BF378"/>
    </row>
    <row r="379" spans="1:58" ht="27" hidden="1">
      <c r="A379" s="17"/>
      <c r="B379" s="714"/>
      <c r="C379" s="531" t="s">
        <v>1536</v>
      </c>
      <c r="D379" s="532" t="s">
        <v>436</v>
      </c>
      <c r="E379" s="105"/>
      <c r="F379" s="7" t="s">
        <v>4173</v>
      </c>
      <c r="G379" s="3"/>
      <c r="H379" s="117"/>
      <c r="I379" s="117"/>
      <c r="J379" s="117"/>
      <c r="K379" s="117"/>
      <c r="L379" s="117"/>
      <c r="M379" s="117"/>
      <c r="N379" s="117"/>
      <c r="O379" s="117"/>
      <c r="P379" s="122"/>
      <c r="Q379" s="117"/>
      <c r="R379" s="117"/>
      <c r="S379" s="117"/>
      <c r="T379" s="117"/>
      <c r="U379" s="318"/>
      <c r="V379" s="56"/>
      <c r="W379" s="56"/>
      <c r="X379" s="56"/>
      <c r="Y379" s="56"/>
      <c r="Z379" s="502"/>
      <c r="AA379" s="56"/>
      <c r="AB379" s="117"/>
      <c r="AC379" s="120"/>
      <c r="AD379" s="120"/>
      <c r="AE379" s="25"/>
      <c r="AF379" s="35"/>
      <c r="AG379" s="322"/>
      <c r="AH379" s="35"/>
      <c r="AI379" s="25"/>
      <c r="AJ379" s="473"/>
      <c r="AK379" s="403"/>
      <c r="AL379" s="403" t="s">
        <v>4059</v>
      </c>
      <c r="AM379" s="506" t="s">
        <v>4170</v>
      </c>
      <c r="AN379" s="42"/>
      <c r="AO379" s="506"/>
      <c r="AP379" s="30"/>
      <c r="AQ379" s="30"/>
      <c r="AR379" s="20"/>
      <c r="AS379" s="70"/>
      <c r="AT379" s="70"/>
      <c r="AU379" s="94"/>
      <c r="AV379" s="94"/>
      <c r="AW379" s="71"/>
      <c r="AX379" s="105"/>
      <c r="AY379" s="105"/>
      <c r="AZ379" s="104"/>
      <c r="BA379" s="104"/>
      <c r="BB379" s="104"/>
      <c r="BC379" s="104"/>
      <c r="BD379" s="104" t="s">
        <v>4174</v>
      </c>
      <c r="BE379" s="104" t="s">
        <v>4175</v>
      </c>
      <c r="BF379"/>
    </row>
    <row r="380" spans="1:58" ht="40.5" hidden="1">
      <c r="A380" s="518"/>
      <c r="B380" s="697" t="s">
        <v>1555</v>
      </c>
      <c r="C380" s="104" t="s">
        <v>1556</v>
      </c>
      <c r="D380" s="105" t="s">
        <v>605</v>
      </c>
      <c r="E380" s="105" t="str">
        <f>VLOOKUP(D380, '[2](참고) 중복제거용 BP사명 DB'!$B$3:$D763, 3, FALSE)</f>
        <v>에스케이플래닛주식회사</v>
      </c>
      <c r="F380" s="7" t="s">
        <v>1557</v>
      </c>
      <c r="G380" s="3"/>
      <c r="H380" s="117" t="s">
        <v>27</v>
      </c>
      <c r="I380" s="117" t="s">
        <v>67</v>
      </c>
      <c r="J380" s="117"/>
      <c r="K380" s="117" t="s">
        <v>67</v>
      </c>
      <c r="L380" s="117"/>
      <c r="M380" s="117"/>
      <c r="N380" s="117"/>
      <c r="O380" s="117"/>
      <c r="P380" s="122"/>
      <c r="Q380" s="28"/>
      <c r="R380" s="28"/>
      <c r="S380" s="28"/>
      <c r="T380" s="28"/>
      <c r="U380" s="461" t="s">
        <v>74</v>
      </c>
      <c r="V380" s="461" t="s">
        <v>1558</v>
      </c>
      <c r="W380" s="318"/>
      <c r="X380" s="461" t="s">
        <v>263</v>
      </c>
      <c r="Y380" s="318"/>
      <c r="Z380" s="573" t="s">
        <v>74</v>
      </c>
      <c r="AA380" s="318"/>
      <c r="AB380" s="117"/>
      <c r="AC380" s="120"/>
      <c r="AD380" s="120"/>
      <c r="AE380" s="38" t="s">
        <v>4176</v>
      </c>
      <c r="AF380" s="35"/>
      <c r="AG380" s="322"/>
      <c r="AH380" s="105" t="s">
        <v>1512</v>
      </c>
      <c r="AI380" s="25"/>
      <c r="AJ380" s="473"/>
      <c r="AK380" s="20" t="s">
        <v>266</v>
      </c>
      <c r="AL380" s="20" t="s">
        <v>4005</v>
      </c>
      <c r="AM380" s="402" t="s">
        <v>267</v>
      </c>
      <c r="AN380" s="522"/>
      <c r="AO380" s="23"/>
      <c r="AP380" s="30"/>
      <c r="AQ380" s="30"/>
      <c r="AR380" s="20"/>
      <c r="AS380" s="109" t="s">
        <v>263</v>
      </c>
      <c r="AT380" s="70"/>
      <c r="AU380" s="94"/>
      <c r="AV380" s="94"/>
      <c r="AW380" s="71"/>
      <c r="AX380" s="105" t="s">
        <v>4177</v>
      </c>
      <c r="AY380" s="104" t="s">
        <v>1560</v>
      </c>
      <c r="AZ380" s="104"/>
      <c r="BA380" s="104"/>
      <c r="BB380" s="104"/>
      <c r="BC380" s="104"/>
      <c r="BD380" s="104" t="s">
        <v>4178</v>
      </c>
      <c r="BE380" s="104" t="s">
        <v>4179</v>
      </c>
      <c r="BF380"/>
    </row>
    <row r="381" spans="1:58" ht="40.5" hidden="1">
      <c r="A381" s="518"/>
      <c r="B381" s="697"/>
      <c r="C381" s="104" t="s">
        <v>1556</v>
      </c>
      <c r="D381" s="105" t="s">
        <v>1561</v>
      </c>
      <c r="E381" s="105" t="str">
        <f>VLOOKUP(D381, '[2](참고) 중복제거용 BP사명 DB'!$B$3:$D764, 3, FALSE)</f>
        <v>㈜드림어스컴퍼니</v>
      </c>
      <c r="F381" s="7" t="s">
        <v>1557</v>
      </c>
      <c r="G381" s="3"/>
      <c r="H381" s="117" t="s">
        <v>27</v>
      </c>
      <c r="I381" s="117" t="s">
        <v>67</v>
      </c>
      <c r="J381" s="117"/>
      <c r="K381" s="117" t="s">
        <v>67</v>
      </c>
      <c r="L381" s="117"/>
      <c r="M381" s="117"/>
      <c r="N381" s="117"/>
      <c r="O381" s="117"/>
      <c r="P381" s="122"/>
      <c r="Q381" s="28"/>
      <c r="R381" s="28"/>
      <c r="S381" s="28"/>
      <c r="T381" s="28"/>
      <c r="U381" s="461" t="s">
        <v>74</v>
      </c>
      <c r="V381" s="461" t="s">
        <v>1558</v>
      </c>
      <c r="W381" s="318"/>
      <c r="X381" s="461" t="s">
        <v>263</v>
      </c>
      <c r="Y381" s="318"/>
      <c r="Z381" s="573" t="s">
        <v>74</v>
      </c>
      <c r="AA381" s="318"/>
      <c r="AB381" s="117"/>
      <c r="AC381" s="120"/>
      <c r="AD381" s="120"/>
      <c r="AE381" s="38" t="s">
        <v>4180</v>
      </c>
      <c r="AF381" s="35"/>
      <c r="AG381" s="322"/>
      <c r="AH381" s="72" t="s">
        <v>4181</v>
      </c>
      <c r="AI381" s="25"/>
      <c r="AJ381" s="473"/>
      <c r="AK381" s="20" t="s">
        <v>266</v>
      </c>
      <c r="AL381" s="20" t="s">
        <v>4005</v>
      </c>
      <c r="AM381" s="402" t="s">
        <v>267</v>
      </c>
      <c r="AN381" s="522"/>
      <c r="AO381" s="23"/>
      <c r="AP381" s="30"/>
      <c r="AQ381" s="30"/>
      <c r="AR381" s="20"/>
      <c r="AS381" s="109"/>
      <c r="AT381" s="70"/>
      <c r="AU381" s="94"/>
      <c r="AV381" s="94"/>
      <c r="AW381" s="71"/>
      <c r="AX381" s="105" t="s">
        <v>4177</v>
      </c>
      <c r="AY381" s="104" t="s">
        <v>1560</v>
      </c>
      <c r="AZ381" s="104"/>
      <c r="BA381" s="104"/>
      <c r="BB381" s="104"/>
      <c r="BC381" s="104"/>
      <c r="BD381" s="104" t="s">
        <v>4174</v>
      </c>
      <c r="BE381" s="104" t="s">
        <v>4175</v>
      </c>
      <c r="BF381"/>
    </row>
    <row r="382" spans="1:58" ht="27" hidden="1">
      <c r="A382" s="17"/>
      <c r="B382" s="701" t="s">
        <v>1562</v>
      </c>
      <c r="C382" s="132" t="s">
        <v>1563</v>
      </c>
      <c r="D382" s="105" t="s">
        <v>1546</v>
      </c>
      <c r="E382" s="105" t="e">
        <f>VLOOKUP(D382, '[2](참고) 중복제거용 BP사명 DB'!$B$3:$D765, 3, FALSE)</f>
        <v>#N/A</v>
      </c>
      <c r="F382" s="7" t="s">
        <v>1564</v>
      </c>
      <c r="G382" s="3"/>
      <c r="H382" s="117" t="s">
        <v>27</v>
      </c>
      <c r="I382" s="117" t="s">
        <v>67</v>
      </c>
      <c r="J382" s="117"/>
      <c r="K382" s="117"/>
      <c r="L382" s="117"/>
      <c r="M382" s="117"/>
      <c r="N382" s="117"/>
      <c r="O382" s="117"/>
      <c r="P382" s="122"/>
      <c r="Q382" s="28"/>
      <c r="R382" s="28"/>
      <c r="S382" s="28"/>
      <c r="T382" s="28"/>
      <c r="U382" s="461" t="s">
        <v>1156</v>
      </c>
      <c r="V382" s="117"/>
      <c r="W382" s="117"/>
      <c r="X382" s="117"/>
      <c r="Y382" s="117"/>
      <c r="Z382" s="573" t="s">
        <v>1156</v>
      </c>
      <c r="AA382" s="56" t="s">
        <v>1157</v>
      </c>
      <c r="AB382" s="120"/>
      <c r="AC382" s="120"/>
      <c r="AD382" s="120"/>
      <c r="AE382" s="68"/>
      <c r="AF382" s="126" t="s">
        <v>114</v>
      </c>
      <c r="AG382" s="126" t="s">
        <v>1565</v>
      </c>
      <c r="AH382" s="27" t="s">
        <v>1566</v>
      </c>
      <c r="AI382" s="27"/>
      <c r="AJ382" s="480"/>
      <c r="AK382" s="20"/>
      <c r="AL382" s="503"/>
      <c r="AM382" s="20"/>
      <c r="AN382" s="43"/>
      <c r="AO382" s="43"/>
      <c r="AP382" s="30"/>
      <c r="AQ382" s="30"/>
      <c r="AR382" s="20" t="str">
        <f t="shared" ref="AR382:AR390" si="28">IF(ISBLANK(AQ382), "", "O")</f>
        <v/>
      </c>
      <c r="AS382" s="70"/>
      <c r="AT382" s="98"/>
      <c r="AU382" s="94"/>
      <c r="AV382" s="94"/>
      <c r="AW382" s="71" t="str">
        <f t="shared" ref="AW382:AW390" si="29">IF(ISBLANK(AV382), "", "O")</f>
        <v/>
      </c>
      <c r="AX382" s="105" t="s">
        <v>1567</v>
      </c>
      <c r="AY382" s="105" t="s">
        <v>1568</v>
      </c>
      <c r="AZ382" s="6" t="s">
        <v>70</v>
      </c>
      <c r="BA382" s="6" t="s">
        <v>70</v>
      </c>
      <c r="BB382" s="104"/>
      <c r="BC382" s="104"/>
      <c r="BD382" s="104" t="s">
        <v>1569</v>
      </c>
      <c r="BE382" s="104" t="s">
        <v>1570</v>
      </c>
      <c r="BF382"/>
    </row>
    <row r="383" spans="1:58" hidden="1">
      <c r="A383" s="17"/>
      <c r="B383" s="701"/>
      <c r="C383" s="132" t="s">
        <v>1563</v>
      </c>
      <c r="D383" s="105" t="s">
        <v>1571</v>
      </c>
      <c r="E383" s="105" t="e">
        <f>VLOOKUP(D383, '[2](참고) 중복제거용 BP사명 DB'!$B$3:$D766, 3, FALSE)</f>
        <v>#N/A</v>
      </c>
      <c r="F383" s="7" t="s">
        <v>1572</v>
      </c>
      <c r="G383" s="3"/>
      <c r="H383" s="117" t="s">
        <v>27</v>
      </c>
      <c r="I383" s="117" t="s">
        <v>67</v>
      </c>
      <c r="J383" s="117"/>
      <c r="K383" s="117"/>
      <c r="L383" s="117"/>
      <c r="M383" s="117"/>
      <c r="N383" s="117"/>
      <c r="O383" s="117"/>
      <c r="P383" s="122"/>
      <c r="Q383" s="117"/>
      <c r="R383" s="28"/>
      <c r="S383" s="28"/>
      <c r="T383" s="28"/>
      <c r="U383" s="461" t="s">
        <v>68</v>
      </c>
      <c r="V383" s="117" t="s">
        <v>1573</v>
      </c>
      <c r="W383" s="117"/>
      <c r="X383" s="117"/>
      <c r="Y383" s="117"/>
      <c r="Z383" s="573" t="s">
        <v>68</v>
      </c>
      <c r="AA383" s="117" t="s">
        <v>1573</v>
      </c>
      <c r="AB383" s="120"/>
      <c r="AC383" s="120"/>
      <c r="AD383" s="120"/>
      <c r="AE383" s="25"/>
      <c r="AF383" s="35"/>
      <c r="AG383" s="322"/>
      <c r="AH383" s="35"/>
      <c r="AI383" s="25"/>
      <c r="AJ383" s="473"/>
      <c r="AK383" s="23"/>
      <c r="AL383" s="505"/>
      <c r="AM383" s="20"/>
      <c r="AN383" s="43"/>
      <c r="AO383" s="52"/>
      <c r="AP383" s="30"/>
      <c r="AQ383" s="30"/>
      <c r="AR383" s="20" t="str">
        <f t="shared" si="28"/>
        <v/>
      </c>
      <c r="AS383" s="70"/>
      <c r="AT383" s="70"/>
      <c r="AU383" s="94"/>
      <c r="AV383" s="94"/>
      <c r="AW383" s="71" t="str">
        <f t="shared" si="29"/>
        <v/>
      </c>
      <c r="AX383" s="105" t="s">
        <v>1567</v>
      </c>
      <c r="AY383" s="105" t="s">
        <v>1568</v>
      </c>
      <c r="AZ383" s="6" t="s">
        <v>70</v>
      </c>
      <c r="BA383" s="6" t="s">
        <v>70</v>
      </c>
      <c r="BB383" s="104"/>
      <c r="BC383" s="104"/>
      <c r="BD383" s="104"/>
      <c r="BE383" s="104"/>
      <c r="BF383"/>
    </row>
    <row r="384" spans="1:58" ht="27" hidden="1">
      <c r="A384" s="17"/>
      <c r="B384" s="701" t="s">
        <v>1574</v>
      </c>
      <c r="C384" s="132" t="s">
        <v>1575</v>
      </c>
      <c r="D384" s="105" t="s">
        <v>480</v>
      </c>
      <c r="E384" s="105" t="str">
        <f>VLOOKUP(D384, '[2](참고) 중복제거용 BP사명 DB'!$B$3:$D767, 3, FALSE)</f>
        <v>서비스에이스주식회사</v>
      </c>
      <c r="F384" s="7" t="s">
        <v>1576</v>
      </c>
      <c r="G384" s="3"/>
      <c r="H384" s="117" t="s">
        <v>27</v>
      </c>
      <c r="I384" s="117" t="s">
        <v>67</v>
      </c>
      <c r="J384" s="117"/>
      <c r="K384" s="117" t="s">
        <v>67</v>
      </c>
      <c r="L384" s="117"/>
      <c r="M384" s="117"/>
      <c r="N384" s="117"/>
      <c r="O384" s="117"/>
      <c r="P384" s="122"/>
      <c r="Q384" s="318"/>
      <c r="R384" s="318"/>
      <c r="S384" s="318"/>
      <c r="T384" s="318"/>
      <c r="U384" s="461" t="s">
        <v>74</v>
      </c>
      <c r="V384" s="461" t="s">
        <v>575</v>
      </c>
      <c r="W384" s="318"/>
      <c r="X384" s="318"/>
      <c r="Y384" s="318"/>
      <c r="Z384" s="573" t="s">
        <v>74</v>
      </c>
      <c r="AA384" s="56" t="s">
        <v>1157</v>
      </c>
      <c r="AB384" s="120"/>
      <c r="AC384" s="120"/>
      <c r="AD384" s="120"/>
      <c r="AE384" s="25"/>
      <c r="AF384" s="35"/>
      <c r="AG384" s="322"/>
      <c r="AH384" s="35"/>
      <c r="AI384" s="25"/>
      <c r="AJ384" s="473"/>
      <c r="AK384" s="20"/>
      <c r="AL384" s="503"/>
      <c r="AM384" s="20"/>
      <c r="AN384" s="42"/>
      <c r="AO384" s="20"/>
      <c r="AP384" s="30"/>
      <c r="AQ384" s="30"/>
      <c r="AR384" s="20" t="str">
        <f t="shared" si="28"/>
        <v/>
      </c>
      <c r="AS384" s="70"/>
      <c r="AT384" s="70"/>
      <c r="AU384" s="94"/>
      <c r="AV384" s="94"/>
      <c r="AW384" s="71" t="str">
        <f t="shared" si="29"/>
        <v/>
      </c>
      <c r="AX384" s="105" t="s">
        <v>1567</v>
      </c>
      <c r="AY384" s="105" t="s">
        <v>1568</v>
      </c>
      <c r="AZ384" s="6" t="s">
        <v>70</v>
      </c>
      <c r="BA384" s="6" t="s">
        <v>70</v>
      </c>
      <c r="BB384" s="104"/>
      <c r="BC384" s="104"/>
      <c r="BD384" s="104"/>
      <c r="BE384" s="104"/>
      <c r="BF384"/>
    </row>
    <row r="385" spans="1:58" ht="24" hidden="1">
      <c r="A385" s="17"/>
      <c r="B385" s="701"/>
      <c r="C385" s="132" t="s">
        <v>1575</v>
      </c>
      <c r="D385" s="105" t="s">
        <v>1577</v>
      </c>
      <c r="E385" s="105" t="e">
        <f>VLOOKUP(D385, '[2](참고) 중복제거용 BP사명 DB'!$B$3:$D768, 3, FALSE)</f>
        <v>#N/A</v>
      </c>
      <c r="F385" s="7" t="s">
        <v>1578</v>
      </c>
      <c r="G385" s="3" t="s">
        <v>1579</v>
      </c>
      <c r="H385" s="117" t="s">
        <v>27</v>
      </c>
      <c r="I385" s="117" t="s">
        <v>67</v>
      </c>
      <c r="J385" s="117"/>
      <c r="K385" s="117" t="s">
        <v>67</v>
      </c>
      <c r="L385" s="117"/>
      <c r="M385" s="117"/>
      <c r="N385" s="117"/>
      <c r="O385" s="117"/>
      <c r="P385" s="122"/>
      <c r="Q385" s="117"/>
      <c r="R385" s="318"/>
      <c r="S385" s="318"/>
      <c r="T385" s="318"/>
      <c r="U385" s="461" t="s">
        <v>68</v>
      </c>
      <c r="V385" s="117" t="s">
        <v>802</v>
      </c>
      <c r="W385" s="117"/>
      <c r="X385" s="117"/>
      <c r="Y385" s="117"/>
      <c r="Z385" s="573" t="s">
        <v>68</v>
      </c>
      <c r="AA385" s="56" t="s">
        <v>1157</v>
      </c>
      <c r="AB385" s="120"/>
      <c r="AC385" s="120"/>
      <c r="AD385" s="120"/>
      <c r="AE385" s="25"/>
      <c r="AF385" s="35"/>
      <c r="AG385" s="322"/>
      <c r="AH385" s="35"/>
      <c r="AI385" s="25"/>
      <c r="AJ385" s="473"/>
      <c r="AK385" s="42"/>
      <c r="AL385" s="533"/>
      <c r="AM385" s="20"/>
      <c r="AN385" s="42"/>
      <c r="AO385" s="20"/>
      <c r="AP385" s="30"/>
      <c r="AQ385" s="30"/>
      <c r="AR385" s="20" t="str">
        <f t="shared" si="28"/>
        <v/>
      </c>
      <c r="AS385" s="70"/>
      <c r="AT385" s="70"/>
      <c r="AU385" s="94"/>
      <c r="AV385" s="94"/>
      <c r="AW385" s="71" t="str">
        <f t="shared" si="29"/>
        <v/>
      </c>
      <c r="AX385" s="105" t="s">
        <v>1567</v>
      </c>
      <c r="AY385" s="105" t="s">
        <v>1568</v>
      </c>
      <c r="AZ385" s="6" t="s">
        <v>70</v>
      </c>
      <c r="BA385" s="6" t="s">
        <v>70</v>
      </c>
      <c r="BB385" s="104"/>
      <c r="BC385" s="104"/>
      <c r="BD385" s="104"/>
      <c r="BE385" s="104"/>
      <c r="BF385"/>
    </row>
    <row r="386" spans="1:58" hidden="1">
      <c r="A386" s="17"/>
      <c r="B386" s="701"/>
      <c r="C386" s="132" t="s">
        <v>1575</v>
      </c>
      <c r="D386" s="105" t="s">
        <v>1580</v>
      </c>
      <c r="E386" s="105" t="e">
        <f>VLOOKUP(D386, '[2](참고) 중복제거용 BP사명 DB'!$B$3:$D769, 3, FALSE)</f>
        <v>#N/A</v>
      </c>
      <c r="F386" s="7" t="s">
        <v>1578</v>
      </c>
      <c r="G386" s="3"/>
      <c r="H386" s="117" t="s">
        <v>27</v>
      </c>
      <c r="I386" s="117" t="s">
        <v>67</v>
      </c>
      <c r="J386" s="117"/>
      <c r="K386" s="117" t="s">
        <v>67</v>
      </c>
      <c r="L386" s="117"/>
      <c r="M386" s="117"/>
      <c r="N386" s="117"/>
      <c r="O386" s="117"/>
      <c r="P386" s="122"/>
      <c r="Q386" s="117"/>
      <c r="R386" s="318"/>
      <c r="S386" s="318"/>
      <c r="T386" s="318"/>
      <c r="U386" s="461" t="s">
        <v>68</v>
      </c>
      <c r="V386" s="461" t="s">
        <v>442</v>
      </c>
      <c r="W386" s="318"/>
      <c r="X386" s="318"/>
      <c r="Y386" s="318"/>
      <c r="Z386" s="573" t="s">
        <v>68</v>
      </c>
      <c r="AA386" s="56" t="s">
        <v>1157</v>
      </c>
      <c r="AB386" s="120"/>
      <c r="AC386" s="120"/>
      <c r="AD386" s="120"/>
      <c r="AE386" s="25"/>
      <c r="AF386" s="35"/>
      <c r="AG386" s="322"/>
      <c r="AH386" s="35"/>
      <c r="AI386" s="25"/>
      <c r="AJ386" s="473"/>
      <c r="AK386" s="42"/>
      <c r="AL386" s="533"/>
      <c r="AM386" s="20"/>
      <c r="AN386" s="42"/>
      <c r="AO386" s="20"/>
      <c r="AP386" s="30"/>
      <c r="AQ386" s="30"/>
      <c r="AR386" s="20" t="str">
        <f t="shared" si="28"/>
        <v/>
      </c>
      <c r="AS386" s="70"/>
      <c r="AT386" s="70"/>
      <c r="AU386" s="94"/>
      <c r="AV386" s="94"/>
      <c r="AW386" s="71" t="str">
        <f t="shared" si="29"/>
        <v/>
      </c>
      <c r="AX386" s="105" t="s">
        <v>1567</v>
      </c>
      <c r="AY386" s="105" t="s">
        <v>1568</v>
      </c>
      <c r="AZ386" s="6" t="s">
        <v>70</v>
      </c>
      <c r="BA386" s="6" t="s">
        <v>70</v>
      </c>
      <c r="BB386" s="104"/>
      <c r="BC386" s="104"/>
      <c r="BD386" s="104"/>
      <c r="BE386" s="104"/>
      <c r="BF386"/>
    </row>
    <row r="387" spans="1:58" ht="24" hidden="1">
      <c r="A387" s="17"/>
      <c r="B387" s="701"/>
      <c r="C387" s="132" t="s">
        <v>1575</v>
      </c>
      <c r="D387" s="105" t="s">
        <v>1581</v>
      </c>
      <c r="E387" s="105" t="str">
        <f>VLOOKUP(D387, '[2](참고) 중복제거용 BP사명 DB'!$B$3:$D770, 3, FALSE)</f>
        <v>Genesys</v>
      </c>
      <c r="F387" s="7" t="s">
        <v>1578</v>
      </c>
      <c r="G387" s="3" t="s">
        <v>1582</v>
      </c>
      <c r="H387" s="117" t="s">
        <v>27</v>
      </c>
      <c r="I387" s="117" t="s">
        <v>67</v>
      </c>
      <c r="J387" s="117"/>
      <c r="K387" s="117" t="s">
        <v>67</v>
      </c>
      <c r="L387" s="117"/>
      <c r="M387" s="117"/>
      <c r="N387" s="117"/>
      <c r="O387" s="117"/>
      <c r="P387" s="122"/>
      <c r="Q387" s="117"/>
      <c r="R387" s="318"/>
      <c r="S387" s="318"/>
      <c r="T387" s="318"/>
      <c r="U387" s="461" t="s">
        <v>68</v>
      </c>
      <c r="V387" s="117" t="s">
        <v>802</v>
      </c>
      <c r="W387" s="117"/>
      <c r="X387" s="117"/>
      <c r="Y387" s="117"/>
      <c r="Z387" s="573" t="s">
        <v>68</v>
      </c>
      <c r="AA387" s="56" t="s">
        <v>1157</v>
      </c>
      <c r="AB387" s="120"/>
      <c r="AC387" s="120"/>
      <c r="AD387" s="120"/>
      <c r="AE387" s="25"/>
      <c r="AF387" s="35"/>
      <c r="AG387" s="322"/>
      <c r="AH387" s="35"/>
      <c r="AI387" s="25"/>
      <c r="AJ387" s="473"/>
      <c r="AK387" s="42"/>
      <c r="AL387" s="533"/>
      <c r="AM387" s="20"/>
      <c r="AN387" s="42"/>
      <c r="AO387" s="20"/>
      <c r="AP387" s="30"/>
      <c r="AQ387" s="30"/>
      <c r="AR387" s="20" t="str">
        <f t="shared" si="28"/>
        <v/>
      </c>
      <c r="AS387" s="70"/>
      <c r="AT387" s="70"/>
      <c r="AU387" s="94"/>
      <c r="AV387" s="94"/>
      <c r="AW387" s="71" t="str">
        <f t="shared" si="29"/>
        <v/>
      </c>
      <c r="AX387" s="105" t="s">
        <v>1567</v>
      </c>
      <c r="AY387" s="105" t="s">
        <v>1568</v>
      </c>
      <c r="AZ387" s="6" t="s">
        <v>70</v>
      </c>
      <c r="BA387" s="6" t="s">
        <v>70</v>
      </c>
      <c r="BB387" s="104"/>
      <c r="BC387" s="104"/>
      <c r="BD387" s="104"/>
      <c r="BE387" s="104"/>
      <c r="BF387"/>
    </row>
    <row r="388" spans="1:58" ht="24" hidden="1">
      <c r="A388" s="17"/>
      <c r="B388" s="701"/>
      <c r="C388" s="132" t="s">
        <v>1575</v>
      </c>
      <c r="D388" s="105" t="s">
        <v>1278</v>
      </c>
      <c r="E388" s="105" t="str">
        <f>VLOOKUP(D388, '[2](참고) 중복제거용 BP사명 DB'!$B$3:$D771, 3, FALSE)</f>
        <v xml:space="preserve">	(주)엔텔스</v>
      </c>
      <c r="F388" s="7" t="s">
        <v>1578</v>
      </c>
      <c r="G388" s="3" t="s">
        <v>1583</v>
      </c>
      <c r="H388" s="117" t="s">
        <v>27</v>
      </c>
      <c r="I388" s="117" t="s">
        <v>67</v>
      </c>
      <c r="J388" s="117"/>
      <c r="K388" s="117" t="s">
        <v>67</v>
      </c>
      <c r="L388" s="117"/>
      <c r="M388" s="117"/>
      <c r="N388" s="117"/>
      <c r="O388" s="117"/>
      <c r="P388" s="122"/>
      <c r="Q388" s="117"/>
      <c r="R388" s="318"/>
      <c r="S388" s="318"/>
      <c r="T388" s="318"/>
      <c r="U388" s="461" t="s">
        <v>68</v>
      </c>
      <c r="V388" s="117" t="s">
        <v>802</v>
      </c>
      <c r="W388" s="117"/>
      <c r="X388" s="117"/>
      <c r="Y388" s="117"/>
      <c r="Z388" s="573" t="s">
        <v>68</v>
      </c>
      <c r="AA388" s="56" t="s">
        <v>1157</v>
      </c>
      <c r="AB388" s="120"/>
      <c r="AC388" s="120"/>
      <c r="AD388" s="120"/>
      <c r="AE388" s="25"/>
      <c r="AF388" s="35"/>
      <c r="AG388" s="322"/>
      <c r="AH388" s="35"/>
      <c r="AI388" s="25"/>
      <c r="AJ388" s="473"/>
      <c r="AK388" s="42"/>
      <c r="AL388" s="533"/>
      <c r="AM388" s="20"/>
      <c r="AN388" s="42"/>
      <c r="AO388" s="20"/>
      <c r="AP388" s="30"/>
      <c r="AQ388" s="30"/>
      <c r="AR388" s="20" t="str">
        <f t="shared" si="28"/>
        <v/>
      </c>
      <c r="AS388" s="70"/>
      <c r="AT388" s="70"/>
      <c r="AU388" s="94"/>
      <c r="AV388" s="94"/>
      <c r="AW388" s="71" t="str">
        <f t="shared" si="29"/>
        <v/>
      </c>
      <c r="AX388" s="105" t="s">
        <v>1567</v>
      </c>
      <c r="AY388" s="105" t="s">
        <v>1568</v>
      </c>
      <c r="AZ388" s="6" t="s">
        <v>70</v>
      </c>
      <c r="BA388" s="6" t="s">
        <v>70</v>
      </c>
      <c r="BB388" s="104"/>
      <c r="BC388" s="104"/>
      <c r="BD388" s="104"/>
      <c r="BE388" s="104"/>
      <c r="BF388"/>
    </row>
    <row r="389" spans="1:58" ht="24" hidden="1">
      <c r="A389" s="17"/>
      <c r="B389" s="701"/>
      <c r="C389" s="132" t="s">
        <v>1575</v>
      </c>
      <c r="D389" s="105" t="s">
        <v>1584</v>
      </c>
      <c r="E389" s="105" t="str">
        <f>VLOOKUP(D389, '[2](참고) 중복제거용 BP사명 DB'!$B$3:$D772, 3, FALSE)</f>
        <v>넷컴솔루션</v>
      </c>
      <c r="F389" s="7" t="s">
        <v>1578</v>
      </c>
      <c r="G389" s="3" t="s">
        <v>1579</v>
      </c>
      <c r="H389" s="117" t="s">
        <v>27</v>
      </c>
      <c r="I389" s="117" t="s">
        <v>67</v>
      </c>
      <c r="J389" s="117"/>
      <c r="K389" s="117" t="s">
        <v>67</v>
      </c>
      <c r="L389" s="117"/>
      <c r="M389" s="117"/>
      <c r="N389" s="117"/>
      <c r="O389" s="117"/>
      <c r="P389" s="122"/>
      <c r="Q389" s="117"/>
      <c r="R389" s="318"/>
      <c r="S389" s="318"/>
      <c r="T389" s="318"/>
      <c r="U389" s="461" t="s">
        <v>68</v>
      </c>
      <c r="V389" s="117" t="s">
        <v>802</v>
      </c>
      <c r="W389" s="117"/>
      <c r="X389" s="117"/>
      <c r="Y389" s="117"/>
      <c r="Z389" s="573" t="s">
        <v>68</v>
      </c>
      <c r="AA389" s="56" t="s">
        <v>1157</v>
      </c>
      <c r="AB389" s="120"/>
      <c r="AC389" s="120"/>
      <c r="AD389" s="120"/>
      <c r="AE389" s="25"/>
      <c r="AF389" s="35"/>
      <c r="AG389" s="322"/>
      <c r="AH389" s="35"/>
      <c r="AI389" s="25"/>
      <c r="AJ389" s="473"/>
      <c r="AK389" s="42"/>
      <c r="AL389" s="533"/>
      <c r="AM389" s="20"/>
      <c r="AN389" s="42"/>
      <c r="AO389" s="20"/>
      <c r="AP389" s="30"/>
      <c r="AQ389" s="30"/>
      <c r="AR389" s="20" t="str">
        <f t="shared" si="28"/>
        <v/>
      </c>
      <c r="AS389" s="70"/>
      <c r="AT389" s="70"/>
      <c r="AU389" s="94"/>
      <c r="AV389" s="94"/>
      <c r="AW389" s="71" t="str">
        <f t="shared" si="29"/>
        <v/>
      </c>
      <c r="AX389" s="105" t="s">
        <v>1567</v>
      </c>
      <c r="AY389" s="105" t="s">
        <v>1568</v>
      </c>
      <c r="AZ389" s="6" t="s">
        <v>70</v>
      </c>
      <c r="BA389" s="6" t="s">
        <v>70</v>
      </c>
      <c r="BB389" s="104"/>
      <c r="BC389" s="104"/>
      <c r="BD389" s="104"/>
      <c r="BE389" s="104"/>
      <c r="BF389"/>
    </row>
    <row r="390" spans="1:58" ht="27" hidden="1">
      <c r="A390" s="17"/>
      <c r="B390" s="104" t="s">
        <v>1585</v>
      </c>
      <c r="C390" s="27" t="s">
        <v>1586</v>
      </c>
      <c r="D390" s="210" t="s">
        <v>424</v>
      </c>
      <c r="E390" s="105" t="str">
        <f>VLOOKUP(D390, '[2](참고) 중복제거용 BP사명 DB'!$B$3:$D773, 3, FALSE)</f>
        <v>11번가</v>
      </c>
      <c r="F390" s="7" t="s">
        <v>1587</v>
      </c>
      <c r="G390" s="3"/>
      <c r="H390" s="117" t="s">
        <v>27</v>
      </c>
      <c r="I390" s="117" t="s">
        <v>67</v>
      </c>
      <c r="J390" s="117"/>
      <c r="K390" s="117" t="s">
        <v>67</v>
      </c>
      <c r="L390" s="117"/>
      <c r="M390" s="117"/>
      <c r="N390" s="117"/>
      <c r="O390" s="117"/>
      <c r="P390" s="122"/>
      <c r="Q390" s="534"/>
      <c r="R390" s="318"/>
      <c r="S390" s="318"/>
      <c r="T390" s="318"/>
      <c r="U390" s="461" t="s">
        <v>74</v>
      </c>
      <c r="V390" s="585" t="s">
        <v>575</v>
      </c>
      <c r="W390" s="534"/>
      <c r="X390" s="318"/>
      <c r="Y390" s="534"/>
      <c r="Z390" s="573" t="s">
        <v>74</v>
      </c>
      <c r="AA390" s="581" t="s">
        <v>961</v>
      </c>
      <c r="AB390" s="120"/>
      <c r="AC390" s="120"/>
      <c r="AD390" s="120"/>
      <c r="AE390" s="25"/>
      <c r="AF390" s="35"/>
      <c r="AG390" s="322"/>
      <c r="AH390" s="35"/>
      <c r="AI390" s="25"/>
      <c r="AJ390" s="473"/>
      <c r="AK390" s="20"/>
      <c r="AL390" s="503"/>
      <c r="AM390" s="20"/>
      <c r="AN390" s="30"/>
      <c r="AO390" s="20"/>
      <c r="AP390" s="30"/>
      <c r="AQ390" s="30"/>
      <c r="AR390" s="20" t="str">
        <f t="shared" si="28"/>
        <v/>
      </c>
      <c r="AS390" s="70"/>
      <c r="AT390" s="70"/>
      <c r="AU390" s="94"/>
      <c r="AV390" s="94"/>
      <c r="AW390" s="71" t="str">
        <f t="shared" si="29"/>
        <v/>
      </c>
      <c r="AX390" s="105"/>
      <c r="AY390" s="105"/>
      <c r="AZ390" s="104"/>
      <c r="BA390" s="104"/>
      <c r="BB390" s="104"/>
      <c r="BC390" s="104"/>
      <c r="BD390" s="104"/>
      <c r="BE390" s="104"/>
      <c r="BF390"/>
    </row>
    <row r="391" spans="1:58" ht="54" hidden="1">
      <c r="B391" s="709" t="s">
        <v>1588</v>
      </c>
      <c r="C391" s="532" t="s">
        <v>1589</v>
      </c>
      <c r="D391" s="532" t="s">
        <v>1607</v>
      </c>
      <c r="E391" s="105"/>
      <c r="F391" s="7" t="s">
        <v>1609</v>
      </c>
      <c r="G391" s="412" t="s">
        <v>4182</v>
      </c>
      <c r="H391" s="117"/>
      <c r="I391" s="117"/>
      <c r="J391" s="117"/>
      <c r="K391" s="117"/>
      <c r="L391" s="117"/>
      <c r="M391" s="117"/>
      <c r="N391" s="117"/>
      <c r="O391" s="117"/>
      <c r="P391" s="122"/>
      <c r="Q391" s="318"/>
      <c r="R391" s="318"/>
      <c r="S391" s="318"/>
      <c r="T391" s="318"/>
      <c r="U391" s="318"/>
      <c r="V391" s="318"/>
      <c r="W391" s="318"/>
      <c r="X391" s="318"/>
      <c r="Y391" s="318"/>
      <c r="Z391" s="502"/>
      <c r="AA391" s="318"/>
      <c r="AB391" s="120"/>
      <c r="AC391" s="120"/>
      <c r="AD391" s="120"/>
      <c r="AE391" s="38"/>
      <c r="AF391" s="72"/>
      <c r="AG391" s="27"/>
      <c r="AH391" s="104"/>
      <c r="AI391" s="134"/>
      <c r="AJ391" s="471"/>
      <c r="AK391" s="20" t="s">
        <v>266</v>
      </c>
      <c r="AL391" s="20" t="s">
        <v>4005</v>
      </c>
      <c r="AM391" s="403" t="s">
        <v>399</v>
      </c>
      <c r="AN391" s="506"/>
      <c r="AO391" s="506"/>
      <c r="AP391" s="30"/>
      <c r="AQ391" s="33"/>
      <c r="AR391" s="20"/>
      <c r="AS391" s="109" t="s">
        <v>263</v>
      </c>
      <c r="AT391" s="98"/>
      <c r="AU391" s="96"/>
      <c r="AV391" s="94"/>
      <c r="AW391" s="71"/>
      <c r="AX391" s="105" t="s">
        <v>4183</v>
      </c>
      <c r="AY391" s="105" t="s">
        <v>1594</v>
      </c>
      <c r="AZ391" s="105"/>
      <c r="BA391" s="105"/>
      <c r="BB391" s="105"/>
      <c r="BC391" s="105"/>
      <c r="BD391" s="527" t="s">
        <v>4184</v>
      </c>
      <c r="BE391" s="105" t="s">
        <v>4185</v>
      </c>
      <c r="BF391"/>
    </row>
    <row r="392" spans="1:58" ht="54" hidden="1">
      <c r="B392" s="710"/>
      <c r="C392" s="410" t="s">
        <v>1589</v>
      </c>
      <c r="D392" s="410" t="s">
        <v>1278</v>
      </c>
      <c r="E392" s="410" t="str">
        <f>VLOOKUP(D392, '[2](참고) 중복제거용 BP사명 DB'!$B$3:$D774, 3, FALSE)</f>
        <v xml:space="preserve">	(주)엔텔스</v>
      </c>
      <c r="F392" s="410" t="s">
        <v>1609</v>
      </c>
      <c r="G392" s="3" t="s">
        <v>4186</v>
      </c>
      <c r="H392" s="117" t="s">
        <v>27</v>
      </c>
      <c r="I392" s="117" t="s">
        <v>67</v>
      </c>
      <c r="J392" s="117"/>
      <c r="K392" s="117" t="s">
        <v>67</v>
      </c>
      <c r="L392" s="117"/>
      <c r="M392" s="117"/>
      <c r="N392" s="117"/>
      <c r="O392" s="117"/>
      <c r="P392" s="122"/>
      <c r="Q392" s="318"/>
      <c r="R392" s="461" t="s">
        <v>261</v>
      </c>
      <c r="S392" s="318"/>
      <c r="T392" s="318"/>
      <c r="U392" s="461" t="s">
        <v>262</v>
      </c>
      <c r="V392" s="318"/>
      <c r="W392" s="318"/>
      <c r="X392" s="461" t="s">
        <v>263</v>
      </c>
      <c r="Y392" s="318"/>
      <c r="Z392" s="573" t="s">
        <v>262</v>
      </c>
      <c r="AA392" s="318"/>
      <c r="AB392" s="120"/>
      <c r="AC392" s="120"/>
      <c r="AD392" s="120"/>
      <c r="AE392" s="38"/>
      <c r="AF392" s="72" t="s">
        <v>145</v>
      </c>
      <c r="AG392" s="27" t="s">
        <v>1591</v>
      </c>
      <c r="AH392" s="104" t="s">
        <v>1592</v>
      </c>
      <c r="AI392" s="134"/>
      <c r="AJ392" s="471"/>
      <c r="AK392" s="20"/>
      <c r="AL392" s="20"/>
      <c r="AM392" s="403"/>
      <c r="AN392" s="506"/>
      <c r="AO392" s="23"/>
      <c r="AP392" s="30"/>
      <c r="AQ392" s="33"/>
      <c r="AR392" s="20" t="str">
        <f t="shared" ref="AR392:AR407" si="30">IF(ISBLANK(AQ392), "", "O")</f>
        <v/>
      </c>
      <c r="AS392" s="109"/>
      <c r="AT392" s="98"/>
      <c r="AU392" s="96"/>
      <c r="AV392" s="94"/>
      <c r="AW392" s="71" t="str">
        <f t="shared" ref="AW392:AW407" si="31">IF(ISBLANK(AV392), "", "O")</f>
        <v/>
      </c>
      <c r="AX392" s="105" t="s">
        <v>4183</v>
      </c>
      <c r="AY392" s="105" t="s">
        <v>1594</v>
      </c>
      <c r="AZ392" s="105"/>
      <c r="BA392" s="105"/>
      <c r="BB392" s="105"/>
      <c r="BC392" s="105"/>
      <c r="BD392" s="527" t="s">
        <v>1595</v>
      </c>
      <c r="BE392" s="105" t="s">
        <v>1596</v>
      </c>
      <c r="BF392"/>
    </row>
    <row r="393" spans="1:58" ht="54" hidden="1">
      <c r="A393" s="17"/>
      <c r="B393" s="710"/>
      <c r="C393" s="410" t="s">
        <v>1589</v>
      </c>
      <c r="D393" s="410" t="s">
        <v>1597</v>
      </c>
      <c r="E393" s="410" t="str">
        <f>VLOOKUP(D393, '[2](참고) 중복제거용 BP사명 DB'!$B$3:$D775, 3, FALSE)</f>
        <v>디링크코리아(유)</v>
      </c>
      <c r="F393" s="410" t="s">
        <v>1598</v>
      </c>
      <c r="G393" s="7" t="s">
        <v>4187</v>
      </c>
      <c r="H393" s="117" t="s">
        <v>27</v>
      </c>
      <c r="I393" s="117" t="s">
        <v>67</v>
      </c>
      <c r="J393" s="117"/>
      <c r="K393" s="117" t="s">
        <v>67</v>
      </c>
      <c r="L393" s="117"/>
      <c r="M393" s="117"/>
      <c r="N393" s="117"/>
      <c r="O393" s="117"/>
      <c r="P393" s="122"/>
      <c r="Q393" s="318"/>
      <c r="R393" s="318"/>
      <c r="S393" s="318"/>
      <c r="T393" s="318"/>
      <c r="U393" s="461" t="s">
        <v>68</v>
      </c>
      <c r="V393" s="461" t="s">
        <v>802</v>
      </c>
      <c r="W393" s="318"/>
      <c r="X393" s="318"/>
      <c r="Y393" s="318"/>
      <c r="Z393" s="573" t="s">
        <v>68</v>
      </c>
      <c r="AA393" s="461" t="s">
        <v>802</v>
      </c>
      <c r="AB393" s="120"/>
      <c r="AC393" s="28"/>
      <c r="AD393" s="203" t="s">
        <v>1600</v>
      </c>
      <c r="AE393" s="25"/>
      <c r="AF393" s="35"/>
      <c r="AG393" s="322"/>
      <c r="AH393" s="35"/>
      <c r="AI393" s="25"/>
      <c r="AJ393" s="473"/>
      <c r="AK393" s="23"/>
      <c r="AL393" s="505"/>
      <c r="AM393" s="23"/>
      <c r="AN393" s="30"/>
      <c r="AO393" s="535"/>
      <c r="AP393" s="30"/>
      <c r="AQ393" s="30"/>
      <c r="AR393" s="20" t="str">
        <f t="shared" si="30"/>
        <v/>
      </c>
      <c r="AS393" s="70"/>
      <c r="AT393" s="70"/>
      <c r="AU393" s="94"/>
      <c r="AV393" s="94"/>
      <c r="AW393" s="71" t="str">
        <f t="shared" si="31"/>
        <v/>
      </c>
      <c r="AX393" s="105" t="s">
        <v>4188</v>
      </c>
      <c r="AY393" s="105" t="s">
        <v>1594</v>
      </c>
      <c r="AZ393" s="105" t="s">
        <v>199</v>
      </c>
      <c r="BA393" s="105" t="s">
        <v>199</v>
      </c>
      <c r="BB393" s="105"/>
      <c r="BC393" s="105"/>
      <c r="BD393" s="104" t="s">
        <v>1602</v>
      </c>
      <c r="BE393" s="104" t="s">
        <v>1603</v>
      </c>
      <c r="BF393"/>
    </row>
    <row r="394" spans="1:58" ht="54" hidden="1">
      <c r="A394" s="17"/>
      <c r="B394" s="710"/>
      <c r="C394" s="410" t="s">
        <v>1589</v>
      </c>
      <c r="D394" s="410" t="s">
        <v>1604</v>
      </c>
      <c r="E394" s="410" t="str">
        <f>VLOOKUP(D394, '[2](참고) 중복제거용 BP사명 DB'!$B$3:$D776, 3, FALSE)</f>
        <v>(주)후후앤컴퍼니</v>
      </c>
      <c r="F394" s="410" t="s">
        <v>1598</v>
      </c>
      <c r="G394" s="3" t="s">
        <v>4189</v>
      </c>
      <c r="H394" s="117" t="s">
        <v>27</v>
      </c>
      <c r="I394" s="117" t="s">
        <v>67</v>
      </c>
      <c r="J394" s="117"/>
      <c r="K394" s="117" t="s">
        <v>67</v>
      </c>
      <c r="L394" s="117"/>
      <c r="M394" s="117"/>
      <c r="N394" s="117"/>
      <c r="O394" s="117"/>
      <c r="P394" s="122"/>
      <c r="Q394" s="318"/>
      <c r="R394" s="318"/>
      <c r="S394" s="318"/>
      <c r="T394" s="318"/>
      <c r="U394" s="461" t="s">
        <v>68</v>
      </c>
      <c r="V394" s="461" t="s">
        <v>999</v>
      </c>
      <c r="W394" s="318"/>
      <c r="X394" s="318"/>
      <c r="Y394" s="318"/>
      <c r="Z394" s="573" t="s">
        <v>68</v>
      </c>
      <c r="AA394" s="461" t="s">
        <v>838</v>
      </c>
      <c r="AB394" s="120"/>
      <c r="AC394" s="203" t="s">
        <v>1606</v>
      </c>
      <c r="AD394" s="28"/>
      <c r="AE394" s="25"/>
      <c r="AF394" s="35"/>
      <c r="AG394" s="322"/>
      <c r="AH394" s="35"/>
      <c r="AI394" s="25"/>
      <c r="AJ394" s="473"/>
      <c r="AK394" s="23"/>
      <c r="AL394" s="505"/>
      <c r="AM394" s="23"/>
      <c r="AN394" s="30"/>
      <c r="AO394" s="535"/>
      <c r="AP394" s="30"/>
      <c r="AQ394" s="30"/>
      <c r="AR394" s="20" t="str">
        <f t="shared" si="30"/>
        <v/>
      </c>
      <c r="AS394" s="70"/>
      <c r="AT394" s="70"/>
      <c r="AU394" s="94"/>
      <c r="AV394" s="94"/>
      <c r="AW394" s="71" t="str">
        <f t="shared" si="31"/>
        <v/>
      </c>
      <c r="AX394" s="105" t="s">
        <v>4188</v>
      </c>
      <c r="AY394" s="105" t="s">
        <v>1594</v>
      </c>
      <c r="AZ394" s="105" t="s">
        <v>199</v>
      </c>
      <c r="BA394" s="105" t="s">
        <v>199</v>
      </c>
      <c r="BB394" s="105"/>
      <c r="BC394" s="105"/>
      <c r="BD394" s="104" t="s">
        <v>1602</v>
      </c>
      <c r="BE394" s="104" t="s">
        <v>1603</v>
      </c>
      <c r="BF394"/>
    </row>
    <row r="395" spans="1:58" ht="40.5" hidden="1">
      <c r="A395" s="17"/>
      <c r="B395" s="710"/>
      <c r="C395" s="410" t="s">
        <v>1589</v>
      </c>
      <c r="D395" s="410" t="s">
        <v>1607</v>
      </c>
      <c r="E395" s="410" t="str">
        <f>VLOOKUP(D395, '[2](참고) 중복제거용 BP사명 DB'!$B$3:$D777, 3, FALSE)</f>
        <v>㈜라이너스</v>
      </c>
      <c r="F395" s="410" t="s">
        <v>1598</v>
      </c>
      <c r="G395" s="7" t="s">
        <v>4187</v>
      </c>
      <c r="H395" s="117" t="s">
        <v>27</v>
      </c>
      <c r="I395" s="117" t="s">
        <v>67</v>
      </c>
      <c r="J395" s="117"/>
      <c r="K395" s="117" t="s">
        <v>67</v>
      </c>
      <c r="L395" s="117"/>
      <c r="M395" s="117"/>
      <c r="N395" s="117"/>
      <c r="O395" s="117"/>
      <c r="P395" s="122"/>
      <c r="Q395" s="318"/>
      <c r="R395" s="318"/>
      <c r="S395" s="318"/>
      <c r="T395" s="318"/>
      <c r="U395" s="461" t="s">
        <v>68</v>
      </c>
      <c r="V395" s="461" t="s">
        <v>802</v>
      </c>
      <c r="W395" s="318"/>
      <c r="X395" s="318"/>
      <c r="Y395" s="318"/>
      <c r="Z395" s="573" t="s">
        <v>68</v>
      </c>
      <c r="AA395" s="461" t="s">
        <v>802</v>
      </c>
      <c r="AB395" s="120"/>
      <c r="AC395" s="203" t="s">
        <v>1606</v>
      </c>
      <c r="AD395" s="28"/>
      <c r="AE395" s="25"/>
      <c r="AF395" s="35"/>
      <c r="AG395" s="322"/>
      <c r="AH395" s="35"/>
      <c r="AI395" s="25"/>
      <c r="AJ395" s="473"/>
      <c r="AK395" s="30"/>
      <c r="AL395" s="533"/>
      <c r="AM395" s="23"/>
      <c r="AN395" s="30"/>
      <c r="AO395" s="535"/>
      <c r="AP395" s="30"/>
      <c r="AQ395" s="30"/>
      <c r="AR395" s="20" t="str">
        <f t="shared" si="30"/>
        <v/>
      </c>
      <c r="AS395" s="70"/>
      <c r="AT395" s="70"/>
      <c r="AU395" s="94"/>
      <c r="AV395" s="94"/>
      <c r="AW395" s="71" t="str">
        <f t="shared" si="31"/>
        <v/>
      </c>
      <c r="AX395" s="105"/>
      <c r="AY395" s="105"/>
      <c r="AZ395" s="105"/>
      <c r="BA395" s="105"/>
      <c r="BB395" s="105"/>
      <c r="BC395" s="105"/>
      <c r="BD395" s="104"/>
      <c r="BE395" s="104"/>
      <c r="BF395"/>
    </row>
    <row r="396" spans="1:58" ht="54" hidden="1">
      <c r="B396" s="711"/>
      <c r="C396" s="410" t="s">
        <v>1589</v>
      </c>
      <c r="D396" s="410" t="s">
        <v>1608</v>
      </c>
      <c r="E396" s="410" t="e">
        <f>VLOOKUP(D396, '[2](참고) 중복제거용 BP사명 DB'!$B$3:$D778, 3, FALSE)</f>
        <v>#N/A</v>
      </c>
      <c r="F396" s="410" t="s">
        <v>1609</v>
      </c>
      <c r="G396" s="3" t="s">
        <v>4189</v>
      </c>
      <c r="H396" s="117" t="s">
        <v>27</v>
      </c>
      <c r="I396" s="117" t="s">
        <v>67</v>
      </c>
      <c r="J396" s="117"/>
      <c r="K396" s="117" t="s">
        <v>67</v>
      </c>
      <c r="L396" s="117"/>
      <c r="M396" s="117"/>
      <c r="N396" s="117"/>
      <c r="O396" s="117"/>
      <c r="P396" s="122"/>
      <c r="Q396" s="318"/>
      <c r="R396" s="461" t="s">
        <v>261</v>
      </c>
      <c r="S396" s="318"/>
      <c r="T396" s="318"/>
      <c r="U396" s="461" t="s">
        <v>262</v>
      </c>
      <c r="V396" s="318"/>
      <c r="W396" s="318"/>
      <c r="X396" s="461" t="s">
        <v>263</v>
      </c>
      <c r="Y396" s="318"/>
      <c r="Z396" s="573" t="s">
        <v>262</v>
      </c>
      <c r="AA396" s="318"/>
      <c r="AB396" s="120"/>
      <c r="AC396" s="120"/>
      <c r="AD396" s="120"/>
      <c r="AE396" s="68" t="s">
        <v>1610</v>
      </c>
      <c r="AF396" s="27" t="s">
        <v>92</v>
      </c>
      <c r="AG396" s="27" t="s">
        <v>1591</v>
      </c>
      <c r="AH396" s="104" t="s">
        <v>1592</v>
      </c>
      <c r="AI396" s="134"/>
      <c r="AJ396" s="471"/>
      <c r="AK396" s="20"/>
      <c r="AL396" s="20"/>
      <c r="AM396" s="403"/>
      <c r="AN396" s="506"/>
      <c r="AO396" s="23"/>
      <c r="AP396" s="30"/>
      <c r="AQ396" s="33"/>
      <c r="AR396" s="20" t="str">
        <f t="shared" si="30"/>
        <v/>
      </c>
      <c r="AS396" s="109"/>
      <c r="AT396" s="98"/>
      <c r="AU396" s="96"/>
      <c r="AV396" s="94"/>
      <c r="AW396" s="71" t="str">
        <f t="shared" si="31"/>
        <v/>
      </c>
      <c r="AX396" s="105" t="s">
        <v>4183</v>
      </c>
      <c r="AY396" s="105" t="s">
        <v>1594</v>
      </c>
      <c r="AZ396" s="105"/>
      <c r="BA396" s="105"/>
      <c r="BB396" s="105"/>
      <c r="BC396" s="105"/>
      <c r="BD396" s="105" t="s">
        <v>1611</v>
      </c>
      <c r="BE396" s="105" t="s">
        <v>1612</v>
      </c>
      <c r="BF396"/>
    </row>
    <row r="397" spans="1:58" ht="40.5" hidden="1">
      <c r="B397" s="697" t="s">
        <v>1613</v>
      </c>
      <c r="C397" s="104" t="s">
        <v>1614</v>
      </c>
      <c r="D397" s="105" t="s">
        <v>618</v>
      </c>
      <c r="E397" s="105" t="str">
        <f>VLOOKUP(D397, '[2](참고) 중복제거용 BP사명 DB'!$B$3:$D779, 3, FALSE)</f>
        <v>주식회사 젬백스링크</v>
      </c>
      <c r="F397" s="7" t="s">
        <v>1615</v>
      </c>
      <c r="G397" s="3"/>
      <c r="H397" s="117" t="s">
        <v>27</v>
      </c>
      <c r="I397" s="117" t="s">
        <v>67</v>
      </c>
      <c r="J397" s="117"/>
      <c r="K397" s="117" t="s">
        <v>67</v>
      </c>
      <c r="L397" s="117"/>
      <c r="M397" s="117" t="s">
        <v>67</v>
      </c>
      <c r="N397" s="117"/>
      <c r="O397" s="117"/>
      <c r="P397" s="122"/>
      <c r="Q397" s="534"/>
      <c r="R397" s="117" t="s">
        <v>261</v>
      </c>
      <c r="S397" s="117"/>
      <c r="T397" s="117"/>
      <c r="U397" s="461" t="s">
        <v>262</v>
      </c>
      <c r="V397" s="534"/>
      <c r="W397" s="534"/>
      <c r="X397" s="461" t="s">
        <v>263</v>
      </c>
      <c r="Y397" s="534"/>
      <c r="Z397" s="573" t="s">
        <v>262</v>
      </c>
      <c r="AA397" s="534"/>
      <c r="AB397" s="120"/>
      <c r="AC397" s="120"/>
      <c r="AD397" s="120"/>
      <c r="AE397" s="7" t="s">
        <v>1616</v>
      </c>
      <c r="AF397" s="104"/>
      <c r="AG397" s="104" t="s">
        <v>1617</v>
      </c>
      <c r="AH397" s="105" t="s">
        <v>1618</v>
      </c>
      <c r="AI397" s="104"/>
      <c r="AJ397" s="477"/>
      <c r="AK397" s="20" t="s">
        <v>266</v>
      </c>
      <c r="AL397" s="20" t="s">
        <v>4005</v>
      </c>
      <c r="AM397" s="402" t="s">
        <v>267</v>
      </c>
      <c r="AN397" s="506"/>
      <c r="AO397" s="23"/>
      <c r="AP397" s="30"/>
      <c r="AQ397" s="33"/>
      <c r="AR397" s="20" t="str">
        <f t="shared" si="30"/>
        <v/>
      </c>
      <c r="AS397" s="109" t="s">
        <v>263</v>
      </c>
      <c r="AT397" s="98"/>
      <c r="AU397" s="96"/>
      <c r="AV397" s="94"/>
      <c r="AW397" s="71" t="str">
        <f t="shared" si="31"/>
        <v/>
      </c>
      <c r="AX397" s="105" t="s">
        <v>1619</v>
      </c>
      <c r="AY397" s="105" t="s">
        <v>1620</v>
      </c>
      <c r="AZ397" s="105" t="s">
        <v>1619</v>
      </c>
      <c r="BA397" s="105" t="s">
        <v>1620</v>
      </c>
      <c r="BB397" s="105"/>
      <c r="BC397" s="105"/>
      <c r="BD397" s="241" t="s">
        <v>1621</v>
      </c>
      <c r="BE397" s="105" t="s">
        <v>1622</v>
      </c>
      <c r="BF397"/>
    </row>
    <row r="398" spans="1:58" ht="27" hidden="1">
      <c r="A398" s="17"/>
      <c r="B398" s="697"/>
      <c r="C398" s="104" t="s">
        <v>1614</v>
      </c>
      <c r="D398" s="105" t="s">
        <v>739</v>
      </c>
      <c r="E398" s="105" t="str">
        <f>VLOOKUP(D398, '[2](참고) 중복제거용 BP사명 DB'!$B$3:$D780, 3, FALSE)</f>
        <v>서비스탑 주식회사</v>
      </c>
      <c r="F398" s="7" t="s">
        <v>1623</v>
      </c>
      <c r="G398" s="3"/>
      <c r="H398" s="117" t="s">
        <v>27</v>
      </c>
      <c r="I398" s="117" t="s">
        <v>67</v>
      </c>
      <c r="J398" s="117"/>
      <c r="K398" s="117" t="s">
        <v>67</v>
      </c>
      <c r="L398" s="117"/>
      <c r="M398" s="117" t="s">
        <v>67</v>
      </c>
      <c r="N398" s="117"/>
      <c r="O398" s="117"/>
      <c r="P398" s="122"/>
      <c r="Q398" s="534"/>
      <c r="R398" s="117"/>
      <c r="S398" s="117"/>
      <c r="T398" s="117"/>
      <c r="U398" s="461" t="s">
        <v>74</v>
      </c>
      <c r="V398" s="585" t="s">
        <v>575</v>
      </c>
      <c r="W398" s="534"/>
      <c r="X398" s="534"/>
      <c r="Y398" s="534"/>
      <c r="Z398" s="573" t="s">
        <v>74</v>
      </c>
      <c r="AA398" s="504" t="str">
        <f>VLOOKUP(E398,[2]Sheet1!B:C,2,FALSE)</f>
        <v>자회사</v>
      </c>
      <c r="AB398" s="120"/>
      <c r="AC398" s="120"/>
      <c r="AD398" s="120"/>
      <c r="AE398" s="25"/>
      <c r="AF398" s="35"/>
      <c r="AG398" s="322"/>
      <c r="AH398" s="35"/>
      <c r="AI398" s="25"/>
      <c r="AJ398" s="473"/>
      <c r="AK398" s="20"/>
      <c r="AL398" s="503"/>
      <c r="AM398" s="20"/>
      <c r="AN398" s="30"/>
      <c r="AO398" s="20"/>
      <c r="AP398" s="30"/>
      <c r="AQ398" s="30"/>
      <c r="AR398" s="20" t="str">
        <f t="shared" si="30"/>
        <v/>
      </c>
      <c r="AS398" s="70"/>
      <c r="AT398" s="70"/>
      <c r="AU398" s="94"/>
      <c r="AV398" s="94"/>
      <c r="AW398" s="71" t="str">
        <f t="shared" si="31"/>
        <v/>
      </c>
      <c r="AX398" s="105" t="s">
        <v>1624</v>
      </c>
      <c r="AY398" s="105" t="s">
        <v>1625</v>
      </c>
      <c r="AZ398" s="105" t="s">
        <v>1624</v>
      </c>
      <c r="BA398" s="105" t="s">
        <v>1625</v>
      </c>
      <c r="BB398" s="105"/>
      <c r="BC398" s="105"/>
      <c r="BD398" s="104"/>
      <c r="BE398" s="50"/>
      <c r="BF398"/>
    </row>
    <row r="399" spans="1:58" ht="27" hidden="1">
      <c r="A399" s="17"/>
      <c r="B399" s="697" t="s">
        <v>1626</v>
      </c>
      <c r="C399" s="104" t="s">
        <v>1627</v>
      </c>
      <c r="D399" s="105" t="s">
        <v>1571</v>
      </c>
      <c r="E399" s="105" t="e">
        <f>VLOOKUP(D399, '[2](참고) 중복제거용 BP사명 DB'!$B$3:$D781, 3, FALSE)</f>
        <v>#N/A</v>
      </c>
      <c r="F399" s="7" t="s">
        <v>1628</v>
      </c>
      <c r="G399" s="3"/>
      <c r="H399" s="117" t="s">
        <v>27</v>
      </c>
      <c r="I399" s="117" t="s">
        <v>67</v>
      </c>
      <c r="J399" s="117"/>
      <c r="K399" s="117" t="s">
        <v>67</v>
      </c>
      <c r="L399" s="117" t="s">
        <v>67</v>
      </c>
      <c r="M399" s="117" t="s">
        <v>67</v>
      </c>
      <c r="N399" s="117"/>
      <c r="O399" s="117"/>
      <c r="P399" s="122"/>
      <c r="Q399" s="534"/>
      <c r="R399" s="28"/>
      <c r="S399" s="28"/>
      <c r="T399" s="28"/>
      <c r="U399" s="461" t="s">
        <v>68</v>
      </c>
      <c r="V399" s="534" t="s">
        <v>1629</v>
      </c>
      <c r="W399" s="534"/>
      <c r="X399" s="534"/>
      <c r="Y399" s="534"/>
      <c r="Z399" s="573" t="s">
        <v>68</v>
      </c>
      <c r="AA399" s="117" t="s">
        <v>1157</v>
      </c>
      <c r="AB399" s="120"/>
      <c r="AC399" s="120"/>
      <c r="AD399" s="120"/>
      <c r="AE399" s="25"/>
      <c r="AF399" s="35"/>
      <c r="AG399" s="322"/>
      <c r="AH399" s="35"/>
      <c r="AI399" s="25"/>
      <c r="AJ399" s="473"/>
      <c r="AK399" s="20"/>
      <c r="AL399" s="503"/>
      <c r="AM399" s="20"/>
      <c r="AN399" s="30"/>
      <c r="AO399" s="20"/>
      <c r="AP399" s="30"/>
      <c r="AQ399" s="30"/>
      <c r="AR399" s="20" t="str">
        <f t="shared" si="30"/>
        <v/>
      </c>
      <c r="AS399" s="70"/>
      <c r="AT399" s="70"/>
      <c r="AU399" s="94"/>
      <c r="AV399" s="94"/>
      <c r="AW399" s="71" t="str">
        <f t="shared" si="31"/>
        <v/>
      </c>
      <c r="AX399" s="105" t="s">
        <v>1630</v>
      </c>
      <c r="AY399" s="104" t="s">
        <v>1631</v>
      </c>
      <c r="AZ399" s="104" t="s">
        <v>1632</v>
      </c>
      <c r="BA399" s="104" t="s">
        <v>1633</v>
      </c>
      <c r="BB399" s="104"/>
      <c r="BC399" s="104"/>
      <c r="BD399" s="104"/>
      <c r="BE399" s="50"/>
      <c r="BF399"/>
    </row>
    <row r="400" spans="1:58" ht="67.5" hidden="1">
      <c r="A400" s="17"/>
      <c r="B400" s="701"/>
      <c r="C400" s="104" t="s">
        <v>1627</v>
      </c>
      <c r="D400" s="105" t="s">
        <v>480</v>
      </c>
      <c r="E400" s="105" t="str">
        <f>VLOOKUP(D400, '[2](참고) 중복제거용 BP사명 DB'!$B$3:$D782, 3, FALSE)</f>
        <v>서비스에이스주식회사</v>
      </c>
      <c r="F400" s="7" t="s">
        <v>1634</v>
      </c>
      <c r="G400" s="3"/>
      <c r="H400" s="117" t="s">
        <v>27</v>
      </c>
      <c r="I400" s="117" t="s">
        <v>67</v>
      </c>
      <c r="J400" s="117"/>
      <c r="K400" s="117" t="s">
        <v>67</v>
      </c>
      <c r="L400" s="117" t="s">
        <v>67</v>
      </c>
      <c r="M400" s="117" t="s">
        <v>67</v>
      </c>
      <c r="N400" s="117"/>
      <c r="O400" s="117"/>
      <c r="P400" s="122"/>
      <c r="Q400" s="534"/>
      <c r="R400" s="28"/>
      <c r="S400" s="28"/>
      <c r="T400" s="28"/>
      <c r="U400" s="461" t="s">
        <v>74</v>
      </c>
      <c r="V400" s="585" t="s">
        <v>575</v>
      </c>
      <c r="W400" s="534"/>
      <c r="X400" s="534"/>
      <c r="Y400" s="534"/>
      <c r="Z400" s="573" t="s">
        <v>74</v>
      </c>
      <c r="AA400" s="117" t="s">
        <v>1157</v>
      </c>
      <c r="AB400" s="120"/>
      <c r="AC400" s="120"/>
      <c r="AD400" s="120"/>
      <c r="AE400" s="25"/>
      <c r="AF400" s="35"/>
      <c r="AG400" s="322"/>
      <c r="AH400" s="35"/>
      <c r="AI400" s="25"/>
      <c r="AJ400" s="473"/>
      <c r="AK400" s="20"/>
      <c r="AL400" s="503"/>
      <c r="AM400" s="20"/>
      <c r="AN400" s="30"/>
      <c r="AO400" s="20"/>
      <c r="AP400" s="30"/>
      <c r="AQ400" s="30"/>
      <c r="AR400" s="20" t="str">
        <f t="shared" si="30"/>
        <v/>
      </c>
      <c r="AS400" s="70"/>
      <c r="AT400" s="70"/>
      <c r="AU400" s="94"/>
      <c r="AV400" s="94"/>
      <c r="AW400" s="71" t="str">
        <f t="shared" si="31"/>
        <v/>
      </c>
      <c r="AX400" s="105" t="s">
        <v>1630</v>
      </c>
      <c r="AY400" s="104" t="s">
        <v>1631</v>
      </c>
      <c r="AZ400" s="104" t="s">
        <v>1632</v>
      </c>
      <c r="BA400" s="104" t="s">
        <v>1633</v>
      </c>
      <c r="BB400" s="104"/>
      <c r="BC400" s="104"/>
      <c r="BD400" s="104"/>
      <c r="BE400" s="50"/>
      <c r="BF400"/>
    </row>
    <row r="401" spans="1:58" ht="54" hidden="1">
      <c r="A401" s="17"/>
      <c r="B401" s="701"/>
      <c r="C401" s="104" t="s">
        <v>1627</v>
      </c>
      <c r="D401" s="105" t="s">
        <v>598</v>
      </c>
      <c r="E401" s="105" t="e">
        <f>VLOOKUP(D401, '[2](참고) 중복제거용 BP사명 DB'!$B$3:$D783, 3, FALSE)</f>
        <v>#N/A</v>
      </c>
      <c r="F401" s="7" t="s">
        <v>1635</v>
      </c>
      <c r="G401" s="3"/>
      <c r="H401" s="117" t="s">
        <v>27</v>
      </c>
      <c r="I401" s="117" t="s">
        <v>67</v>
      </c>
      <c r="J401" s="117"/>
      <c r="K401" s="117" t="s">
        <v>67</v>
      </c>
      <c r="L401" s="117" t="s">
        <v>67</v>
      </c>
      <c r="M401" s="117" t="s">
        <v>67</v>
      </c>
      <c r="N401" s="117"/>
      <c r="O401" s="117"/>
      <c r="P401" s="122"/>
      <c r="Q401" s="318"/>
      <c r="R401" s="56"/>
      <c r="S401" s="56"/>
      <c r="T401" s="56"/>
      <c r="U401" s="461" t="s">
        <v>68</v>
      </c>
      <c r="V401" s="461" t="s">
        <v>210</v>
      </c>
      <c r="W401" s="318"/>
      <c r="X401" s="318"/>
      <c r="Y401" s="318"/>
      <c r="Z401" s="573" t="s">
        <v>68</v>
      </c>
      <c r="AA401" s="117" t="s">
        <v>1157</v>
      </c>
      <c r="AB401" s="120"/>
      <c r="AC401" s="120"/>
      <c r="AD401" s="120"/>
      <c r="AE401" s="25"/>
      <c r="AF401" s="35"/>
      <c r="AG401" s="322"/>
      <c r="AH401" s="35"/>
      <c r="AI401" s="25"/>
      <c r="AJ401" s="473"/>
      <c r="AK401" s="20"/>
      <c r="AL401" s="503"/>
      <c r="AM401" s="20"/>
      <c r="AN401" s="30"/>
      <c r="AO401" s="53"/>
      <c r="AP401" s="30"/>
      <c r="AQ401" s="30"/>
      <c r="AR401" s="20" t="str">
        <f t="shared" si="30"/>
        <v/>
      </c>
      <c r="AS401" s="70"/>
      <c r="AT401" s="70"/>
      <c r="AU401" s="94"/>
      <c r="AV401" s="94"/>
      <c r="AW401" s="71" t="str">
        <f t="shared" si="31"/>
        <v/>
      </c>
      <c r="AX401" s="105" t="s">
        <v>1630</v>
      </c>
      <c r="AY401" s="104" t="s">
        <v>1636</v>
      </c>
      <c r="AZ401" s="104" t="s">
        <v>1632</v>
      </c>
      <c r="BA401" s="104" t="s">
        <v>1633</v>
      </c>
      <c r="BB401" s="104"/>
      <c r="BC401" s="104"/>
      <c r="BD401" s="241" t="s">
        <v>222</v>
      </c>
      <c r="BE401" s="50" t="s">
        <v>223</v>
      </c>
      <c r="BF401"/>
    </row>
    <row r="402" spans="1:58" ht="40.5" hidden="1">
      <c r="A402" s="17"/>
      <c r="B402" s="701"/>
      <c r="C402" s="104" t="s">
        <v>1627</v>
      </c>
      <c r="D402" s="105" t="s">
        <v>508</v>
      </c>
      <c r="E402" s="105" t="str">
        <f>VLOOKUP(D402, '[2](참고) 중복제거용 BP사명 DB'!$B$3:$D784, 3, FALSE)</f>
        <v>에프앤유신용정보주식회사</v>
      </c>
      <c r="F402" s="7" t="s">
        <v>1637</v>
      </c>
      <c r="G402" s="3"/>
      <c r="H402" s="117" t="s">
        <v>27</v>
      </c>
      <c r="I402" s="117" t="s">
        <v>67</v>
      </c>
      <c r="J402" s="117"/>
      <c r="K402" s="117" t="s">
        <v>67</v>
      </c>
      <c r="L402" s="117" t="s">
        <v>67</v>
      </c>
      <c r="M402" s="117" t="s">
        <v>67</v>
      </c>
      <c r="N402" s="117"/>
      <c r="O402" s="117"/>
      <c r="P402" s="122"/>
      <c r="Q402" s="534"/>
      <c r="R402" s="120"/>
      <c r="S402" s="120"/>
      <c r="T402" s="120"/>
      <c r="U402" s="461" t="s">
        <v>74</v>
      </c>
      <c r="V402" s="585" t="s">
        <v>575</v>
      </c>
      <c r="W402" s="534"/>
      <c r="X402" s="534"/>
      <c r="Y402" s="534"/>
      <c r="Z402" s="573" t="s">
        <v>74</v>
      </c>
      <c r="AA402" s="117" t="s">
        <v>1157</v>
      </c>
      <c r="AB402" s="120"/>
      <c r="AC402" s="120"/>
      <c r="AD402" s="120"/>
      <c r="AE402" s="25"/>
      <c r="AF402" s="35"/>
      <c r="AG402" s="322"/>
      <c r="AH402" s="35"/>
      <c r="AI402" s="25"/>
      <c r="AJ402" s="473"/>
      <c r="AK402" s="20"/>
      <c r="AL402" s="503"/>
      <c r="AM402" s="20"/>
      <c r="AN402" s="30"/>
      <c r="AO402" s="20"/>
      <c r="AP402" s="30"/>
      <c r="AQ402" s="30"/>
      <c r="AR402" s="20" t="str">
        <f t="shared" si="30"/>
        <v/>
      </c>
      <c r="AS402" s="70"/>
      <c r="AT402" s="70"/>
      <c r="AU402" s="94"/>
      <c r="AV402" s="94"/>
      <c r="AW402" s="71" t="str">
        <f t="shared" si="31"/>
        <v/>
      </c>
      <c r="AX402" s="105" t="s">
        <v>1630</v>
      </c>
      <c r="AY402" s="104" t="s">
        <v>1631</v>
      </c>
      <c r="AZ402" s="104" t="s">
        <v>1632</v>
      </c>
      <c r="BA402" s="104" t="s">
        <v>1633</v>
      </c>
      <c r="BB402" s="104"/>
      <c r="BC402" s="104"/>
      <c r="BD402" s="104"/>
      <c r="BE402" s="50"/>
      <c r="BF402"/>
    </row>
    <row r="403" spans="1:58" ht="27" hidden="1">
      <c r="A403" s="17"/>
      <c r="B403" s="105" t="s">
        <v>1638</v>
      </c>
      <c r="C403" s="105" t="s">
        <v>1639</v>
      </c>
      <c r="D403" s="105"/>
      <c r="E403" s="105" t="e">
        <f>VLOOKUP(D403, '[2](참고) 중복제거용 BP사명 DB'!$B$3:$D785, 3, FALSE)</f>
        <v>#N/A</v>
      </c>
      <c r="F403" s="7" t="s">
        <v>1640</v>
      </c>
      <c r="G403" s="11" t="s">
        <v>1641</v>
      </c>
      <c r="H403" s="117" t="s">
        <v>630</v>
      </c>
      <c r="I403" s="117"/>
      <c r="J403" s="117"/>
      <c r="K403" s="454" t="s">
        <v>67</v>
      </c>
      <c r="L403" s="117"/>
      <c r="M403" s="117"/>
      <c r="N403" s="117"/>
      <c r="O403" s="117"/>
      <c r="P403" s="122"/>
      <c r="Q403" s="56"/>
      <c r="R403" s="56"/>
      <c r="S403" s="56"/>
      <c r="T403" s="56"/>
      <c r="U403" s="461" t="s">
        <v>1156</v>
      </c>
      <c r="V403" s="56"/>
      <c r="W403" s="56"/>
      <c r="X403" s="56"/>
      <c r="Y403" s="56"/>
      <c r="Z403" s="573" t="s">
        <v>1156</v>
      </c>
      <c r="AA403" s="56" t="s">
        <v>1157</v>
      </c>
      <c r="AB403" s="117"/>
      <c r="AC403" s="117"/>
      <c r="AD403" s="117"/>
      <c r="AE403" s="7"/>
      <c r="AF403" s="104"/>
      <c r="AG403" s="105"/>
      <c r="AH403" s="105"/>
      <c r="AI403" s="105"/>
      <c r="AJ403" s="477"/>
      <c r="AK403" s="20"/>
      <c r="AL403" s="503"/>
      <c r="AM403" s="20"/>
      <c r="AN403" s="30"/>
      <c r="AO403" s="23"/>
      <c r="AP403" s="30"/>
      <c r="AQ403" s="30"/>
      <c r="AR403" s="20" t="str">
        <f t="shared" si="30"/>
        <v/>
      </c>
      <c r="AS403" s="86"/>
      <c r="AT403" s="86"/>
      <c r="AU403" s="94"/>
      <c r="AV403" s="94"/>
      <c r="AW403" s="71" t="str">
        <f t="shared" si="31"/>
        <v/>
      </c>
      <c r="AX403" s="105" t="s">
        <v>1632</v>
      </c>
      <c r="AY403" s="105" t="s">
        <v>1642</v>
      </c>
      <c r="AZ403" s="105"/>
      <c r="BA403" s="105"/>
      <c r="BB403" s="105"/>
      <c r="BC403" s="105"/>
      <c r="BD403" s="105"/>
      <c r="BE403" s="105"/>
      <c r="BF403"/>
    </row>
    <row r="404" spans="1:58" ht="40.5">
      <c r="B404" s="701" t="s">
        <v>1643</v>
      </c>
      <c r="C404" s="132" t="s">
        <v>1643</v>
      </c>
      <c r="D404" s="105" t="s">
        <v>629</v>
      </c>
      <c r="E404" s="105" t="str">
        <f>VLOOKUP(D404, '[2](참고) 중복제거용 BP사명 DB'!$B$3:$D797, 3, FALSE)</f>
        <v>SK텔레콤(주)</v>
      </c>
      <c r="F404" s="7"/>
      <c r="G404" s="3"/>
      <c r="H404" s="117" t="s">
        <v>1268</v>
      </c>
      <c r="I404" s="117"/>
      <c r="J404" s="117"/>
      <c r="K404" s="117" t="s">
        <v>67</v>
      </c>
      <c r="L404" s="117"/>
      <c r="M404" s="117" t="s">
        <v>67</v>
      </c>
      <c r="N404" s="117"/>
      <c r="O404" s="117"/>
      <c r="P404" s="122"/>
      <c r="Q404" s="510" t="s">
        <v>263</v>
      </c>
      <c r="R404" s="28"/>
      <c r="S404" s="28"/>
      <c r="T404" s="28"/>
      <c r="U404" s="461" t="s">
        <v>394</v>
      </c>
      <c r="V404" s="318"/>
      <c r="W404" s="461" t="s">
        <v>263</v>
      </c>
      <c r="X404" s="318"/>
      <c r="Y404" s="318"/>
      <c r="Z404" s="573" t="s">
        <v>394</v>
      </c>
      <c r="AA404" s="318"/>
      <c r="AB404" s="120"/>
      <c r="AC404" s="120"/>
      <c r="AD404" s="120"/>
      <c r="AE404" s="26" t="s">
        <v>4190</v>
      </c>
      <c r="AF404" s="50"/>
      <c r="AG404" s="104" t="s">
        <v>1644</v>
      </c>
      <c r="AH404" s="105" t="s">
        <v>105</v>
      </c>
      <c r="AI404" s="104"/>
      <c r="AJ404" s="715">
        <v>3000000</v>
      </c>
      <c r="AK404" s="20" t="s">
        <v>565</v>
      </c>
      <c r="AL404" s="20" t="s">
        <v>4013</v>
      </c>
      <c r="AM404" s="20" t="s">
        <v>399</v>
      </c>
      <c r="AN404" s="30">
        <v>45376</v>
      </c>
      <c r="AO404" s="574" t="s">
        <v>4023</v>
      </c>
      <c r="AP404" s="30">
        <v>45420</v>
      </c>
      <c r="AQ404" s="33"/>
      <c r="AR404" s="20" t="str">
        <f t="shared" si="30"/>
        <v/>
      </c>
      <c r="AS404" s="515" t="s">
        <v>4191</v>
      </c>
      <c r="AT404" s="98" t="s">
        <v>4023</v>
      </c>
      <c r="AU404" s="515" t="s">
        <v>4192</v>
      </c>
      <c r="AV404" s="94">
        <v>45434</v>
      </c>
      <c r="AW404" s="71" t="str">
        <f t="shared" si="31"/>
        <v>O</v>
      </c>
      <c r="AX404" s="424" t="s">
        <v>1645</v>
      </c>
      <c r="AY404" s="424" t="s">
        <v>1646</v>
      </c>
      <c r="AZ404" s="102" t="s">
        <v>4193</v>
      </c>
      <c r="BA404" s="102" t="s">
        <v>4194</v>
      </c>
      <c r="BB404" s="104"/>
      <c r="BC404" s="104"/>
      <c r="BD404" s="104"/>
      <c r="BE404" s="104"/>
      <c r="BF404"/>
    </row>
    <row r="405" spans="1:58" ht="27">
      <c r="B405" s="701"/>
      <c r="C405" s="132" t="s">
        <v>1648</v>
      </c>
      <c r="D405" s="105" t="s">
        <v>1411</v>
      </c>
      <c r="E405" s="105" t="str">
        <f>VLOOKUP(D405, '[2](참고) 중복제거용 BP사명 DB'!$B$3:$D786, 3, FALSE)</f>
        <v>유빈스 주식회사</v>
      </c>
      <c r="F405" s="7" t="s">
        <v>1649</v>
      </c>
      <c r="G405" s="3"/>
      <c r="H405" s="117" t="s">
        <v>27</v>
      </c>
      <c r="I405" s="117" t="s">
        <v>67</v>
      </c>
      <c r="J405" s="117"/>
      <c r="K405" s="117" t="s">
        <v>67</v>
      </c>
      <c r="L405" s="117"/>
      <c r="M405" s="117" t="s">
        <v>67</v>
      </c>
      <c r="N405" s="117"/>
      <c r="O405" s="117"/>
      <c r="P405" s="122"/>
      <c r="Q405" s="510" t="s">
        <v>263</v>
      </c>
      <c r="R405" s="28"/>
      <c r="S405" s="28"/>
      <c r="T405" s="28"/>
      <c r="U405" s="461" t="s">
        <v>394</v>
      </c>
      <c r="V405" s="318"/>
      <c r="W405" s="461" t="s">
        <v>263</v>
      </c>
      <c r="X405" s="318"/>
      <c r="Y405" s="318"/>
      <c r="Z405" s="573" t="s">
        <v>394</v>
      </c>
      <c r="AA405" s="318"/>
      <c r="AB405" s="120"/>
      <c r="AC405" s="120"/>
      <c r="AD405" s="120"/>
      <c r="AE405" s="26" t="s">
        <v>4195</v>
      </c>
      <c r="AF405" s="104" t="s">
        <v>312</v>
      </c>
      <c r="AG405" s="6" t="s">
        <v>70</v>
      </c>
      <c r="AH405" s="105" t="s">
        <v>1383</v>
      </c>
      <c r="AI405" s="132"/>
      <c r="AJ405" s="715"/>
      <c r="AK405" s="20" t="s">
        <v>565</v>
      </c>
      <c r="AL405" s="20" t="s">
        <v>4013</v>
      </c>
      <c r="AM405" s="20" t="s">
        <v>399</v>
      </c>
      <c r="AN405" s="30">
        <v>45371</v>
      </c>
      <c r="AO405" s="574" t="s">
        <v>4023</v>
      </c>
      <c r="AP405" s="32" t="s">
        <v>70</v>
      </c>
      <c r="AQ405" s="31" t="s">
        <v>70</v>
      </c>
      <c r="AR405" s="20" t="str">
        <f t="shared" si="30"/>
        <v>O</v>
      </c>
      <c r="AS405" s="509"/>
      <c r="AT405" s="98"/>
      <c r="AU405" s="96"/>
      <c r="AV405" s="94"/>
      <c r="AW405" s="71" t="str">
        <f t="shared" si="31"/>
        <v/>
      </c>
      <c r="AX405" s="105" t="s">
        <v>1650</v>
      </c>
      <c r="AY405" s="104" t="s">
        <v>1651</v>
      </c>
      <c r="AZ405" s="104" t="s">
        <v>1650</v>
      </c>
      <c r="BA405" s="104" t="s">
        <v>1652</v>
      </c>
      <c r="BB405" s="104"/>
      <c r="BC405" s="104"/>
      <c r="BD405" s="104" t="s">
        <v>1653</v>
      </c>
      <c r="BE405" s="104" t="s">
        <v>1654</v>
      </c>
    </row>
    <row r="406" spans="1:58" ht="81">
      <c r="B406" s="701"/>
      <c r="C406" s="132" t="s">
        <v>1648</v>
      </c>
      <c r="D406" s="105" t="s">
        <v>1655</v>
      </c>
      <c r="E406" s="105" t="e">
        <f>VLOOKUP(D406, '[2](참고) 중복제거용 BP사명 DB'!$B$3:$D787, 3, FALSE)</f>
        <v>#N/A</v>
      </c>
      <c r="F406" s="7" t="s">
        <v>1656</v>
      </c>
      <c r="G406" s="3"/>
      <c r="H406" s="117" t="s">
        <v>27</v>
      </c>
      <c r="I406" s="117" t="s">
        <v>67</v>
      </c>
      <c r="J406" s="117"/>
      <c r="K406" s="117" t="s">
        <v>67</v>
      </c>
      <c r="L406" s="117"/>
      <c r="M406" s="117" t="s">
        <v>67</v>
      </c>
      <c r="N406" s="117"/>
      <c r="O406" s="117"/>
      <c r="P406" s="122"/>
      <c r="Q406" s="510" t="s">
        <v>263</v>
      </c>
      <c r="R406" s="28"/>
      <c r="S406" s="28"/>
      <c r="T406" s="28"/>
      <c r="U406" s="461" t="s">
        <v>394</v>
      </c>
      <c r="V406" s="318"/>
      <c r="W406" s="461" t="s">
        <v>263</v>
      </c>
      <c r="X406" s="318"/>
      <c r="Y406" s="318"/>
      <c r="Z406" s="573" t="s">
        <v>394</v>
      </c>
      <c r="AA406" s="318"/>
      <c r="AB406" s="120"/>
      <c r="AC406" s="120"/>
      <c r="AD406" s="120"/>
      <c r="AE406" s="26" t="s">
        <v>4196</v>
      </c>
      <c r="AF406" s="104" t="s">
        <v>248</v>
      </c>
      <c r="AG406" s="72"/>
      <c r="AH406" s="105" t="s">
        <v>1383</v>
      </c>
      <c r="AI406" s="132"/>
      <c r="AJ406" s="715"/>
      <c r="AK406" s="20" t="s">
        <v>565</v>
      </c>
      <c r="AL406" s="20" t="s">
        <v>4013</v>
      </c>
      <c r="AM406" s="20" t="s">
        <v>399</v>
      </c>
      <c r="AN406" s="30">
        <v>45386</v>
      </c>
      <c r="AO406" s="574" t="s">
        <v>4023</v>
      </c>
      <c r="AP406" s="30"/>
      <c r="AQ406" s="33"/>
      <c r="AR406" s="20" t="str">
        <f t="shared" si="30"/>
        <v/>
      </c>
      <c r="AS406" s="509"/>
      <c r="AT406" s="98"/>
      <c r="AU406" s="96"/>
      <c r="AV406" s="94"/>
      <c r="AW406" s="71" t="str">
        <f t="shared" si="31"/>
        <v/>
      </c>
      <c r="AX406" s="105" t="s">
        <v>1657</v>
      </c>
      <c r="AY406" s="104" t="s">
        <v>1658</v>
      </c>
      <c r="AZ406" s="104" t="s">
        <v>1657</v>
      </c>
      <c r="BA406" s="104" t="s">
        <v>1659</v>
      </c>
      <c r="BB406" s="104"/>
      <c r="BC406" s="104"/>
      <c r="BD406" s="104" t="s">
        <v>1660</v>
      </c>
      <c r="BE406" s="104" t="s">
        <v>1661</v>
      </c>
    </row>
    <row r="407" spans="1:58" ht="54">
      <c r="B407" s="701"/>
      <c r="C407" s="132" t="s">
        <v>1648</v>
      </c>
      <c r="D407" s="105" t="s">
        <v>1662</v>
      </c>
      <c r="E407" s="105" t="e">
        <f>VLOOKUP(D407, '[2](참고) 중복제거용 BP사명 DB'!$B$3:$D788, 3, FALSE)</f>
        <v>#N/A</v>
      </c>
      <c r="F407" s="7" t="s">
        <v>1663</v>
      </c>
      <c r="G407" s="3"/>
      <c r="H407" s="117" t="s">
        <v>27</v>
      </c>
      <c r="I407" s="117" t="s">
        <v>67</v>
      </c>
      <c r="J407" s="117"/>
      <c r="K407" s="117" t="s">
        <v>67</v>
      </c>
      <c r="L407" s="117"/>
      <c r="M407" s="117" t="s">
        <v>67</v>
      </c>
      <c r="N407" s="117"/>
      <c r="O407" s="117"/>
      <c r="P407" s="122"/>
      <c r="Q407" s="510" t="s">
        <v>263</v>
      </c>
      <c r="R407" s="28"/>
      <c r="S407" s="28"/>
      <c r="T407" s="28"/>
      <c r="U407" s="461" t="s">
        <v>394</v>
      </c>
      <c r="V407" s="318"/>
      <c r="W407" s="461" t="s">
        <v>263</v>
      </c>
      <c r="X407" s="318"/>
      <c r="Y407" s="318"/>
      <c r="Z407" s="573" t="s">
        <v>394</v>
      </c>
      <c r="AA407" s="318"/>
      <c r="AB407" s="120"/>
      <c r="AC407" s="120"/>
      <c r="AD407" s="120"/>
      <c r="AE407" s="26" t="s">
        <v>4197</v>
      </c>
      <c r="AF407" s="104" t="s">
        <v>248</v>
      </c>
      <c r="AG407" s="72"/>
      <c r="AH407" s="105" t="s">
        <v>1383</v>
      </c>
      <c r="AI407" s="132"/>
      <c r="AJ407" s="715"/>
      <c r="AK407" s="20" t="s">
        <v>565</v>
      </c>
      <c r="AL407" s="20" t="s">
        <v>4013</v>
      </c>
      <c r="AM407" s="20" t="s">
        <v>399</v>
      </c>
      <c r="AN407" s="30">
        <v>45366</v>
      </c>
      <c r="AO407" s="574" t="s">
        <v>4023</v>
      </c>
      <c r="AP407" s="30">
        <v>45393</v>
      </c>
      <c r="AQ407" s="33">
        <v>45407</v>
      </c>
      <c r="AR407" s="20" t="str">
        <f t="shared" si="30"/>
        <v>O</v>
      </c>
      <c r="AS407" s="509"/>
      <c r="AT407" s="98"/>
      <c r="AU407" s="96"/>
      <c r="AV407" s="94"/>
      <c r="AW407" s="71" t="str">
        <f t="shared" si="31"/>
        <v/>
      </c>
      <c r="AX407" s="105" t="s">
        <v>1664</v>
      </c>
      <c r="AY407" s="104" t="s">
        <v>1665</v>
      </c>
      <c r="AZ407" s="104" t="s">
        <v>1664</v>
      </c>
      <c r="BA407" s="104" t="s">
        <v>1666</v>
      </c>
      <c r="BB407" s="104"/>
      <c r="BC407" s="104"/>
      <c r="BD407" s="104" t="s">
        <v>1667</v>
      </c>
      <c r="BE407" s="104" t="s">
        <v>1668</v>
      </c>
    </row>
    <row r="408" spans="1:58" ht="40.5" hidden="1">
      <c r="B408" s="701"/>
      <c r="C408" s="410" t="s">
        <v>1648</v>
      </c>
      <c r="D408" s="410" t="s">
        <v>1669</v>
      </c>
      <c r="E408" s="410" t="e">
        <f>VLOOKUP(D408, '[2](참고) 중복제거용 BP사명 DB'!$B$3:$D789, 3, FALSE)</f>
        <v>#N/A</v>
      </c>
      <c r="F408" s="410" t="s">
        <v>4198</v>
      </c>
      <c r="G408" s="3" t="s">
        <v>4199</v>
      </c>
      <c r="H408" s="117" t="s">
        <v>27</v>
      </c>
      <c r="I408" s="117" t="s">
        <v>67</v>
      </c>
      <c r="J408" s="117"/>
      <c r="K408" s="117" t="s">
        <v>67</v>
      </c>
      <c r="L408" s="117"/>
      <c r="M408" s="117" t="s">
        <v>67</v>
      </c>
      <c r="N408" s="117"/>
      <c r="O408" s="117"/>
      <c r="P408" s="122"/>
      <c r="Q408" s="445" t="s">
        <v>263</v>
      </c>
      <c r="R408" s="28"/>
      <c r="S408" s="28"/>
      <c r="T408" s="28"/>
      <c r="U408" s="461" t="s">
        <v>394</v>
      </c>
      <c r="V408" s="318"/>
      <c r="W408" s="461" t="s">
        <v>263</v>
      </c>
      <c r="X408" s="318"/>
      <c r="Y408" s="318"/>
      <c r="Z408" s="573" t="s">
        <v>394</v>
      </c>
      <c r="AA408" s="318"/>
      <c r="AB408" s="120"/>
      <c r="AC408" s="120"/>
      <c r="AD408" s="120"/>
      <c r="AE408" s="26"/>
      <c r="AF408" s="50"/>
      <c r="AG408" s="104"/>
      <c r="AH408" s="105"/>
      <c r="AI408" s="132"/>
      <c r="AJ408" s="715"/>
      <c r="AK408" s="20"/>
      <c r="AL408" s="403" t="s">
        <v>4200</v>
      </c>
      <c r="AM408" s="20" t="s">
        <v>399</v>
      </c>
      <c r="AN408" s="30"/>
      <c r="AO408" s="574" t="s">
        <v>4023</v>
      </c>
      <c r="AP408" s="30"/>
      <c r="AQ408" s="33"/>
      <c r="AR408" s="20"/>
      <c r="AS408" s="509"/>
      <c r="AT408" s="98"/>
      <c r="AU408" s="96"/>
      <c r="AV408" s="94"/>
      <c r="AW408" s="71"/>
      <c r="AX408" s="202"/>
      <c r="AY408" s="104"/>
      <c r="AZ408" s="104"/>
      <c r="BA408" s="104"/>
      <c r="BB408" s="104"/>
      <c r="BC408" s="104"/>
      <c r="BD408" s="104"/>
      <c r="BE408" s="104"/>
    </row>
    <row r="409" spans="1:58" ht="40.5" hidden="1">
      <c r="B409" s="701"/>
      <c r="C409" s="410" t="s">
        <v>1648</v>
      </c>
      <c r="D409" s="410" t="s">
        <v>1671</v>
      </c>
      <c r="E409" s="410" t="e">
        <f>VLOOKUP(D409, '[2](참고) 중복제거용 BP사명 DB'!$B$3:$D790, 3, FALSE)</f>
        <v>#N/A</v>
      </c>
      <c r="F409" s="410" t="s">
        <v>4198</v>
      </c>
      <c r="G409" s="3" t="s">
        <v>4199</v>
      </c>
      <c r="H409" s="117" t="s">
        <v>27</v>
      </c>
      <c r="I409" s="117" t="s">
        <v>67</v>
      </c>
      <c r="J409" s="117"/>
      <c r="K409" s="117" t="s">
        <v>67</v>
      </c>
      <c r="L409" s="117"/>
      <c r="M409" s="117" t="s">
        <v>67</v>
      </c>
      <c r="N409" s="117"/>
      <c r="O409" s="117"/>
      <c r="P409" s="122"/>
      <c r="Q409" s="399"/>
      <c r="R409" s="28"/>
      <c r="S409" s="28"/>
      <c r="T409" s="28"/>
      <c r="U409" s="461" t="s">
        <v>409</v>
      </c>
      <c r="V409" s="461" t="s">
        <v>779</v>
      </c>
      <c r="W409" s="462" t="s">
        <v>263</v>
      </c>
      <c r="X409" s="318"/>
      <c r="Y409" s="318"/>
      <c r="Z409" s="502"/>
      <c r="AA409" s="318"/>
      <c r="AB409" s="120"/>
      <c r="AC409" s="120"/>
      <c r="AD409" s="120"/>
      <c r="AE409" s="26"/>
      <c r="AF409" s="50"/>
      <c r="AG409" s="104"/>
      <c r="AH409" s="105"/>
      <c r="AI409" s="132"/>
      <c r="AJ409" s="715"/>
      <c r="AK409" s="20"/>
      <c r="AL409" s="403" t="s">
        <v>4200</v>
      </c>
      <c r="AM409" s="20" t="s">
        <v>399</v>
      </c>
      <c r="AN409" s="30"/>
      <c r="AO409" s="574" t="s">
        <v>4023</v>
      </c>
      <c r="AP409" s="30"/>
      <c r="AQ409" s="30"/>
      <c r="AR409" s="20"/>
      <c r="AS409" s="98"/>
      <c r="AT409" s="98"/>
      <c r="AU409" s="94"/>
      <c r="AV409" s="94"/>
      <c r="AW409" s="71"/>
      <c r="AX409" s="202"/>
      <c r="AY409" s="104"/>
      <c r="AZ409" s="104"/>
      <c r="BA409" s="104"/>
      <c r="BB409" s="104"/>
      <c r="BC409" s="104"/>
      <c r="BD409" s="104"/>
      <c r="BE409" s="104"/>
      <c r="BF409" s="122" t="s">
        <v>602</v>
      </c>
    </row>
    <row r="410" spans="1:58" ht="27" hidden="1">
      <c r="A410" s="17"/>
      <c r="B410" s="701"/>
      <c r="C410" s="410" t="s">
        <v>1643</v>
      </c>
      <c r="D410" s="410" t="s">
        <v>1672</v>
      </c>
      <c r="E410" s="410" t="str">
        <f>VLOOKUP(D410, '[2](참고) 중복제거용 BP사명 DB'!$B$3:$D791, 3, FALSE)</f>
        <v>나이스평가정보(주)</v>
      </c>
      <c r="F410" s="410" t="s">
        <v>4201</v>
      </c>
      <c r="G410" s="3" t="s">
        <v>4202</v>
      </c>
      <c r="H410" s="117" t="s">
        <v>27</v>
      </c>
      <c r="I410" s="117"/>
      <c r="J410" s="117"/>
      <c r="K410" s="117" t="s">
        <v>67</v>
      </c>
      <c r="L410" s="117"/>
      <c r="M410" s="117" t="s">
        <v>67</v>
      </c>
      <c r="N410" s="117"/>
      <c r="O410" s="117"/>
      <c r="P410" s="122"/>
      <c r="Q410" s="28"/>
      <c r="R410" s="28"/>
      <c r="S410" s="28"/>
      <c r="T410" s="28"/>
      <c r="U410" s="461" t="s">
        <v>68</v>
      </c>
      <c r="V410" s="461" t="s">
        <v>210</v>
      </c>
      <c r="W410" s="318"/>
      <c r="X410" s="318"/>
      <c r="Y410" s="318"/>
      <c r="Z410" s="573" t="s">
        <v>68</v>
      </c>
      <c r="AA410" s="461" t="s">
        <v>210</v>
      </c>
      <c r="AB410" s="120"/>
      <c r="AC410" s="120"/>
      <c r="AD410" s="120"/>
      <c r="AE410" s="68"/>
      <c r="AF410" s="38"/>
      <c r="AG410" s="27"/>
      <c r="AH410" s="105"/>
      <c r="AI410" s="134"/>
      <c r="AJ410" s="715"/>
      <c r="AK410" s="20"/>
      <c r="AL410" s="503"/>
      <c r="AM410" s="20"/>
      <c r="AN410" s="30"/>
      <c r="AO410" s="20"/>
      <c r="AP410" s="30"/>
      <c r="AQ410" s="30"/>
      <c r="AR410" s="20"/>
      <c r="AS410" s="70"/>
      <c r="AT410" s="98"/>
      <c r="AU410" s="94"/>
      <c r="AV410" s="94"/>
      <c r="AW410" s="71"/>
      <c r="AX410" s="202"/>
      <c r="AY410" s="104"/>
      <c r="AZ410" s="104"/>
      <c r="BA410" s="104"/>
      <c r="BB410" s="104"/>
      <c r="BC410" s="104"/>
      <c r="BD410" s="104"/>
      <c r="BE410" s="50"/>
      <c r="BF410"/>
    </row>
    <row r="411" spans="1:58" ht="27" hidden="1">
      <c r="A411" s="17"/>
      <c r="B411" s="701"/>
      <c r="C411" s="536" t="s">
        <v>1648</v>
      </c>
      <c r="D411" s="537" t="s">
        <v>1674</v>
      </c>
      <c r="E411" s="105" t="e">
        <f>VLOOKUP(D411, '[2](참고) 중복제거용 BP사명 DB'!$B$3:$D792, 3, FALSE)</f>
        <v>#N/A</v>
      </c>
      <c r="F411" s="538" t="s">
        <v>1675</v>
      </c>
      <c r="G411" s="3" t="s">
        <v>4203</v>
      </c>
      <c r="H411" s="117" t="s">
        <v>27</v>
      </c>
      <c r="I411" s="117" t="s">
        <v>67</v>
      </c>
      <c r="J411" s="117"/>
      <c r="K411" s="117" t="s">
        <v>67</v>
      </c>
      <c r="L411" s="117"/>
      <c r="M411" s="117" t="s">
        <v>67</v>
      </c>
      <c r="N411" s="117"/>
      <c r="O411" s="117"/>
      <c r="P411" s="122"/>
      <c r="Q411" s="510" t="s">
        <v>263</v>
      </c>
      <c r="R411" s="28"/>
      <c r="S411" s="28"/>
      <c r="T411" s="28"/>
      <c r="U411" s="461" t="s">
        <v>394</v>
      </c>
      <c r="V411" s="318"/>
      <c r="W411" s="461" t="s">
        <v>263</v>
      </c>
      <c r="X411" s="318"/>
      <c r="Y411" s="318"/>
      <c r="Z411" s="573" t="s">
        <v>394</v>
      </c>
      <c r="AA411" s="318"/>
      <c r="AB411" s="120"/>
      <c r="AC411" s="120"/>
      <c r="AD411" s="120"/>
      <c r="AE411" s="68"/>
      <c r="AF411" s="38"/>
      <c r="AG411" s="27"/>
      <c r="AH411" s="105"/>
      <c r="AI411" s="134"/>
      <c r="AJ411" s="715"/>
      <c r="AK411" s="402"/>
      <c r="AL411" s="403" t="s">
        <v>4041</v>
      </c>
      <c r="AM411" s="402"/>
      <c r="AN411" s="42"/>
      <c r="AO411" s="53"/>
      <c r="AP411" s="30"/>
      <c r="AQ411" s="33"/>
      <c r="AR411" s="20" t="str">
        <f>IF(ISBLANK(AQ411), "", "O")</f>
        <v/>
      </c>
      <c r="AS411" s="509"/>
      <c r="AT411" s="98"/>
      <c r="AU411" s="96"/>
      <c r="AV411" s="94"/>
      <c r="AW411" s="71" t="str">
        <f>IF(ISBLANK(AV411), "", "O")</f>
        <v/>
      </c>
      <c r="AX411" s="105" t="s">
        <v>1664</v>
      </c>
      <c r="AY411" s="104" t="s">
        <v>1665</v>
      </c>
      <c r="AZ411" s="104" t="s">
        <v>1664</v>
      </c>
      <c r="BA411" s="104" t="s">
        <v>1676</v>
      </c>
      <c r="BB411" s="104"/>
      <c r="BC411" s="104"/>
      <c r="BD411" s="104" t="s">
        <v>1677</v>
      </c>
      <c r="BE411" s="104" t="s">
        <v>1678</v>
      </c>
    </row>
    <row r="412" spans="1:58" ht="27" hidden="1">
      <c r="A412" s="17"/>
      <c r="B412" s="701"/>
      <c r="C412" s="536" t="s">
        <v>1648</v>
      </c>
      <c r="D412" s="537" t="s">
        <v>1679</v>
      </c>
      <c r="E412" s="105" t="e">
        <f>VLOOKUP(D412, '[2](참고) 중복제거용 BP사명 DB'!$B$3:$D793, 3, FALSE)</f>
        <v>#N/A</v>
      </c>
      <c r="F412" s="538" t="s">
        <v>1675</v>
      </c>
      <c r="G412" s="3" t="s">
        <v>4204</v>
      </c>
      <c r="H412" s="117" t="s">
        <v>27</v>
      </c>
      <c r="I412" s="117" t="s">
        <v>67</v>
      </c>
      <c r="J412" s="117"/>
      <c r="K412" s="117" t="s">
        <v>67</v>
      </c>
      <c r="L412" s="117"/>
      <c r="M412" s="117" t="s">
        <v>67</v>
      </c>
      <c r="N412" s="117"/>
      <c r="O412" s="117"/>
      <c r="P412" s="122"/>
      <c r="Q412" s="510" t="s">
        <v>263</v>
      </c>
      <c r="R412" s="28"/>
      <c r="S412" s="28"/>
      <c r="T412" s="28"/>
      <c r="U412" s="461" t="s">
        <v>394</v>
      </c>
      <c r="V412" s="318"/>
      <c r="W412" s="461" t="s">
        <v>263</v>
      </c>
      <c r="X412" s="318"/>
      <c r="Y412" s="318"/>
      <c r="Z412" s="573" t="s">
        <v>394</v>
      </c>
      <c r="AA412" s="318"/>
      <c r="AB412" s="120"/>
      <c r="AC412" s="120"/>
      <c r="AD412" s="120"/>
      <c r="AE412" s="68"/>
      <c r="AF412" s="38"/>
      <c r="AG412" s="27"/>
      <c r="AH412" s="105"/>
      <c r="AI412" s="134"/>
      <c r="AJ412" s="715"/>
      <c r="AK412" s="402"/>
      <c r="AL412" s="403" t="s">
        <v>4041</v>
      </c>
      <c r="AM412" s="402"/>
      <c r="AN412" s="42"/>
      <c r="AO412" s="53"/>
      <c r="AP412" s="30"/>
      <c r="AQ412" s="33"/>
      <c r="AR412" s="20" t="str">
        <f>IF(ISBLANK(AQ412), "", "O")</f>
        <v/>
      </c>
      <c r="AS412" s="509"/>
      <c r="AT412" s="98"/>
      <c r="AU412" s="96"/>
      <c r="AV412" s="94"/>
      <c r="AW412" s="71" t="str">
        <f>IF(ISBLANK(AV412), "", "O")</f>
        <v/>
      </c>
      <c r="AX412" s="105" t="s">
        <v>1664</v>
      </c>
      <c r="AY412" s="104" t="s">
        <v>1665</v>
      </c>
      <c r="AZ412" s="104" t="s">
        <v>1664</v>
      </c>
      <c r="BA412" s="104" t="s">
        <v>1631</v>
      </c>
      <c r="BB412" s="104"/>
      <c r="BC412" s="104"/>
      <c r="BD412" s="104" t="s">
        <v>1680</v>
      </c>
      <c r="BE412" s="104" t="s">
        <v>1681</v>
      </c>
    </row>
    <row r="413" spans="1:58" ht="27" hidden="1">
      <c r="A413" s="17"/>
      <c r="B413" s="701"/>
      <c r="C413" s="132" t="s">
        <v>1648</v>
      </c>
      <c r="D413" s="208" t="s">
        <v>1682</v>
      </c>
      <c r="E413" s="105" t="e">
        <f>VLOOKUP(D413, '[2](참고) 중복제거용 BP사명 DB'!$B$3:$D794, 3, FALSE)</f>
        <v>#N/A</v>
      </c>
      <c r="F413" s="7" t="s">
        <v>1675</v>
      </c>
      <c r="G413" s="3"/>
      <c r="H413" s="117" t="s">
        <v>27</v>
      </c>
      <c r="I413" s="117" t="s">
        <v>67</v>
      </c>
      <c r="J413" s="117"/>
      <c r="K413" s="117" t="s">
        <v>67</v>
      </c>
      <c r="L413" s="117"/>
      <c r="M413" s="117" t="s">
        <v>67</v>
      </c>
      <c r="N413" s="117"/>
      <c r="O413" s="117"/>
      <c r="P413" s="122"/>
      <c r="Q413" s="28"/>
      <c r="R413" s="28"/>
      <c r="S413" s="28"/>
      <c r="T413" s="28"/>
      <c r="U413" s="461" t="s">
        <v>68</v>
      </c>
      <c r="V413" s="461" t="s">
        <v>1110</v>
      </c>
      <c r="W413" s="318"/>
      <c r="X413" s="318"/>
      <c r="Y413" s="318"/>
      <c r="Z413" s="573" t="s">
        <v>68</v>
      </c>
      <c r="AA413" s="461" t="s">
        <v>802</v>
      </c>
      <c r="AB413" s="120"/>
      <c r="AC413" s="120"/>
      <c r="AD413" s="120"/>
      <c r="AE413" s="68"/>
      <c r="AF413" s="38"/>
      <c r="AG413" s="27"/>
      <c r="AH413" s="105"/>
      <c r="AI413" s="134"/>
      <c r="AJ413" s="715"/>
      <c r="AK413" s="20"/>
      <c r="AL413" s="503"/>
      <c r="AM413" s="20"/>
      <c r="AN413" s="30"/>
      <c r="AO413" s="20"/>
      <c r="AP413" s="30"/>
      <c r="AQ413" s="30"/>
      <c r="AR413" s="20" t="str">
        <f>IF(ISBLANK(AQ413), "", "O")</f>
        <v/>
      </c>
      <c r="AS413" s="70"/>
      <c r="AT413" s="98"/>
      <c r="AU413" s="94"/>
      <c r="AV413" s="94"/>
      <c r="AW413" s="71" t="str">
        <f>IF(ISBLANK(AV413), "", "O")</f>
        <v/>
      </c>
      <c r="AX413" s="105" t="s">
        <v>1664</v>
      </c>
      <c r="AY413" s="104" t="s">
        <v>1665</v>
      </c>
      <c r="AZ413" s="104" t="s">
        <v>1664</v>
      </c>
      <c r="BA413" s="104" t="s">
        <v>1683</v>
      </c>
      <c r="BB413" s="104"/>
      <c r="BC413" s="104"/>
      <c r="BD413" s="104" t="s">
        <v>1684</v>
      </c>
      <c r="BE413" s="104" t="s">
        <v>1685</v>
      </c>
      <c r="BF413"/>
    </row>
    <row r="414" spans="1:58" ht="27">
      <c r="B414" s="701"/>
      <c r="C414" s="132" t="s">
        <v>1648</v>
      </c>
      <c r="D414" s="208" t="s">
        <v>1686</v>
      </c>
      <c r="E414" s="105" t="e">
        <f>VLOOKUP(D414, '[2](참고) 중복제거용 BP사명 DB'!$B$3:$D798, 3, FALSE)</f>
        <v>#N/A</v>
      </c>
      <c r="F414" s="7" t="s">
        <v>1687</v>
      </c>
      <c r="G414" s="3"/>
      <c r="H414" s="117" t="s">
        <v>27</v>
      </c>
      <c r="I414" s="117" t="s">
        <v>67</v>
      </c>
      <c r="J414" s="117"/>
      <c r="K414" s="117" t="s">
        <v>67</v>
      </c>
      <c r="L414" s="117"/>
      <c r="M414" s="117" t="s">
        <v>67</v>
      </c>
      <c r="N414" s="117"/>
      <c r="O414" s="117"/>
      <c r="P414" s="122"/>
      <c r="Q414" s="510"/>
      <c r="R414" s="28"/>
      <c r="S414" s="28"/>
      <c r="T414" s="28"/>
      <c r="U414" s="318"/>
      <c r="V414" s="318"/>
      <c r="W414" s="462" t="s">
        <v>263</v>
      </c>
      <c r="X414" s="318"/>
      <c r="Y414" s="318"/>
      <c r="Z414" s="502"/>
      <c r="AA414" s="318"/>
      <c r="AB414" s="120"/>
      <c r="AC414" s="120"/>
      <c r="AD414" s="120"/>
      <c r="AE414" s="26" t="s">
        <v>4205</v>
      </c>
      <c r="AF414" s="104" t="s">
        <v>312</v>
      </c>
      <c r="AG414" s="72"/>
      <c r="AH414" s="105" t="s">
        <v>1383</v>
      </c>
      <c r="AI414" s="104"/>
      <c r="AJ414" s="715"/>
      <c r="AK414" s="20" t="s">
        <v>565</v>
      </c>
      <c r="AL414" s="20" t="s">
        <v>4013</v>
      </c>
      <c r="AM414" s="20" t="s">
        <v>399</v>
      </c>
      <c r="AN414" s="30">
        <v>45372</v>
      </c>
      <c r="AO414" s="574" t="s">
        <v>4023</v>
      </c>
      <c r="AP414" s="32" t="s">
        <v>70</v>
      </c>
      <c r="AQ414" s="31" t="s">
        <v>70</v>
      </c>
      <c r="AR414" s="20" t="str">
        <f>IF(ISBLANK(AQ414), "", "O")</f>
        <v>O</v>
      </c>
      <c r="AS414" s="509"/>
      <c r="AT414" s="98"/>
      <c r="AU414" s="96"/>
      <c r="AV414" s="94"/>
      <c r="AW414" s="71"/>
      <c r="AX414" s="202"/>
      <c r="AY414" s="202"/>
      <c r="AZ414" s="202"/>
      <c r="BA414" s="202"/>
      <c r="BB414" s="202"/>
      <c r="BC414" s="202"/>
      <c r="BD414" s="202"/>
      <c r="BE414" s="202"/>
      <c r="BF414" s="122" t="s">
        <v>602</v>
      </c>
    </row>
    <row r="415" spans="1:58" hidden="1">
      <c r="A415" s="17"/>
      <c r="B415" s="701"/>
      <c r="C415" s="132" t="s">
        <v>1648</v>
      </c>
      <c r="D415" s="208" t="s">
        <v>598</v>
      </c>
      <c r="E415" s="105" t="e">
        <f>VLOOKUP(D415, '[2](참고) 중복제거용 BP사명 DB'!$B$3:$D799, 3, FALSE)</f>
        <v>#N/A</v>
      </c>
      <c r="F415" s="7" t="s">
        <v>1688</v>
      </c>
      <c r="G415" s="3"/>
      <c r="H415" s="117" t="s">
        <v>27</v>
      </c>
      <c r="I415" s="117" t="s">
        <v>67</v>
      </c>
      <c r="J415" s="117"/>
      <c r="K415" s="117" t="s">
        <v>67</v>
      </c>
      <c r="L415" s="117"/>
      <c r="M415" s="117" t="s">
        <v>67</v>
      </c>
      <c r="N415" s="117"/>
      <c r="O415" s="117"/>
      <c r="P415" s="122"/>
      <c r="Q415" s="510"/>
      <c r="R415" s="28"/>
      <c r="S415" s="28"/>
      <c r="T415" s="28"/>
      <c r="U415" s="318"/>
      <c r="V415" s="318"/>
      <c r="W415" s="318"/>
      <c r="X415" s="318"/>
      <c r="Y415" s="318"/>
      <c r="Z415" s="502"/>
      <c r="AA415" s="461" t="s">
        <v>210</v>
      </c>
      <c r="AB415" s="120"/>
      <c r="AC415" s="120"/>
      <c r="AD415" s="120"/>
      <c r="AE415" s="26"/>
      <c r="AF415" s="50"/>
      <c r="AG415" s="104"/>
      <c r="AH415" s="105"/>
      <c r="AI415" s="104"/>
      <c r="AJ415" s="715"/>
      <c r="AK415" s="402"/>
      <c r="AL415" s="503"/>
      <c r="AM415" s="402"/>
      <c r="AN415" s="42"/>
      <c r="AO415" s="53"/>
      <c r="AP415" s="30"/>
      <c r="AQ415" s="33"/>
      <c r="AR415" s="20"/>
      <c r="AS415" s="109"/>
      <c r="AT415" s="98"/>
      <c r="AU415" s="96"/>
      <c r="AV415" s="94"/>
      <c r="AW415" s="71"/>
      <c r="AX415" s="202"/>
      <c r="AY415" s="202"/>
      <c r="AZ415" s="202"/>
      <c r="BA415" s="202"/>
      <c r="BB415" s="202"/>
      <c r="BC415" s="202"/>
      <c r="BD415" s="202"/>
      <c r="BE415" s="202"/>
    </row>
    <row r="416" spans="1:58" hidden="1">
      <c r="A416" s="17"/>
      <c r="B416" s="701"/>
      <c r="C416" s="132" t="s">
        <v>1648</v>
      </c>
      <c r="D416" s="208" t="s">
        <v>1689</v>
      </c>
      <c r="E416" s="105" t="e">
        <f>VLOOKUP(D416, '[2](참고) 중복제거용 BP사명 DB'!$B$3:$D800, 3, FALSE)</f>
        <v>#N/A</v>
      </c>
      <c r="F416" s="7" t="s">
        <v>1690</v>
      </c>
      <c r="G416" s="3"/>
      <c r="H416" s="117" t="s">
        <v>27</v>
      </c>
      <c r="I416" s="117" t="s">
        <v>67</v>
      </c>
      <c r="J416" s="117"/>
      <c r="K416" s="117" t="s">
        <v>67</v>
      </c>
      <c r="L416" s="117"/>
      <c r="M416" s="117" t="s">
        <v>67</v>
      </c>
      <c r="N416" s="117"/>
      <c r="O416" s="117"/>
      <c r="P416" s="122"/>
      <c r="Q416" s="510"/>
      <c r="R416" s="28"/>
      <c r="S416" s="28"/>
      <c r="T416" s="28"/>
      <c r="U416" s="318"/>
      <c r="V416" s="318"/>
      <c r="W416" s="461" t="s">
        <v>261</v>
      </c>
      <c r="X416" s="318"/>
      <c r="Y416" s="318"/>
      <c r="Z416" s="502"/>
      <c r="AA416" s="461" t="s">
        <v>3994</v>
      </c>
      <c r="AB416" s="120"/>
      <c r="AC416" s="120"/>
      <c r="AD416" s="120"/>
      <c r="AE416" s="26"/>
      <c r="AF416" s="50"/>
      <c r="AG416" s="104"/>
      <c r="AH416" s="105"/>
      <c r="AI416" s="104"/>
      <c r="AJ416" s="715"/>
      <c r="AK416" s="402"/>
      <c r="AL416" s="403" t="s">
        <v>4041</v>
      </c>
      <c r="AM416" s="402"/>
      <c r="AN416" s="42"/>
      <c r="AO416" s="53"/>
      <c r="AP416" s="30"/>
      <c r="AQ416" s="33"/>
      <c r="AR416" s="20"/>
      <c r="AS416" s="509"/>
      <c r="AT416" s="98"/>
      <c r="AU416" s="96"/>
      <c r="AV416" s="94"/>
      <c r="AW416" s="71"/>
      <c r="AX416" s="202"/>
      <c r="AY416" s="202"/>
      <c r="AZ416" s="202"/>
      <c r="BA416" s="202"/>
      <c r="BB416" s="202"/>
      <c r="BC416" s="202"/>
      <c r="BD416" s="202"/>
      <c r="BE416" s="202"/>
      <c r="BF416" s="122" t="s">
        <v>602</v>
      </c>
    </row>
    <row r="417" spans="1:58" ht="40.5">
      <c r="A417" s="17"/>
      <c r="B417" s="701"/>
      <c r="C417" s="132" t="s">
        <v>1648</v>
      </c>
      <c r="D417" s="208" t="s">
        <v>4206</v>
      </c>
      <c r="E417" s="105"/>
      <c r="F417" s="7" t="s">
        <v>4207</v>
      </c>
      <c r="G417" s="3" t="s">
        <v>4208</v>
      </c>
      <c r="H417" s="117"/>
      <c r="I417" s="117"/>
      <c r="J417" s="117"/>
      <c r="K417" s="117"/>
      <c r="L417" s="117"/>
      <c r="M417" s="117"/>
      <c r="N417" s="117"/>
      <c r="O417" s="117"/>
      <c r="P417" s="122"/>
      <c r="Q417" s="510"/>
      <c r="R417" s="28"/>
      <c r="S417" s="28"/>
      <c r="T417" s="28"/>
      <c r="U417" s="318"/>
      <c r="V417" s="318"/>
      <c r="W417" s="461" t="s">
        <v>263</v>
      </c>
      <c r="X417" s="318"/>
      <c r="Y417" s="318"/>
      <c r="Z417" s="502"/>
      <c r="AA417" s="318"/>
      <c r="AB417" s="120"/>
      <c r="AC417" s="120"/>
      <c r="AD417" s="120"/>
      <c r="AE417" s="26" t="s">
        <v>4209</v>
      </c>
      <c r="AF417" s="50" t="s">
        <v>248</v>
      </c>
      <c r="AG417" s="104"/>
      <c r="AH417" s="105" t="s">
        <v>687</v>
      </c>
      <c r="AI417" s="104"/>
      <c r="AJ417" s="715"/>
      <c r="AK417" s="52" t="s">
        <v>565</v>
      </c>
      <c r="AL417" s="53" t="s">
        <v>2126</v>
      </c>
      <c r="AM417" s="52" t="s">
        <v>399</v>
      </c>
      <c r="AN417" s="42">
        <v>45448</v>
      </c>
      <c r="AO417" s="34" t="s">
        <v>4023</v>
      </c>
      <c r="AP417" s="30"/>
      <c r="AQ417" s="33"/>
      <c r="AR417" s="20"/>
      <c r="AS417" s="509"/>
      <c r="AT417" s="98"/>
      <c r="AU417" s="96"/>
      <c r="AV417" s="94"/>
      <c r="AW417" s="71"/>
      <c r="AX417" s="104" t="s">
        <v>1664</v>
      </c>
      <c r="AY417" s="104" t="s">
        <v>4210</v>
      </c>
      <c r="AZ417" s="104" t="s">
        <v>4211</v>
      </c>
      <c r="BA417" s="104" t="s">
        <v>4212</v>
      </c>
      <c r="BB417" s="202"/>
      <c r="BC417" s="202"/>
      <c r="BD417" s="104" t="s">
        <v>4213</v>
      </c>
      <c r="BE417" s="104" t="s">
        <v>4214</v>
      </c>
    </row>
    <row r="418" spans="1:58" ht="27">
      <c r="B418" s="701"/>
      <c r="C418" s="132" t="s">
        <v>1648</v>
      </c>
      <c r="D418" s="208" t="s">
        <v>1691</v>
      </c>
      <c r="E418" s="105" t="e">
        <f>VLOOKUP(D418, '[2](참고) 중복제거용 BP사명 DB'!$B$3:$D801, 3, FALSE)</f>
        <v>#N/A</v>
      </c>
      <c r="F418" s="7" t="s">
        <v>1692</v>
      </c>
      <c r="G418" s="3" t="s">
        <v>1693</v>
      </c>
      <c r="H418" s="117" t="s">
        <v>27</v>
      </c>
      <c r="I418" s="117" t="s">
        <v>67</v>
      </c>
      <c r="J418" s="117"/>
      <c r="K418" s="117" t="s">
        <v>67</v>
      </c>
      <c r="L418" s="117"/>
      <c r="M418" s="117" t="s">
        <v>67</v>
      </c>
      <c r="N418" s="117"/>
      <c r="O418" s="117"/>
      <c r="P418" s="122"/>
      <c r="Q418" s="510" t="s">
        <v>263</v>
      </c>
      <c r="R418" s="28"/>
      <c r="S418" s="28"/>
      <c r="T418" s="28"/>
      <c r="U418" s="461" t="s">
        <v>394</v>
      </c>
      <c r="V418" s="318"/>
      <c r="W418" s="461" t="s">
        <v>263</v>
      </c>
      <c r="X418" s="318"/>
      <c r="Y418" s="318"/>
      <c r="Z418" s="573" t="s">
        <v>394</v>
      </c>
      <c r="AA418" s="318"/>
      <c r="AB418" s="120"/>
      <c r="AC418" s="120"/>
      <c r="AD418" s="120"/>
      <c r="AE418" s="68" t="s">
        <v>4215</v>
      </c>
      <c r="AF418" s="104" t="s">
        <v>312</v>
      </c>
      <c r="AG418" s="126"/>
      <c r="AH418" s="105" t="s">
        <v>1116</v>
      </c>
      <c r="AI418" s="134"/>
      <c r="AJ418" s="715"/>
      <c r="AK418" s="20" t="s">
        <v>565</v>
      </c>
      <c r="AL418" s="20" t="s">
        <v>4013</v>
      </c>
      <c r="AM418" s="20" t="s">
        <v>399</v>
      </c>
      <c r="AN418" s="30">
        <v>45365</v>
      </c>
      <c r="AO418" s="574" t="s">
        <v>4023</v>
      </c>
      <c r="AP418" s="30">
        <v>45393</v>
      </c>
      <c r="AQ418" s="33">
        <v>45405</v>
      </c>
      <c r="AR418" s="20" t="str">
        <f t="shared" ref="AR418:AR437" si="32">IF(ISBLANK(AQ418), "", "O")</f>
        <v>O</v>
      </c>
      <c r="AS418" s="509"/>
      <c r="AT418" s="98"/>
      <c r="AU418" s="96"/>
      <c r="AV418" s="94"/>
      <c r="AW418" s="71" t="str">
        <f t="shared" ref="AW418:AW437" si="33">IF(ISBLANK(AV418), "", "O")</f>
        <v/>
      </c>
      <c r="AX418" s="105" t="s">
        <v>1650</v>
      </c>
      <c r="AY418" s="104" t="s">
        <v>1651</v>
      </c>
      <c r="AZ418" s="104" t="s">
        <v>1650</v>
      </c>
      <c r="BA418" s="104" t="s">
        <v>1694</v>
      </c>
      <c r="BB418" s="104"/>
      <c r="BC418" s="104"/>
      <c r="BD418" s="104" t="s">
        <v>1695</v>
      </c>
      <c r="BE418" s="104" t="s">
        <v>1696</v>
      </c>
    </row>
    <row r="419" spans="1:58" ht="40.5">
      <c r="B419" s="697" t="s">
        <v>1697</v>
      </c>
      <c r="C419" s="104" t="s">
        <v>1698</v>
      </c>
      <c r="D419" s="105" t="s">
        <v>549</v>
      </c>
      <c r="E419" s="105" t="str">
        <f>VLOOKUP(D419, '[2](참고) 중복제거용 BP사명 DB'!$B$3:$D807, 3, FALSE)</f>
        <v>SK㈜</v>
      </c>
      <c r="F419" s="7" t="s">
        <v>1699</v>
      </c>
      <c r="G419" s="3" t="s">
        <v>1700</v>
      </c>
      <c r="H419" s="117" t="s">
        <v>27</v>
      </c>
      <c r="I419" s="117" t="s">
        <v>67</v>
      </c>
      <c r="J419" s="117" t="s">
        <v>67</v>
      </c>
      <c r="K419" s="117" t="s">
        <v>67</v>
      </c>
      <c r="L419" s="117"/>
      <c r="M419" s="117"/>
      <c r="N419" s="117"/>
      <c r="O419" s="117"/>
      <c r="P419" s="122"/>
      <c r="Q419" s="510" t="s">
        <v>263</v>
      </c>
      <c r="R419" s="28"/>
      <c r="S419" s="28"/>
      <c r="T419" s="28"/>
      <c r="U419" s="461" t="s">
        <v>394</v>
      </c>
      <c r="V419" s="318"/>
      <c r="W419" s="461" t="s">
        <v>263</v>
      </c>
      <c r="X419" s="318"/>
      <c r="Y419" s="318"/>
      <c r="Z419" s="573" t="s">
        <v>394</v>
      </c>
      <c r="AA419" s="318"/>
      <c r="AB419" s="120"/>
      <c r="AC419" s="120"/>
      <c r="AD419" s="120"/>
      <c r="AE419" s="50" t="s">
        <v>1701</v>
      </c>
      <c r="AF419" s="104"/>
      <c r="AG419" s="72"/>
      <c r="AH419" s="104" t="s">
        <v>1702</v>
      </c>
      <c r="AI419" s="104"/>
      <c r="AJ419" s="702">
        <v>1800000</v>
      </c>
      <c r="AK419" s="23" t="s">
        <v>565</v>
      </c>
      <c r="AL419" s="20" t="s">
        <v>4013</v>
      </c>
      <c r="AM419" s="23" t="s">
        <v>399</v>
      </c>
      <c r="AN419" s="30"/>
      <c r="AO419" s="574" t="s">
        <v>4023</v>
      </c>
      <c r="AP419" s="30"/>
      <c r="AQ419" s="33"/>
      <c r="AR419" s="20" t="str">
        <f t="shared" si="32"/>
        <v/>
      </c>
      <c r="AS419" s="98" t="s">
        <v>4216</v>
      </c>
      <c r="AT419" s="98" t="s">
        <v>4023</v>
      </c>
      <c r="AU419" s="96"/>
      <c r="AV419" s="94"/>
      <c r="AW419" s="71" t="str">
        <f t="shared" si="33"/>
        <v/>
      </c>
      <c r="AX419" s="105" t="s">
        <v>1703</v>
      </c>
      <c r="AY419" s="104" t="s">
        <v>1704</v>
      </c>
      <c r="AZ419" s="104" t="s">
        <v>1705</v>
      </c>
      <c r="BA419" s="104" t="s">
        <v>1706</v>
      </c>
      <c r="BB419" s="104"/>
      <c r="BC419" s="104"/>
      <c r="BD419" s="104" t="s">
        <v>1707</v>
      </c>
      <c r="BE419" s="104" t="s">
        <v>1708</v>
      </c>
    </row>
    <row r="420" spans="1:58" ht="54">
      <c r="B420" s="697"/>
      <c r="C420" s="104" t="s">
        <v>1698</v>
      </c>
      <c r="D420" s="105" t="s">
        <v>1709</v>
      </c>
      <c r="E420" s="105" t="e">
        <f>VLOOKUP(D420, '[2](참고) 중복제거용 BP사명 DB'!$B$3:$D802, 3, FALSE)</f>
        <v>#N/A</v>
      </c>
      <c r="F420" s="7" t="s">
        <v>1710</v>
      </c>
      <c r="G420" s="3"/>
      <c r="H420" s="117" t="s">
        <v>27</v>
      </c>
      <c r="I420" s="117" t="s">
        <v>67</v>
      </c>
      <c r="J420" s="117"/>
      <c r="K420" s="117" t="s">
        <v>67</v>
      </c>
      <c r="L420" s="117"/>
      <c r="M420" s="117"/>
      <c r="N420" s="117"/>
      <c r="O420" s="117"/>
      <c r="P420" s="122"/>
      <c r="Q420" s="510" t="s">
        <v>263</v>
      </c>
      <c r="R420" s="28"/>
      <c r="S420" s="28"/>
      <c r="T420" s="28"/>
      <c r="U420" s="461" t="s">
        <v>394</v>
      </c>
      <c r="V420" s="318"/>
      <c r="W420" s="461" t="s">
        <v>263</v>
      </c>
      <c r="X420" s="318"/>
      <c r="Y420" s="318"/>
      <c r="Z420" s="573" t="s">
        <v>394</v>
      </c>
      <c r="AA420" s="318"/>
      <c r="AB420" s="120"/>
      <c r="AC420" s="120"/>
      <c r="AD420" s="120"/>
      <c r="AE420" s="7" t="s">
        <v>708</v>
      </c>
      <c r="AF420" s="104" t="s">
        <v>114</v>
      </c>
      <c r="AG420" s="104" t="s">
        <v>833</v>
      </c>
      <c r="AH420" s="104" t="s">
        <v>643</v>
      </c>
      <c r="AI420" s="104"/>
      <c r="AJ420" s="702"/>
      <c r="AK420" s="23" t="s">
        <v>565</v>
      </c>
      <c r="AL420" s="20" t="s">
        <v>4013</v>
      </c>
      <c r="AM420" s="23" t="s">
        <v>399</v>
      </c>
      <c r="AN420" s="30"/>
      <c r="AO420" s="574" t="s">
        <v>4023</v>
      </c>
      <c r="AP420" s="30"/>
      <c r="AQ420" s="33"/>
      <c r="AR420" s="20" t="str">
        <f t="shared" si="32"/>
        <v/>
      </c>
      <c r="AS420" s="509"/>
      <c r="AT420" s="98"/>
      <c r="AU420" s="96"/>
      <c r="AV420" s="94"/>
      <c r="AW420" s="71" t="str">
        <f t="shared" si="33"/>
        <v/>
      </c>
      <c r="AX420" s="105" t="s">
        <v>1703</v>
      </c>
      <c r="AY420" s="104" t="s">
        <v>1704</v>
      </c>
      <c r="AZ420" s="104" t="s">
        <v>1705</v>
      </c>
      <c r="BA420" s="104" t="s">
        <v>1706</v>
      </c>
      <c r="BB420" s="104"/>
      <c r="BC420" s="104"/>
      <c r="BD420" s="104" t="s">
        <v>1711</v>
      </c>
      <c r="BE420" s="105" t="s">
        <v>1712</v>
      </c>
    </row>
    <row r="421" spans="1:58" ht="27" hidden="1">
      <c r="A421" s="17"/>
      <c r="B421" s="697"/>
      <c r="C421" s="104" t="s">
        <v>1698</v>
      </c>
      <c r="D421" s="105" t="s">
        <v>739</v>
      </c>
      <c r="E421" s="105" t="str">
        <f>VLOOKUP(D421, '[2](참고) 중복제거용 BP사명 DB'!$B$3:$D803, 3, FALSE)</f>
        <v>서비스탑 주식회사</v>
      </c>
      <c r="F421" s="7" t="s">
        <v>1713</v>
      </c>
      <c r="G421" s="3"/>
      <c r="H421" s="117" t="s">
        <v>27</v>
      </c>
      <c r="I421" s="117" t="s">
        <v>67</v>
      </c>
      <c r="J421" s="117"/>
      <c r="K421" s="117" t="s">
        <v>67</v>
      </c>
      <c r="L421" s="117"/>
      <c r="M421" s="117"/>
      <c r="N421" s="117"/>
      <c r="O421" s="117"/>
      <c r="P421" s="122"/>
      <c r="Q421" s="120"/>
      <c r="R421" s="120"/>
      <c r="S421" s="120"/>
      <c r="T421" s="120"/>
      <c r="U421" s="461" t="s">
        <v>74</v>
      </c>
      <c r="V421" s="117" t="s">
        <v>575</v>
      </c>
      <c r="W421" s="117"/>
      <c r="X421" s="117"/>
      <c r="Y421" s="117"/>
      <c r="Z421" s="573" t="s">
        <v>74</v>
      </c>
      <c r="AA421" s="504" t="str">
        <f>VLOOKUP(E421,[2]Sheet1!B:C,2,FALSE)</f>
        <v>자회사</v>
      </c>
      <c r="AB421" s="120"/>
      <c r="AC421" s="120"/>
      <c r="AD421" s="120"/>
      <c r="AE421" s="25"/>
      <c r="AF421" s="35"/>
      <c r="AG421" s="322"/>
      <c r="AH421" s="35"/>
      <c r="AI421" s="25"/>
      <c r="AJ421" s="702"/>
      <c r="AK421" s="20"/>
      <c r="AL421" s="503"/>
      <c r="AM421" s="20"/>
      <c r="AN421" s="30"/>
      <c r="AO421" s="20"/>
      <c r="AP421" s="30"/>
      <c r="AQ421" s="30"/>
      <c r="AR421" s="20" t="str">
        <f t="shared" si="32"/>
        <v/>
      </c>
      <c r="AS421" s="70"/>
      <c r="AT421" s="70"/>
      <c r="AU421" s="94"/>
      <c r="AV421" s="94"/>
      <c r="AW421" s="71" t="str">
        <f t="shared" si="33"/>
        <v/>
      </c>
      <c r="AX421" s="202"/>
      <c r="AY421" s="104"/>
      <c r="AZ421" s="104"/>
      <c r="BA421" s="104"/>
      <c r="BB421" s="104"/>
      <c r="BC421" s="104"/>
      <c r="BD421" s="104"/>
      <c r="BE421" s="50"/>
      <c r="BF421"/>
    </row>
    <row r="422" spans="1:58" ht="27" hidden="1">
      <c r="A422" s="17"/>
      <c r="B422" s="697"/>
      <c r="C422" s="104" t="s">
        <v>1698</v>
      </c>
      <c r="D422" s="105" t="s">
        <v>480</v>
      </c>
      <c r="E422" s="105" t="str">
        <f>VLOOKUP(D422, '[2](참고) 중복제거용 BP사명 DB'!$B$3:$D804, 3, FALSE)</f>
        <v>서비스에이스주식회사</v>
      </c>
      <c r="F422" s="7" t="s">
        <v>1713</v>
      </c>
      <c r="G422" s="3"/>
      <c r="H422" s="117" t="s">
        <v>27</v>
      </c>
      <c r="I422" s="117" t="s">
        <v>67</v>
      </c>
      <c r="J422" s="117"/>
      <c r="K422" s="117" t="s">
        <v>67</v>
      </c>
      <c r="L422" s="117"/>
      <c r="M422" s="117"/>
      <c r="N422" s="117"/>
      <c r="O422" s="117"/>
      <c r="P422" s="122"/>
      <c r="Q422" s="120"/>
      <c r="R422" s="120"/>
      <c r="S422" s="120"/>
      <c r="T422" s="120"/>
      <c r="U422" s="461" t="s">
        <v>74</v>
      </c>
      <c r="V422" s="117" t="s">
        <v>575</v>
      </c>
      <c r="W422" s="117"/>
      <c r="X422" s="117"/>
      <c r="Y422" s="117"/>
      <c r="Z422" s="573" t="s">
        <v>74</v>
      </c>
      <c r="AA422" s="504" t="str">
        <f>VLOOKUP(E422,[2]Sheet1!B:C,2,FALSE)</f>
        <v>자회사</v>
      </c>
      <c r="AB422" s="120"/>
      <c r="AC422" s="120"/>
      <c r="AD422" s="120"/>
      <c r="AE422" s="25"/>
      <c r="AF422" s="35"/>
      <c r="AG422" s="322"/>
      <c r="AH422" s="35"/>
      <c r="AI422" s="25"/>
      <c r="AJ422" s="702"/>
      <c r="AK422" s="20"/>
      <c r="AL422" s="503"/>
      <c r="AM422" s="20"/>
      <c r="AN422" s="30"/>
      <c r="AO422" s="20"/>
      <c r="AP422" s="30"/>
      <c r="AQ422" s="30"/>
      <c r="AR422" s="20" t="str">
        <f t="shared" si="32"/>
        <v/>
      </c>
      <c r="AS422" s="70"/>
      <c r="AT422" s="70"/>
      <c r="AU422" s="94"/>
      <c r="AV422" s="94"/>
      <c r="AW422" s="71" t="str">
        <f t="shared" si="33"/>
        <v/>
      </c>
      <c r="AX422" s="202"/>
      <c r="AY422" s="104"/>
      <c r="AZ422" s="104"/>
      <c r="BA422" s="104"/>
      <c r="BB422" s="104"/>
      <c r="BC422" s="104"/>
      <c r="BD422" s="104"/>
      <c r="BE422" s="50"/>
      <c r="BF422"/>
    </row>
    <row r="423" spans="1:58" ht="40.5" hidden="1">
      <c r="A423" s="17"/>
      <c r="B423" s="697"/>
      <c r="C423" s="104" t="s">
        <v>1698</v>
      </c>
      <c r="D423" s="105" t="s">
        <v>605</v>
      </c>
      <c r="E423" s="105" t="str">
        <f>VLOOKUP(D423, '[2](참고) 중복제거용 BP사명 DB'!$B$3:$D805, 3, FALSE)</f>
        <v>에스케이플래닛주식회사</v>
      </c>
      <c r="F423" s="7" t="s">
        <v>1713</v>
      </c>
      <c r="G423" s="3"/>
      <c r="H423" s="117" t="s">
        <v>27</v>
      </c>
      <c r="I423" s="117" t="s">
        <v>67</v>
      </c>
      <c r="J423" s="117"/>
      <c r="K423" s="117" t="s">
        <v>67</v>
      </c>
      <c r="L423" s="117"/>
      <c r="M423" s="117"/>
      <c r="N423" s="117"/>
      <c r="O423" s="117"/>
      <c r="P423" s="122"/>
      <c r="Q423" s="120"/>
      <c r="R423" s="120"/>
      <c r="S423" s="120"/>
      <c r="T423" s="120"/>
      <c r="U423" s="461" t="s">
        <v>74</v>
      </c>
      <c r="V423" s="117" t="s">
        <v>575</v>
      </c>
      <c r="W423" s="461" t="s">
        <v>263</v>
      </c>
      <c r="X423" s="117"/>
      <c r="Y423" s="117"/>
      <c r="Z423" s="573" t="s">
        <v>74</v>
      </c>
      <c r="AA423" s="318"/>
      <c r="AB423" s="120"/>
      <c r="AC423" s="120"/>
      <c r="AD423" s="120"/>
      <c r="AE423" s="25"/>
      <c r="AF423" s="35"/>
      <c r="AG423" s="322"/>
      <c r="AH423" s="35"/>
      <c r="AI423" s="25"/>
      <c r="AJ423" s="702"/>
      <c r="AK423" s="20"/>
      <c r="AL423" s="403" t="s">
        <v>4033</v>
      </c>
      <c r="AM423" s="20"/>
      <c r="AN423" s="30"/>
      <c r="AO423" s="20"/>
      <c r="AP423" s="30"/>
      <c r="AQ423" s="30"/>
      <c r="AR423" s="20" t="str">
        <f t="shared" si="32"/>
        <v/>
      </c>
      <c r="AS423" s="98"/>
      <c r="AT423" s="70"/>
      <c r="AU423" s="94"/>
      <c r="AV423" s="94"/>
      <c r="AW423" s="71" t="str">
        <f t="shared" si="33"/>
        <v/>
      </c>
      <c r="AX423" s="202"/>
      <c r="AY423" s="104"/>
      <c r="AZ423" s="104"/>
      <c r="BA423" s="104"/>
      <c r="BB423" s="104"/>
      <c r="BC423" s="104"/>
      <c r="BD423" s="104"/>
      <c r="BE423" s="50"/>
      <c r="BF423" s="122" t="s">
        <v>602</v>
      </c>
    </row>
    <row r="424" spans="1:58" ht="40.5" hidden="1">
      <c r="A424" s="17"/>
      <c r="B424" s="697"/>
      <c r="C424" s="104" t="s">
        <v>1698</v>
      </c>
      <c r="D424" s="105" t="s">
        <v>508</v>
      </c>
      <c r="E424" s="105" t="str">
        <f>VLOOKUP(D424, '[2](참고) 중복제거용 BP사명 DB'!$B$3:$D806, 3, FALSE)</f>
        <v>에프앤유신용정보주식회사</v>
      </c>
      <c r="F424" s="7" t="s">
        <v>1713</v>
      </c>
      <c r="G424" s="3"/>
      <c r="H424" s="117" t="s">
        <v>27</v>
      </c>
      <c r="I424" s="117" t="s">
        <v>67</v>
      </c>
      <c r="J424" s="117"/>
      <c r="K424" s="117" t="s">
        <v>67</v>
      </c>
      <c r="L424" s="117"/>
      <c r="M424" s="117"/>
      <c r="N424" s="117"/>
      <c r="O424" s="117"/>
      <c r="P424" s="122"/>
      <c r="Q424" s="120"/>
      <c r="R424" s="120"/>
      <c r="S424" s="120"/>
      <c r="T424" s="120"/>
      <c r="U424" s="461" t="s">
        <v>74</v>
      </c>
      <c r="V424" s="117" t="s">
        <v>575</v>
      </c>
      <c r="W424" s="117"/>
      <c r="X424" s="117"/>
      <c r="Y424" s="117"/>
      <c r="Z424" s="573" t="s">
        <v>74</v>
      </c>
      <c r="AA424" s="504" t="str">
        <f>VLOOKUP(E424,[2]Sheet1!B:C,2,FALSE)</f>
        <v>자회사</v>
      </c>
      <c r="AB424" s="120"/>
      <c r="AC424" s="120"/>
      <c r="AD424" s="120"/>
      <c r="AE424" s="25"/>
      <c r="AF424" s="35"/>
      <c r="AG424" s="322"/>
      <c r="AH424" s="35"/>
      <c r="AI424" s="25"/>
      <c r="AJ424" s="702"/>
      <c r="AK424" s="20"/>
      <c r="AL424" s="503"/>
      <c r="AM424" s="20"/>
      <c r="AN424" s="30"/>
      <c r="AO424" s="20"/>
      <c r="AP424" s="30"/>
      <c r="AQ424" s="30"/>
      <c r="AR424" s="20" t="str">
        <f t="shared" si="32"/>
        <v/>
      </c>
      <c r="AS424" s="70"/>
      <c r="AT424" s="70"/>
      <c r="AU424" s="94"/>
      <c r="AV424" s="94"/>
      <c r="AW424" s="71" t="str">
        <f t="shared" si="33"/>
        <v/>
      </c>
      <c r="AX424" s="202"/>
      <c r="AY424" s="104"/>
      <c r="AZ424" s="104"/>
      <c r="BA424" s="104"/>
      <c r="BB424" s="104"/>
      <c r="BC424" s="104"/>
      <c r="BD424" s="104"/>
      <c r="BE424" s="50"/>
      <c r="BF424"/>
    </row>
    <row r="425" spans="1:58" ht="54" hidden="1">
      <c r="A425" s="17"/>
      <c r="B425" s="697"/>
      <c r="C425" s="104" t="s">
        <v>1698</v>
      </c>
      <c r="D425" s="105" t="s">
        <v>1714</v>
      </c>
      <c r="E425" s="105" t="str">
        <f>VLOOKUP(D425, '[2](참고) 중복제거용 BP사명 DB'!$B$3:$D808, 3, FALSE)</f>
        <v>Amazon Web Services Inc.</v>
      </c>
      <c r="F425" s="7" t="s">
        <v>1715</v>
      </c>
      <c r="G425" s="3"/>
      <c r="H425" s="117" t="s">
        <v>27</v>
      </c>
      <c r="I425" s="117" t="s">
        <v>67</v>
      </c>
      <c r="J425" s="117"/>
      <c r="K425" s="117" t="s">
        <v>67</v>
      </c>
      <c r="L425" s="117"/>
      <c r="M425" s="117"/>
      <c r="N425" s="117"/>
      <c r="O425" s="117"/>
      <c r="P425" s="122"/>
      <c r="Q425" s="120"/>
      <c r="R425" s="120"/>
      <c r="S425" s="120"/>
      <c r="T425" s="120"/>
      <c r="U425" s="461" t="s">
        <v>68</v>
      </c>
      <c r="V425" s="461" t="s">
        <v>442</v>
      </c>
      <c r="W425" s="318"/>
      <c r="X425" s="318"/>
      <c r="Y425" s="318"/>
      <c r="Z425" s="573" t="s">
        <v>68</v>
      </c>
      <c r="AA425" s="461" t="s">
        <v>443</v>
      </c>
      <c r="AB425" s="120"/>
      <c r="AC425" s="120"/>
      <c r="AD425" s="120"/>
      <c r="AE425" s="25"/>
      <c r="AF425" s="35"/>
      <c r="AG425" s="322"/>
      <c r="AH425" s="35"/>
      <c r="AI425" s="25"/>
      <c r="AJ425" s="702"/>
      <c r="AK425" s="20"/>
      <c r="AL425" s="503"/>
      <c r="AM425" s="20"/>
      <c r="AN425" s="30"/>
      <c r="AO425" s="20"/>
      <c r="AP425" s="30"/>
      <c r="AQ425" s="30"/>
      <c r="AR425" s="20" t="str">
        <f t="shared" si="32"/>
        <v/>
      </c>
      <c r="AS425" s="70"/>
      <c r="AT425" s="70"/>
      <c r="AU425" s="94"/>
      <c r="AV425" s="94"/>
      <c r="AW425" s="71" t="str">
        <f t="shared" si="33"/>
        <v/>
      </c>
      <c r="AX425" s="202"/>
      <c r="AY425" s="104"/>
      <c r="AZ425" s="104"/>
      <c r="BA425" s="104"/>
      <c r="BB425" s="104"/>
      <c r="BC425" s="104"/>
      <c r="BD425" s="104"/>
      <c r="BE425" s="50"/>
      <c r="BF425"/>
    </row>
    <row r="426" spans="1:58" s="39" customFormat="1" ht="40.5" hidden="1">
      <c r="A426" s="17"/>
      <c r="B426" s="701" t="s">
        <v>1716</v>
      </c>
      <c r="C426" s="132" t="s">
        <v>1717</v>
      </c>
      <c r="D426" s="105" t="s">
        <v>605</v>
      </c>
      <c r="E426" s="105" t="str">
        <f>VLOOKUP(D426, '[2](참고) 중복제거용 BP사명 DB'!$B$3:$D809, 3, FALSE)</f>
        <v>에스케이플래닛주식회사</v>
      </c>
      <c r="F426" s="7" t="s">
        <v>1718</v>
      </c>
      <c r="G426" s="7" t="s">
        <v>1719</v>
      </c>
      <c r="H426" s="117" t="s">
        <v>27</v>
      </c>
      <c r="I426" s="117" t="s">
        <v>67</v>
      </c>
      <c r="J426" s="117" t="s">
        <v>67</v>
      </c>
      <c r="K426" s="117" t="s">
        <v>67</v>
      </c>
      <c r="L426" s="117"/>
      <c r="M426" s="117"/>
      <c r="N426" s="117"/>
      <c r="O426" s="117"/>
      <c r="P426" s="122"/>
      <c r="Q426" s="117"/>
      <c r="R426" s="445" t="s">
        <v>263</v>
      </c>
      <c r="S426" s="120"/>
      <c r="T426" s="120"/>
      <c r="U426" s="462" t="s">
        <v>394</v>
      </c>
      <c r="V426" s="117"/>
      <c r="W426" s="117"/>
      <c r="X426" s="507"/>
      <c r="Y426" s="117"/>
      <c r="Z426" s="580" t="s">
        <v>394</v>
      </c>
      <c r="AA426" s="581" t="s">
        <v>1720</v>
      </c>
      <c r="AB426" s="120"/>
      <c r="AC426" s="120"/>
      <c r="AD426" s="120"/>
      <c r="AE426" s="25"/>
      <c r="AF426" s="35"/>
      <c r="AG426" s="322"/>
      <c r="AH426" s="35"/>
      <c r="AI426" s="25"/>
      <c r="AJ426" s="473"/>
      <c r="AK426" s="402"/>
      <c r="AL426" s="503"/>
      <c r="AM426" s="402"/>
      <c r="AN426" s="42"/>
      <c r="AO426" s="53"/>
      <c r="AP426" s="30"/>
      <c r="AQ426" s="33"/>
      <c r="AR426" s="20" t="str">
        <f t="shared" si="32"/>
        <v/>
      </c>
      <c r="AS426" s="109"/>
      <c r="AT426" s="98"/>
      <c r="AU426" s="96"/>
      <c r="AV426" s="94"/>
      <c r="AW426" s="71" t="str">
        <f t="shared" si="33"/>
        <v/>
      </c>
      <c r="AX426" s="202"/>
      <c r="AY426" s="104"/>
      <c r="AZ426" s="104"/>
      <c r="BA426" s="104"/>
      <c r="BB426" s="104"/>
      <c r="BC426" s="104"/>
      <c r="BD426" s="104"/>
      <c r="BE426" s="50"/>
    </row>
    <row r="427" spans="1:58" s="39" customFormat="1" hidden="1">
      <c r="A427" s="17"/>
      <c r="B427" s="701"/>
      <c r="C427" s="132" t="s">
        <v>1717</v>
      </c>
      <c r="D427" s="208" t="s">
        <v>1721</v>
      </c>
      <c r="E427" s="105" t="e">
        <f>VLOOKUP(D427, '[2](참고) 중복제거용 BP사명 DB'!$B$3:$D810, 3, FALSE)</f>
        <v>#N/A</v>
      </c>
      <c r="F427" s="7" t="s">
        <v>1722</v>
      </c>
      <c r="G427" s="3"/>
      <c r="H427" s="117" t="s">
        <v>27</v>
      </c>
      <c r="I427" s="117" t="s">
        <v>67</v>
      </c>
      <c r="J427" s="117"/>
      <c r="K427" s="117" t="s">
        <v>67</v>
      </c>
      <c r="L427" s="117"/>
      <c r="M427" s="117"/>
      <c r="N427" s="117"/>
      <c r="O427" s="117"/>
      <c r="P427" s="122"/>
      <c r="Q427" s="318"/>
      <c r="R427" s="120"/>
      <c r="S427" s="120"/>
      <c r="T427" s="120"/>
      <c r="U427" s="318"/>
      <c r="V427" s="318"/>
      <c r="W427" s="318"/>
      <c r="X427" s="318"/>
      <c r="Y427" s="318"/>
      <c r="Z427" s="502"/>
      <c r="AA427" s="461" t="s">
        <v>443</v>
      </c>
      <c r="AB427" s="120"/>
      <c r="AC427" s="120"/>
      <c r="AD427" s="120"/>
      <c r="AE427" s="25"/>
      <c r="AF427" s="35"/>
      <c r="AG427" s="322"/>
      <c r="AH427" s="35"/>
      <c r="AI427" s="25"/>
      <c r="AJ427" s="473"/>
      <c r="AK427" s="20"/>
      <c r="AL427" s="503"/>
      <c r="AM427" s="20"/>
      <c r="AN427" s="30"/>
      <c r="AO427" s="52"/>
      <c r="AP427" s="30"/>
      <c r="AQ427" s="30"/>
      <c r="AR427" s="20" t="str">
        <f t="shared" si="32"/>
        <v/>
      </c>
      <c r="AS427" s="70"/>
      <c r="AT427" s="70"/>
      <c r="AU427" s="94"/>
      <c r="AV427" s="94"/>
      <c r="AW427" s="71" t="str">
        <f t="shared" si="33"/>
        <v/>
      </c>
      <c r="AX427" s="202"/>
      <c r="AY427" s="104"/>
      <c r="AZ427" s="104"/>
      <c r="BA427" s="104"/>
      <c r="BB427" s="104"/>
      <c r="BC427" s="104"/>
      <c r="BD427" s="104"/>
      <c r="BE427" s="50"/>
    </row>
    <row r="428" spans="1:58" s="39" customFormat="1" ht="54" hidden="1">
      <c r="A428" s="14"/>
      <c r="B428" s="697" t="s">
        <v>1723</v>
      </c>
      <c r="C428" s="132" t="s">
        <v>1724</v>
      </c>
      <c r="D428" s="208" t="s">
        <v>1725</v>
      </c>
      <c r="E428" s="105" t="e">
        <f>VLOOKUP(D428, '[2](참고) 중복제거용 BP사명 DB'!$B$3:$D811, 3, FALSE)</f>
        <v>#N/A</v>
      </c>
      <c r="F428" s="7" t="s">
        <v>1726</v>
      </c>
      <c r="G428" s="3"/>
      <c r="H428" s="117" t="s">
        <v>27</v>
      </c>
      <c r="I428" s="117" t="s">
        <v>67</v>
      </c>
      <c r="J428" s="117"/>
      <c r="K428" s="117" t="s">
        <v>67</v>
      </c>
      <c r="L428" s="117" t="s">
        <v>67</v>
      </c>
      <c r="M428" s="117" t="s">
        <v>67</v>
      </c>
      <c r="N428" s="117"/>
      <c r="O428" s="117"/>
      <c r="P428" s="122"/>
      <c r="Q428" s="117"/>
      <c r="R428" s="120"/>
      <c r="S428" s="120"/>
      <c r="T428" s="120"/>
      <c r="U428" s="318"/>
      <c r="V428" s="117"/>
      <c r="W428" s="117"/>
      <c r="X428" s="461" t="s">
        <v>263</v>
      </c>
      <c r="Y428" s="117"/>
      <c r="Z428" s="502"/>
      <c r="AA428" s="117"/>
      <c r="AB428" s="120"/>
      <c r="AC428" s="120"/>
      <c r="AD428" s="120"/>
      <c r="AE428" s="25"/>
      <c r="AF428" s="35"/>
      <c r="AG428" s="322"/>
      <c r="AH428" s="35"/>
      <c r="AI428" s="25"/>
      <c r="AJ428" s="473"/>
      <c r="AK428" s="20" t="s">
        <v>266</v>
      </c>
      <c r="AL428" s="20" t="s">
        <v>4005</v>
      </c>
      <c r="AM428" s="402" t="s">
        <v>399</v>
      </c>
      <c r="AN428" s="522"/>
      <c r="AO428" s="23"/>
      <c r="AP428" s="30"/>
      <c r="AQ428" s="30"/>
      <c r="AR428" s="20" t="str">
        <f t="shared" si="32"/>
        <v/>
      </c>
      <c r="AS428" s="109" t="s">
        <v>263</v>
      </c>
      <c r="AT428" s="70"/>
      <c r="AU428" s="94"/>
      <c r="AV428" s="94"/>
      <c r="AW428" s="71" t="str">
        <f t="shared" si="33"/>
        <v/>
      </c>
      <c r="AX428" s="422" t="s">
        <v>4217</v>
      </c>
      <c r="AY428" s="423" t="s">
        <v>1728</v>
      </c>
      <c r="AZ428" s="423" t="s">
        <v>4218</v>
      </c>
      <c r="BA428" s="423" t="s">
        <v>1729</v>
      </c>
      <c r="BB428" s="104"/>
      <c r="BC428" s="104"/>
      <c r="BD428" s="104" t="s">
        <v>4219</v>
      </c>
      <c r="BE428" s="104" t="s">
        <v>1469</v>
      </c>
    </row>
    <row r="429" spans="1:58" s="39" customFormat="1" ht="27" hidden="1">
      <c r="A429" s="17"/>
      <c r="B429" s="697"/>
      <c r="C429" s="132" t="s">
        <v>1724</v>
      </c>
      <c r="D429" s="105" t="s">
        <v>1672</v>
      </c>
      <c r="E429" s="105" t="str">
        <f>VLOOKUP(D429, '[2](참고) 중복제거용 BP사명 DB'!$B$3:$D812, 3, FALSE)</f>
        <v>나이스평가정보(주)</v>
      </c>
      <c r="F429" s="7" t="s">
        <v>1730</v>
      </c>
      <c r="G429" s="3"/>
      <c r="H429" s="117" t="s">
        <v>27</v>
      </c>
      <c r="I429" s="117" t="s">
        <v>67</v>
      </c>
      <c r="J429" s="117"/>
      <c r="K429" s="117" t="s">
        <v>67</v>
      </c>
      <c r="L429" s="117" t="s">
        <v>67</v>
      </c>
      <c r="M429" s="117" t="s">
        <v>67</v>
      </c>
      <c r="N429" s="117"/>
      <c r="O429" s="117"/>
      <c r="P429" s="122"/>
      <c r="Q429" s="318"/>
      <c r="R429" s="120"/>
      <c r="S429" s="120"/>
      <c r="T429" s="120"/>
      <c r="U429" s="461" t="s">
        <v>68</v>
      </c>
      <c r="V429" s="461" t="s">
        <v>210</v>
      </c>
      <c r="W429" s="318"/>
      <c r="X429" s="318"/>
      <c r="Y429" s="318"/>
      <c r="Z429" s="573" t="s">
        <v>68</v>
      </c>
      <c r="AA429" s="461" t="s">
        <v>210</v>
      </c>
      <c r="AB429" s="120"/>
      <c r="AC429" s="120"/>
      <c r="AD429" s="120"/>
      <c r="AE429" s="25"/>
      <c r="AF429" s="35"/>
      <c r="AG429" s="322"/>
      <c r="AH429" s="35"/>
      <c r="AI429" s="25"/>
      <c r="AJ429" s="473"/>
      <c r="AK429" s="20"/>
      <c r="AL429" s="503"/>
      <c r="AM429" s="20"/>
      <c r="AN429" s="30"/>
      <c r="AO429" s="52"/>
      <c r="AP429" s="30"/>
      <c r="AQ429" s="30"/>
      <c r="AR429" s="20" t="str">
        <f t="shared" si="32"/>
        <v/>
      </c>
      <c r="AS429" s="70"/>
      <c r="AT429" s="70"/>
      <c r="AU429" s="94"/>
      <c r="AV429" s="94"/>
      <c r="AW429" s="71" t="str">
        <f t="shared" si="33"/>
        <v/>
      </c>
      <c r="AX429" s="105" t="s">
        <v>1727</v>
      </c>
      <c r="AY429" s="104" t="s">
        <v>1728</v>
      </c>
      <c r="AZ429" s="104" t="s">
        <v>1474</v>
      </c>
      <c r="BA429" s="104" t="s">
        <v>1729</v>
      </c>
      <c r="BB429" s="104"/>
      <c r="BC429" s="104"/>
      <c r="BD429" s="104"/>
      <c r="BE429" s="50"/>
    </row>
    <row r="430" spans="1:58" s="39" customFormat="1" ht="54" hidden="1">
      <c r="A430" s="17"/>
      <c r="B430" s="697"/>
      <c r="C430" s="132" t="s">
        <v>1724</v>
      </c>
      <c r="D430" s="105" t="s">
        <v>694</v>
      </c>
      <c r="E430" s="105" t="str">
        <f>VLOOKUP(D430, '[2](참고) 중복제거용 BP사명 DB'!$B$3:$D813, 3, FALSE)</f>
        <v>Amazon Web Services Inc.</v>
      </c>
      <c r="F430" s="7" t="s">
        <v>1523</v>
      </c>
      <c r="G430" s="3"/>
      <c r="H430" s="117" t="s">
        <v>27</v>
      </c>
      <c r="I430" s="117" t="s">
        <v>67</v>
      </c>
      <c r="J430" s="117"/>
      <c r="K430" s="117" t="s">
        <v>67</v>
      </c>
      <c r="L430" s="117" t="s">
        <v>67</v>
      </c>
      <c r="M430" s="117" t="s">
        <v>67</v>
      </c>
      <c r="N430" s="117"/>
      <c r="O430" s="117"/>
      <c r="P430" s="122"/>
      <c r="Q430" s="318"/>
      <c r="R430" s="120"/>
      <c r="S430" s="120"/>
      <c r="T430" s="120"/>
      <c r="U430" s="461" t="s">
        <v>68</v>
      </c>
      <c r="V430" s="461" t="s">
        <v>442</v>
      </c>
      <c r="W430" s="318"/>
      <c r="X430" s="318"/>
      <c r="Y430" s="318"/>
      <c r="Z430" s="573" t="s">
        <v>68</v>
      </c>
      <c r="AA430" s="461" t="s">
        <v>443</v>
      </c>
      <c r="AB430" s="120"/>
      <c r="AC430" s="120"/>
      <c r="AD430" s="120"/>
      <c r="AE430" s="25"/>
      <c r="AF430" s="35"/>
      <c r="AG430" s="322"/>
      <c r="AH430" s="35"/>
      <c r="AI430" s="25"/>
      <c r="AJ430" s="473"/>
      <c r="AK430" s="20"/>
      <c r="AL430" s="503"/>
      <c r="AM430" s="20"/>
      <c r="AN430" s="30"/>
      <c r="AO430" s="52"/>
      <c r="AP430" s="30"/>
      <c r="AQ430" s="30"/>
      <c r="AR430" s="20" t="str">
        <f t="shared" si="32"/>
        <v/>
      </c>
      <c r="AS430" s="70"/>
      <c r="AT430" s="70"/>
      <c r="AU430" s="94"/>
      <c r="AV430" s="94"/>
      <c r="AW430" s="71" t="str">
        <f t="shared" si="33"/>
        <v/>
      </c>
      <c r="AX430" s="105" t="s">
        <v>1727</v>
      </c>
      <c r="AY430" s="104" t="s">
        <v>1728</v>
      </c>
      <c r="AZ430" s="104" t="s">
        <v>1474</v>
      </c>
      <c r="BA430" s="104" t="s">
        <v>1729</v>
      </c>
      <c r="BB430" s="104"/>
      <c r="BC430" s="104"/>
      <c r="BD430" s="104"/>
      <c r="BE430" s="50"/>
    </row>
    <row r="431" spans="1:58" hidden="1">
      <c r="A431" s="17"/>
      <c r="B431" s="105" t="s">
        <v>1731</v>
      </c>
      <c r="C431" s="105" t="s">
        <v>1731</v>
      </c>
      <c r="D431" s="105" t="s">
        <v>70</v>
      </c>
      <c r="E431" s="105" t="e">
        <f>VLOOKUP(D431, '[2](참고) 중복제거용 BP사명 DB'!$B$3:$D814, 3, FALSE)</f>
        <v>#N/A</v>
      </c>
      <c r="F431" s="7" t="s">
        <v>1731</v>
      </c>
      <c r="G431" s="3"/>
      <c r="H431" s="117" t="s">
        <v>630</v>
      </c>
      <c r="I431" s="117"/>
      <c r="J431" s="117"/>
      <c r="K431" s="454" t="s">
        <v>67</v>
      </c>
      <c r="L431" s="117"/>
      <c r="M431" s="117"/>
      <c r="N431" s="117"/>
      <c r="O431" s="117"/>
      <c r="P431" s="122"/>
      <c r="Q431" s="56"/>
      <c r="R431" s="56"/>
      <c r="S431" s="56"/>
      <c r="T431" s="56"/>
      <c r="U431" s="461" t="s">
        <v>1156</v>
      </c>
      <c r="V431" s="117"/>
      <c r="W431" s="117"/>
      <c r="X431" s="117"/>
      <c r="Y431" s="117"/>
      <c r="Z431" s="573" t="s">
        <v>1156</v>
      </c>
      <c r="AA431" s="117" t="s">
        <v>1157</v>
      </c>
      <c r="AB431" s="117"/>
      <c r="AC431" s="117"/>
      <c r="AD431" s="117"/>
      <c r="AE431" s="7" t="s">
        <v>1732</v>
      </c>
      <c r="AF431" s="104"/>
      <c r="AG431" s="105"/>
      <c r="AH431" s="105"/>
      <c r="AI431" s="105"/>
      <c r="AJ431" s="477"/>
      <c r="AK431" s="20"/>
      <c r="AL431" s="503"/>
      <c r="AM431" s="20"/>
      <c r="AN431" s="30"/>
      <c r="AO431" s="23"/>
      <c r="AP431" s="30"/>
      <c r="AQ431" s="30"/>
      <c r="AR431" s="20" t="str">
        <f t="shared" si="32"/>
        <v/>
      </c>
      <c r="AS431" s="86"/>
      <c r="AT431" s="86"/>
      <c r="AU431" s="94"/>
      <c r="AV431" s="94"/>
      <c r="AW431" s="71" t="str">
        <f t="shared" si="33"/>
        <v/>
      </c>
      <c r="AX431" s="105" t="s">
        <v>1733</v>
      </c>
      <c r="AY431" s="105" t="s">
        <v>1734</v>
      </c>
      <c r="AZ431" s="105"/>
      <c r="BA431" s="105"/>
      <c r="BB431" s="105"/>
      <c r="BC431" s="105"/>
      <c r="BD431" s="105"/>
      <c r="BE431" s="105"/>
      <c r="BF431"/>
    </row>
    <row r="432" spans="1:58" s="39" customFormat="1" ht="27" hidden="1">
      <c r="A432" s="17"/>
      <c r="B432" s="132" t="s">
        <v>1735</v>
      </c>
      <c r="C432" s="132" t="s">
        <v>1735</v>
      </c>
      <c r="D432" s="105" t="s">
        <v>1736</v>
      </c>
      <c r="E432" s="105" t="str">
        <f>VLOOKUP(D432, '[2](참고) 중복제거용 BP사명 DB'!$B$3:$D815, 3, FALSE)</f>
        <v>IDEMIA</v>
      </c>
      <c r="F432" s="7" t="s">
        <v>1737</v>
      </c>
      <c r="G432" s="418" t="s">
        <v>1738</v>
      </c>
      <c r="H432" s="117" t="s">
        <v>27</v>
      </c>
      <c r="I432" s="117" t="s">
        <v>67</v>
      </c>
      <c r="J432" s="117"/>
      <c r="K432" s="117"/>
      <c r="L432" s="117"/>
      <c r="M432" s="117"/>
      <c r="N432" s="117"/>
      <c r="O432" s="117"/>
      <c r="P432" s="122"/>
      <c r="Q432" s="318"/>
      <c r="R432" s="528"/>
      <c r="S432" s="528"/>
      <c r="T432" s="528"/>
      <c r="U432" s="461" t="s">
        <v>68</v>
      </c>
      <c r="V432" s="461" t="s">
        <v>69</v>
      </c>
      <c r="W432" s="318"/>
      <c r="X432" s="318"/>
      <c r="Y432" s="318"/>
      <c r="Z432" s="573" t="s">
        <v>68</v>
      </c>
      <c r="AA432" s="461" t="s">
        <v>69</v>
      </c>
      <c r="AB432" s="120"/>
      <c r="AC432" s="120"/>
      <c r="AD432" s="120"/>
      <c r="AE432" s="25"/>
      <c r="AF432" s="35"/>
      <c r="AG432" s="322"/>
      <c r="AH432" s="35"/>
      <c r="AI432" s="25"/>
      <c r="AJ432" s="473"/>
      <c r="AK432" s="20"/>
      <c r="AL432" s="503"/>
      <c r="AM432" s="20"/>
      <c r="AN432" s="30"/>
      <c r="AO432" s="52"/>
      <c r="AP432" s="30"/>
      <c r="AQ432" s="30"/>
      <c r="AR432" s="20" t="str">
        <f t="shared" si="32"/>
        <v/>
      </c>
      <c r="AS432" s="70"/>
      <c r="AT432" s="70"/>
      <c r="AU432" s="94"/>
      <c r="AV432" s="94"/>
      <c r="AW432" s="71" t="str">
        <f t="shared" si="33"/>
        <v/>
      </c>
      <c r="AX432" s="105"/>
      <c r="AY432" s="104"/>
      <c r="AZ432" s="104"/>
      <c r="BA432" s="104"/>
      <c r="BB432" s="104"/>
      <c r="BC432" s="104"/>
      <c r="BD432" s="104"/>
      <c r="BE432" s="50"/>
    </row>
    <row r="433" spans="1:58" ht="27" hidden="1">
      <c r="A433" s="17"/>
      <c r="B433" s="697" t="s">
        <v>1739</v>
      </c>
      <c r="C433" s="324" t="s">
        <v>1740</v>
      </c>
      <c r="D433" s="105" t="s">
        <v>1741</v>
      </c>
      <c r="E433" s="105" t="e">
        <f>VLOOKUP(D433, '[2](참고) 중복제거용 BP사명 DB'!$B$3:$D816, 3, FALSE)</f>
        <v>#N/A</v>
      </c>
      <c r="F433" s="7" t="s">
        <v>1742</v>
      </c>
      <c r="G433" s="3" t="s">
        <v>1743</v>
      </c>
      <c r="H433" s="117" t="s">
        <v>27</v>
      </c>
      <c r="I433" s="117" t="s">
        <v>67</v>
      </c>
      <c r="J433" s="117"/>
      <c r="K433" s="117" t="s">
        <v>67</v>
      </c>
      <c r="L433" s="117" t="s">
        <v>67</v>
      </c>
      <c r="M433" s="117"/>
      <c r="N433" s="117"/>
      <c r="O433" s="117"/>
      <c r="P433" s="122"/>
      <c r="Q433" s="28"/>
      <c r="R433" s="28"/>
      <c r="S433" s="28"/>
      <c r="T433" s="28"/>
      <c r="U433" s="461" t="s">
        <v>68</v>
      </c>
      <c r="V433" s="461" t="s">
        <v>1110</v>
      </c>
      <c r="W433" s="318"/>
      <c r="X433" s="318"/>
      <c r="Y433" s="318"/>
      <c r="Z433" s="573" t="s">
        <v>68</v>
      </c>
      <c r="AA433" s="461" t="s">
        <v>443</v>
      </c>
      <c r="AB433" s="120"/>
      <c r="AC433" s="120"/>
      <c r="AD433" s="120"/>
      <c r="AE433" s="7"/>
      <c r="AF433" s="38"/>
      <c r="AG433" s="27"/>
      <c r="AH433" s="38"/>
      <c r="AI433" s="68"/>
      <c r="AJ433" s="702">
        <v>1300000</v>
      </c>
      <c r="AK433" s="20"/>
      <c r="AL433" s="503"/>
      <c r="AM433" s="20"/>
      <c r="AN433" s="42"/>
      <c r="AO433" s="20"/>
      <c r="AP433" s="30"/>
      <c r="AQ433" s="30"/>
      <c r="AR433" s="20" t="str">
        <f t="shared" si="32"/>
        <v/>
      </c>
      <c r="AS433" s="70"/>
      <c r="AT433" s="98"/>
      <c r="AU433" s="94"/>
      <c r="AV433" s="94"/>
      <c r="AW433" s="71" t="str">
        <f t="shared" si="33"/>
        <v/>
      </c>
      <c r="AX433" s="105" t="s">
        <v>1744</v>
      </c>
      <c r="AY433" s="104" t="s">
        <v>1745</v>
      </c>
      <c r="AZ433" s="105" t="s">
        <v>1746</v>
      </c>
      <c r="BA433" s="104" t="s">
        <v>1747</v>
      </c>
      <c r="BB433" s="104"/>
      <c r="BC433" s="104"/>
      <c r="BD433" s="104"/>
      <c r="BE433" s="50"/>
      <c r="BF433"/>
    </row>
    <row r="434" spans="1:58" ht="27" hidden="1">
      <c r="A434" s="17"/>
      <c r="B434" s="697"/>
      <c r="C434" s="132" t="s">
        <v>1740</v>
      </c>
      <c r="D434" s="105" t="s">
        <v>1748</v>
      </c>
      <c r="E434" s="105" t="str">
        <f>VLOOKUP(D434, '[2](참고) 중복제거용 BP사명 DB'!$B$3:$D817, 3, FALSE)</f>
        <v>엔에이치엔커머스㈜</v>
      </c>
      <c r="F434" s="7" t="s">
        <v>1749</v>
      </c>
      <c r="G434" s="3" t="s">
        <v>1750</v>
      </c>
      <c r="H434" s="117" t="s">
        <v>27</v>
      </c>
      <c r="I434" s="117" t="s">
        <v>67</v>
      </c>
      <c r="J434" s="117"/>
      <c r="K434" s="117" t="s">
        <v>67</v>
      </c>
      <c r="L434" s="117" t="s">
        <v>67</v>
      </c>
      <c r="M434" s="117"/>
      <c r="N434" s="117"/>
      <c r="O434" s="117"/>
      <c r="P434" s="122"/>
      <c r="Q434" s="28"/>
      <c r="R434" s="28"/>
      <c r="S434" s="28"/>
      <c r="T434" s="28"/>
      <c r="U434" s="461" t="s">
        <v>68</v>
      </c>
      <c r="V434" s="461" t="s">
        <v>1110</v>
      </c>
      <c r="W434" s="318"/>
      <c r="X434" s="318"/>
      <c r="Y434" s="318"/>
      <c r="Z434" s="573" t="s">
        <v>68</v>
      </c>
      <c r="AA434" s="461" t="s">
        <v>802</v>
      </c>
      <c r="AB434" s="120"/>
      <c r="AC434" s="120"/>
      <c r="AD434" s="120"/>
      <c r="AE434" s="7"/>
      <c r="AF434" s="38"/>
      <c r="AG434" s="27"/>
      <c r="AH434" s="38"/>
      <c r="AI434" s="68"/>
      <c r="AJ434" s="702"/>
      <c r="AK434" s="20"/>
      <c r="AL434" s="503"/>
      <c r="AM434" s="20"/>
      <c r="AN434" s="42"/>
      <c r="AO434" s="20"/>
      <c r="AP434" s="30"/>
      <c r="AQ434" s="30"/>
      <c r="AR434" s="20" t="str">
        <f t="shared" si="32"/>
        <v/>
      </c>
      <c r="AS434" s="70"/>
      <c r="AT434" s="98"/>
      <c r="AU434" s="94"/>
      <c r="AV434" s="94"/>
      <c r="AW434" s="71" t="str">
        <f t="shared" si="33"/>
        <v/>
      </c>
      <c r="AX434" s="202"/>
      <c r="AY434" s="104"/>
      <c r="AZ434" s="104"/>
      <c r="BA434" s="104"/>
      <c r="BB434" s="104"/>
      <c r="BC434" s="104"/>
      <c r="BD434" s="104"/>
      <c r="BE434" s="50"/>
      <c r="BF434"/>
    </row>
    <row r="435" spans="1:58" hidden="1">
      <c r="A435" s="17"/>
      <c r="B435" s="697"/>
      <c r="C435" s="132" t="s">
        <v>1740</v>
      </c>
      <c r="D435" s="105" t="s">
        <v>1751</v>
      </c>
      <c r="E435" s="105" t="e">
        <f>VLOOKUP(D435, '[2](참고) 중복제거용 BP사명 DB'!$B$3:$D818, 3, FALSE)</f>
        <v>#N/A</v>
      </c>
      <c r="F435" s="7" t="s">
        <v>1752</v>
      </c>
      <c r="G435" s="3"/>
      <c r="H435" s="117" t="s">
        <v>27</v>
      </c>
      <c r="I435" s="117" t="s">
        <v>67</v>
      </c>
      <c r="J435" s="117"/>
      <c r="K435" s="117" t="s">
        <v>67</v>
      </c>
      <c r="L435" s="117" t="s">
        <v>67</v>
      </c>
      <c r="M435" s="117"/>
      <c r="N435" s="117"/>
      <c r="O435" s="117"/>
      <c r="P435" s="122"/>
      <c r="Q435" s="120"/>
      <c r="R435" s="120"/>
      <c r="S435" s="120"/>
      <c r="T435" s="120"/>
      <c r="U435" s="461" t="s">
        <v>68</v>
      </c>
      <c r="V435" s="461" t="s">
        <v>69</v>
      </c>
      <c r="W435" s="318"/>
      <c r="X435" s="318"/>
      <c r="Y435" s="318"/>
      <c r="Z435" s="573" t="s">
        <v>68</v>
      </c>
      <c r="AA435" s="461" t="s">
        <v>692</v>
      </c>
      <c r="AB435" s="120"/>
      <c r="AC435" s="120"/>
      <c r="AD435" s="120"/>
      <c r="AE435" s="7"/>
      <c r="AF435" s="35"/>
      <c r="AG435" s="322"/>
      <c r="AH435" s="35"/>
      <c r="AI435" s="25"/>
      <c r="AJ435" s="702"/>
      <c r="AK435" s="20"/>
      <c r="AL435" s="503"/>
      <c r="AM435" s="20"/>
      <c r="AN435" s="30"/>
      <c r="AO435" s="20"/>
      <c r="AP435" s="30"/>
      <c r="AQ435" s="30"/>
      <c r="AR435" s="20" t="str">
        <f t="shared" si="32"/>
        <v/>
      </c>
      <c r="AS435" s="70"/>
      <c r="AT435" s="70"/>
      <c r="AU435" s="94"/>
      <c r="AV435" s="94"/>
      <c r="AW435" s="71" t="str">
        <f t="shared" si="33"/>
        <v/>
      </c>
      <c r="AX435" s="105" t="s">
        <v>1753</v>
      </c>
      <c r="AY435" s="104" t="s">
        <v>1745</v>
      </c>
      <c r="AZ435" s="104" t="s">
        <v>1753</v>
      </c>
      <c r="BA435" s="104" t="s">
        <v>1747</v>
      </c>
      <c r="BB435" s="104"/>
      <c r="BC435" s="104"/>
      <c r="BD435" s="104"/>
      <c r="BE435" s="50"/>
      <c r="BF435"/>
    </row>
    <row r="436" spans="1:58" ht="27">
      <c r="B436" s="697"/>
      <c r="C436" s="132" t="s">
        <v>1740</v>
      </c>
      <c r="D436" s="105" t="s">
        <v>1754</v>
      </c>
      <c r="E436" s="105" t="e">
        <f>VLOOKUP(D436, '[2](참고) 중복제거용 BP사명 DB'!$B$3:$D819, 3, FALSE)</f>
        <v>#N/A</v>
      </c>
      <c r="F436" s="7" t="s">
        <v>1755</v>
      </c>
      <c r="G436" s="3"/>
      <c r="H436" s="117" t="s">
        <v>27</v>
      </c>
      <c r="I436" s="117" t="s">
        <v>67</v>
      </c>
      <c r="J436" s="117"/>
      <c r="K436" s="117" t="s">
        <v>67</v>
      </c>
      <c r="L436" s="117" t="s">
        <v>67</v>
      </c>
      <c r="M436" s="117"/>
      <c r="N436" s="117"/>
      <c r="O436" s="117"/>
      <c r="P436" s="122"/>
      <c r="Q436" s="510" t="s">
        <v>263</v>
      </c>
      <c r="R436" s="28"/>
      <c r="S436" s="28"/>
      <c r="T436" s="28"/>
      <c r="U436" s="461" t="s">
        <v>394</v>
      </c>
      <c r="V436" s="120"/>
      <c r="W436" s="461" t="s">
        <v>263</v>
      </c>
      <c r="X436" s="120"/>
      <c r="Y436" s="120"/>
      <c r="Z436" s="573" t="s">
        <v>394</v>
      </c>
      <c r="AA436" s="120"/>
      <c r="AB436" s="117" t="s">
        <v>1479</v>
      </c>
      <c r="AC436" s="120"/>
      <c r="AD436" s="120"/>
      <c r="AE436" s="7" t="s">
        <v>1756</v>
      </c>
      <c r="AF436" s="72" t="s">
        <v>114</v>
      </c>
      <c r="AG436" s="72" t="s">
        <v>1488</v>
      </c>
      <c r="AH436" s="50" t="s">
        <v>643</v>
      </c>
      <c r="AI436" s="104"/>
      <c r="AJ436" s="702"/>
      <c r="AK436" s="23" t="s">
        <v>565</v>
      </c>
      <c r="AL436" s="20" t="s">
        <v>4013</v>
      </c>
      <c r="AM436" s="23" t="s">
        <v>399</v>
      </c>
      <c r="AN436" s="30">
        <v>45356</v>
      </c>
      <c r="AO436" s="574" t="s">
        <v>4023</v>
      </c>
      <c r="AP436" s="32" t="s">
        <v>70</v>
      </c>
      <c r="AQ436" s="32" t="s">
        <v>70</v>
      </c>
      <c r="AR436" s="20" t="str">
        <f t="shared" si="32"/>
        <v>O</v>
      </c>
      <c r="AS436" s="98" t="s">
        <v>1739</v>
      </c>
      <c r="AT436" s="98" t="s">
        <v>4023</v>
      </c>
      <c r="AU436" s="96"/>
      <c r="AV436" s="94"/>
      <c r="AW436" s="71" t="str">
        <f t="shared" si="33"/>
        <v/>
      </c>
      <c r="AX436" s="105" t="s">
        <v>1744</v>
      </c>
      <c r="AY436" s="104" t="s">
        <v>1745</v>
      </c>
      <c r="AZ436" s="105" t="s">
        <v>1746</v>
      </c>
      <c r="BA436" s="104" t="s">
        <v>1747</v>
      </c>
      <c r="BB436" s="104"/>
      <c r="BC436" s="104"/>
      <c r="BD436" s="104" t="s">
        <v>1757</v>
      </c>
      <c r="BE436" s="104" t="s">
        <v>1758</v>
      </c>
    </row>
    <row r="437" spans="1:58" ht="27" hidden="1">
      <c r="A437" s="17"/>
      <c r="B437" s="697"/>
      <c r="C437" s="132" t="s">
        <v>1740</v>
      </c>
      <c r="D437" s="105" t="s">
        <v>480</v>
      </c>
      <c r="E437" s="105" t="str">
        <f>VLOOKUP(D437, '[2](참고) 중복제거용 BP사명 DB'!$B$3:$D820, 3, FALSE)</f>
        <v>서비스에이스주식회사</v>
      </c>
      <c r="F437" s="7" t="s">
        <v>1759</v>
      </c>
      <c r="G437" s="3"/>
      <c r="H437" s="117" t="s">
        <v>27</v>
      </c>
      <c r="I437" s="117" t="s">
        <v>67</v>
      </c>
      <c r="J437" s="117"/>
      <c r="K437" s="117" t="s">
        <v>67</v>
      </c>
      <c r="L437" s="117" t="s">
        <v>67</v>
      </c>
      <c r="M437" s="117"/>
      <c r="N437" s="117"/>
      <c r="O437" s="117"/>
      <c r="P437" s="122"/>
      <c r="Q437" s="120"/>
      <c r="R437" s="120"/>
      <c r="S437" s="120"/>
      <c r="T437" s="120"/>
      <c r="U437" s="461" t="s">
        <v>74</v>
      </c>
      <c r="V437" s="461" t="s">
        <v>575</v>
      </c>
      <c r="W437" s="318"/>
      <c r="X437" s="318"/>
      <c r="Y437" s="318"/>
      <c r="Z437" s="573" t="s">
        <v>74</v>
      </c>
      <c r="AA437" s="504" t="str">
        <f>VLOOKUP(E437,[2]Sheet1!B:C,2,FALSE)</f>
        <v>자회사</v>
      </c>
      <c r="AB437" s="117"/>
      <c r="AC437" s="120"/>
      <c r="AD437" s="120"/>
      <c r="AE437" s="7"/>
      <c r="AF437" s="72"/>
      <c r="AG437" s="322"/>
      <c r="AH437" s="35"/>
      <c r="AI437" s="104"/>
      <c r="AJ437" s="702"/>
      <c r="AK437" s="23"/>
      <c r="AL437" s="505"/>
      <c r="AM437" s="23"/>
      <c r="AN437" s="33"/>
      <c r="AO437" s="53"/>
      <c r="AP437" s="30"/>
      <c r="AQ437" s="30"/>
      <c r="AR437" s="20" t="str">
        <f t="shared" si="32"/>
        <v/>
      </c>
      <c r="AS437" s="70"/>
      <c r="AT437" s="70"/>
      <c r="AU437" s="94"/>
      <c r="AV437" s="94"/>
      <c r="AW437" s="71" t="str">
        <f t="shared" si="33"/>
        <v/>
      </c>
      <c r="AX437" s="105" t="s">
        <v>1753</v>
      </c>
      <c r="AY437" s="104" t="s">
        <v>1745</v>
      </c>
      <c r="AZ437" s="104" t="s">
        <v>1753</v>
      </c>
      <c r="BA437" s="104" t="s">
        <v>1747</v>
      </c>
      <c r="BB437" s="104"/>
      <c r="BC437" s="104"/>
      <c r="BD437" s="104"/>
      <c r="BE437" s="50"/>
      <c r="BF437"/>
    </row>
    <row r="438" spans="1:58" hidden="1">
      <c r="A438" s="17"/>
      <c r="B438" s="697"/>
      <c r="C438" s="132" t="s">
        <v>1740</v>
      </c>
      <c r="D438" s="208" t="s">
        <v>1760</v>
      </c>
      <c r="E438" s="105" t="e">
        <f>VLOOKUP(D438, '[2](참고) 중복제거용 BP사명 DB'!$B$3:$D821, 3, FALSE)</f>
        <v>#N/A</v>
      </c>
      <c r="F438" s="7" t="s">
        <v>1761</v>
      </c>
      <c r="G438" s="3"/>
      <c r="H438" s="117" t="s">
        <v>27</v>
      </c>
      <c r="I438" s="117" t="s">
        <v>67</v>
      </c>
      <c r="J438" s="117"/>
      <c r="K438" s="117" t="s">
        <v>67</v>
      </c>
      <c r="L438" s="117" t="s">
        <v>67</v>
      </c>
      <c r="M438" s="117"/>
      <c r="N438" s="117"/>
      <c r="O438" s="117"/>
      <c r="P438" s="122"/>
      <c r="Q438" s="120"/>
      <c r="R438" s="120"/>
      <c r="S438" s="120"/>
      <c r="T438" s="120"/>
      <c r="U438" s="318"/>
      <c r="V438" s="318"/>
      <c r="W438" s="462" t="s">
        <v>263</v>
      </c>
      <c r="X438" s="318"/>
      <c r="Y438" s="318"/>
      <c r="Z438" s="502"/>
      <c r="AA438" s="318"/>
      <c r="AB438" s="117"/>
      <c r="AC438" s="120"/>
      <c r="AD438" s="120"/>
      <c r="AE438" s="7"/>
      <c r="AF438" s="72"/>
      <c r="AG438" s="72"/>
      <c r="AH438" s="104"/>
      <c r="AI438" s="104"/>
      <c r="AJ438" s="702"/>
      <c r="AK438" s="23"/>
      <c r="AL438" s="403" t="s">
        <v>4220</v>
      </c>
      <c r="AM438" s="23"/>
      <c r="AN438" s="33"/>
      <c r="AO438" s="53"/>
      <c r="AP438" s="30"/>
      <c r="AQ438" s="30"/>
      <c r="AR438" s="20"/>
      <c r="AS438" s="98"/>
      <c r="AT438" s="70"/>
      <c r="AU438" s="94"/>
      <c r="AV438" s="94"/>
      <c r="AW438" s="71"/>
      <c r="AX438" s="202"/>
      <c r="AY438" s="104"/>
      <c r="AZ438" s="104"/>
      <c r="BA438" s="104"/>
      <c r="BB438" s="104"/>
      <c r="BC438" s="104"/>
      <c r="BD438" s="104"/>
      <c r="BE438" s="50"/>
      <c r="BF438" s="122" t="s">
        <v>602</v>
      </c>
    </row>
    <row r="439" spans="1:58" s="39" customFormat="1" ht="40.5" hidden="1">
      <c r="A439" s="518"/>
      <c r="B439" s="701" t="s">
        <v>1762</v>
      </c>
      <c r="C439" s="132" t="s">
        <v>1763</v>
      </c>
      <c r="D439" s="105" t="s">
        <v>605</v>
      </c>
      <c r="E439" s="105" t="str">
        <f>VLOOKUP(D439, '[2](참고) 중복제거용 BP사명 DB'!$B$3:$D822, 3, FALSE)</f>
        <v>에스케이플래닛주식회사</v>
      </c>
      <c r="F439" s="7" t="s">
        <v>1764</v>
      </c>
      <c r="G439" s="418" t="s">
        <v>4221</v>
      </c>
      <c r="H439" s="117" t="s">
        <v>27</v>
      </c>
      <c r="I439" s="117" t="s">
        <v>67</v>
      </c>
      <c r="J439" s="117"/>
      <c r="K439" s="117"/>
      <c r="L439" s="117"/>
      <c r="M439" s="117"/>
      <c r="N439" s="117"/>
      <c r="O439" s="117"/>
      <c r="P439" s="122"/>
      <c r="Q439" s="318"/>
      <c r="R439" s="120"/>
      <c r="S439" s="120"/>
      <c r="T439" s="120"/>
      <c r="U439" s="461" t="s">
        <v>74</v>
      </c>
      <c r="V439" s="461" t="s">
        <v>575</v>
      </c>
      <c r="W439" s="318"/>
      <c r="X439" s="461" t="s">
        <v>1151</v>
      </c>
      <c r="Y439" s="318"/>
      <c r="Z439" s="573" t="s">
        <v>74</v>
      </c>
      <c r="AA439" s="318"/>
      <c r="AB439" s="120"/>
      <c r="AC439" s="120"/>
      <c r="AD439" s="120"/>
      <c r="AE439" s="7"/>
      <c r="AF439" s="35"/>
      <c r="AG439" s="322"/>
      <c r="AH439" s="35"/>
      <c r="AI439" s="35"/>
      <c r="AJ439" s="481"/>
      <c r="AK439" s="20"/>
      <c r="AL439" s="403"/>
      <c r="AM439" s="402"/>
      <c r="AN439" s="522"/>
      <c r="AO439" s="535"/>
      <c r="AP439" s="30"/>
      <c r="AQ439" s="30"/>
      <c r="AR439" s="20" t="str">
        <f t="shared" ref="AR439:AR451" si="34">IF(ISBLANK(AQ439), "", "O")</f>
        <v/>
      </c>
      <c r="AS439" s="110" t="s">
        <v>263</v>
      </c>
      <c r="AT439" s="70"/>
      <c r="AU439" s="94"/>
      <c r="AV439" s="94"/>
      <c r="AW439" s="71" t="str">
        <f t="shared" ref="AW439:AW444" si="35">IF(ISBLANK(AV439), "", "O")</f>
        <v/>
      </c>
      <c r="AX439" s="105" t="s">
        <v>877</v>
      </c>
      <c r="AY439" s="104" t="s">
        <v>4222</v>
      </c>
      <c r="AZ439" s="104"/>
      <c r="BA439" s="104"/>
      <c r="BB439" s="104"/>
      <c r="BC439" s="104"/>
      <c r="BD439" s="104"/>
      <c r="BE439" s="50"/>
      <c r="BF439" s="122" t="s">
        <v>602</v>
      </c>
    </row>
    <row r="440" spans="1:58" s="39" customFormat="1" ht="27" hidden="1">
      <c r="A440" s="17"/>
      <c r="B440" s="701"/>
      <c r="C440" s="132" t="s">
        <v>1763</v>
      </c>
      <c r="D440" s="105" t="s">
        <v>1767</v>
      </c>
      <c r="E440" s="105" t="e">
        <f>VLOOKUP(D440, '[2](참고) 중복제거용 BP사명 DB'!$B$3:$D823, 3, FALSE)</f>
        <v>#N/A</v>
      </c>
      <c r="F440" s="7" t="s">
        <v>1764</v>
      </c>
      <c r="G440" s="418" t="s">
        <v>1765</v>
      </c>
      <c r="H440" s="117" t="s">
        <v>27</v>
      </c>
      <c r="I440" s="117" t="s">
        <v>67</v>
      </c>
      <c r="J440" s="117"/>
      <c r="K440" s="117"/>
      <c r="L440" s="117"/>
      <c r="M440" s="117"/>
      <c r="N440" s="117"/>
      <c r="O440" s="117"/>
      <c r="P440" s="122"/>
      <c r="Q440" s="318"/>
      <c r="R440" s="318"/>
      <c r="S440" s="120"/>
      <c r="T440" s="120"/>
      <c r="U440" s="461" t="s">
        <v>68</v>
      </c>
      <c r="V440" s="461" t="s">
        <v>1768</v>
      </c>
      <c r="W440" s="318"/>
      <c r="X440" s="318"/>
      <c r="Y440" s="318"/>
      <c r="Z440" s="573" t="s">
        <v>68</v>
      </c>
      <c r="AA440" s="461" t="s">
        <v>287</v>
      </c>
      <c r="AB440" s="117"/>
      <c r="AC440" s="120"/>
      <c r="AD440" s="120"/>
      <c r="AE440" s="7"/>
      <c r="AF440" s="35"/>
      <c r="AG440" s="322"/>
      <c r="AH440" s="35"/>
      <c r="AI440" s="35"/>
      <c r="AJ440" s="481"/>
      <c r="AK440" s="20"/>
      <c r="AL440" s="503"/>
      <c r="AM440" s="20"/>
      <c r="AN440" s="30"/>
      <c r="AO440" s="52"/>
      <c r="AP440" s="30"/>
      <c r="AQ440" s="30"/>
      <c r="AR440" s="20" t="str">
        <f t="shared" si="34"/>
        <v/>
      </c>
      <c r="AS440" s="70"/>
      <c r="AT440" s="70"/>
      <c r="AU440" s="94"/>
      <c r="AV440" s="94"/>
      <c r="AW440" s="71" t="str">
        <f t="shared" si="35"/>
        <v/>
      </c>
      <c r="AX440" s="202"/>
      <c r="AY440" s="104"/>
      <c r="AZ440" s="104"/>
      <c r="BA440" s="104"/>
      <c r="BB440" s="105"/>
      <c r="BC440" s="105"/>
      <c r="BD440" s="104"/>
      <c r="BE440" s="50"/>
    </row>
    <row r="441" spans="1:58" s="39" customFormat="1" ht="27" hidden="1">
      <c r="A441" s="17"/>
      <c r="B441" s="701" t="s">
        <v>1769</v>
      </c>
      <c r="C441" s="132" t="s">
        <v>1770</v>
      </c>
      <c r="D441" s="105" t="s">
        <v>1771</v>
      </c>
      <c r="E441" s="105" t="str">
        <f>VLOOKUP(D441, '[2](참고) 중복제거용 BP사명 DB'!$B$3:$D824, 3, FALSE)</f>
        <v xml:space="preserve">	텔코웨어 주식회사</v>
      </c>
      <c r="F441" s="7" t="s">
        <v>1772</v>
      </c>
      <c r="G441" s="3" t="s">
        <v>1773</v>
      </c>
      <c r="H441" s="117" t="s">
        <v>27</v>
      </c>
      <c r="I441" s="117" t="s">
        <v>67</v>
      </c>
      <c r="J441" s="117"/>
      <c r="K441" s="117"/>
      <c r="L441" s="117" t="s">
        <v>67</v>
      </c>
      <c r="M441" s="117" t="s">
        <v>67</v>
      </c>
      <c r="N441" s="117"/>
      <c r="O441" s="117"/>
      <c r="P441" s="122"/>
      <c r="Q441" s="318"/>
      <c r="R441" s="539"/>
      <c r="S441" s="28"/>
      <c r="T441" s="28"/>
      <c r="U441" s="461" t="s">
        <v>68</v>
      </c>
      <c r="V441" s="461" t="s">
        <v>680</v>
      </c>
      <c r="W441" s="318"/>
      <c r="X441" s="318"/>
      <c r="Y441" s="318"/>
      <c r="Z441" s="573" t="s">
        <v>68</v>
      </c>
      <c r="AA441" s="461" t="s">
        <v>802</v>
      </c>
      <c r="AB441" s="117" t="s">
        <v>1774</v>
      </c>
      <c r="AC441" s="203"/>
      <c r="AD441" s="203" t="s">
        <v>1775</v>
      </c>
      <c r="AE441" s="7"/>
      <c r="AF441" s="27"/>
      <c r="AG441" s="27" t="s">
        <v>1776</v>
      </c>
      <c r="AH441" s="74" t="s">
        <v>1254</v>
      </c>
      <c r="AI441" s="27"/>
      <c r="AJ441" s="478"/>
      <c r="AK441" s="20"/>
      <c r="AL441" s="503"/>
      <c r="AM441" s="20"/>
      <c r="AN441" s="30"/>
      <c r="AO441" s="43"/>
      <c r="AP441" s="30"/>
      <c r="AQ441" s="30"/>
      <c r="AR441" s="20" t="str">
        <f t="shared" si="34"/>
        <v/>
      </c>
      <c r="AS441" s="70"/>
      <c r="AT441" s="98"/>
      <c r="AU441" s="94"/>
      <c r="AV441" s="94"/>
      <c r="AW441" s="71" t="str">
        <f t="shared" si="35"/>
        <v/>
      </c>
      <c r="AX441" s="105" t="s">
        <v>4223</v>
      </c>
      <c r="AY441" s="104" t="s">
        <v>4224</v>
      </c>
      <c r="AZ441" s="104"/>
      <c r="BA441" s="104"/>
      <c r="BB441" s="104"/>
      <c r="BC441" s="104"/>
      <c r="BD441" s="104" t="s">
        <v>1779</v>
      </c>
      <c r="BE441" s="104" t="s">
        <v>1780</v>
      </c>
    </row>
    <row r="442" spans="1:58" s="39" customFormat="1" ht="67.5" hidden="1">
      <c r="A442" s="14"/>
      <c r="B442" s="701"/>
      <c r="C442" s="132" t="s">
        <v>1770</v>
      </c>
      <c r="D442" s="105" t="s">
        <v>1278</v>
      </c>
      <c r="E442" s="105" t="str">
        <f>VLOOKUP(D442, '[2](참고) 중복제거용 BP사명 DB'!$B$3:$D825, 3, FALSE)</f>
        <v xml:space="preserve">	(주)엔텔스</v>
      </c>
      <c r="F442" s="7" t="s">
        <v>1781</v>
      </c>
      <c r="G442" s="3" t="s">
        <v>1782</v>
      </c>
      <c r="H442" s="117" t="s">
        <v>27</v>
      </c>
      <c r="I442" s="117" t="s">
        <v>67</v>
      </c>
      <c r="J442" s="117"/>
      <c r="K442" s="117"/>
      <c r="L442" s="117" t="s">
        <v>67</v>
      </c>
      <c r="M442" s="117" t="s">
        <v>67</v>
      </c>
      <c r="N442" s="117"/>
      <c r="O442" s="117"/>
      <c r="P442" s="122"/>
      <c r="Q442" s="318"/>
      <c r="R442" s="121" t="s">
        <v>261</v>
      </c>
      <c r="S442" s="318"/>
      <c r="T442" s="28"/>
      <c r="U442" s="461" t="s">
        <v>394</v>
      </c>
      <c r="V442" s="318"/>
      <c r="W442" s="318"/>
      <c r="X442" s="461" t="s">
        <v>263</v>
      </c>
      <c r="Y442" s="318"/>
      <c r="Z442" s="573" t="s">
        <v>394</v>
      </c>
      <c r="AA442" s="318"/>
      <c r="AB442" s="117" t="s">
        <v>1774</v>
      </c>
      <c r="AC442" s="120"/>
      <c r="AD442" s="120"/>
      <c r="AE442" s="7"/>
      <c r="AF442" s="27"/>
      <c r="AG442" s="27" t="s">
        <v>1783</v>
      </c>
      <c r="AH442" s="27" t="s">
        <v>1592</v>
      </c>
      <c r="AI442" s="27"/>
      <c r="AJ442" s="478"/>
      <c r="AK442" s="20" t="s">
        <v>266</v>
      </c>
      <c r="AL442" s="20" t="s">
        <v>4005</v>
      </c>
      <c r="AM442" s="402" t="s">
        <v>267</v>
      </c>
      <c r="AN442" s="522"/>
      <c r="AO442" s="23"/>
      <c r="AP442" s="30"/>
      <c r="AQ442" s="33"/>
      <c r="AR442" s="20" t="str">
        <f t="shared" si="34"/>
        <v/>
      </c>
      <c r="AS442" s="404" t="s">
        <v>263</v>
      </c>
      <c r="AT442" s="98"/>
      <c r="AU442" s="96"/>
      <c r="AV442" s="94"/>
      <c r="AW442" s="71" t="str">
        <f t="shared" si="35"/>
        <v/>
      </c>
      <c r="AX442" s="105" t="s">
        <v>4225</v>
      </c>
      <c r="AY442" s="104" t="s">
        <v>4224</v>
      </c>
      <c r="AZ442" s="104"/>
      <c r="BA442" s="104"/>
      <c r="BB442" s="105"/>
      <c r="BC442" s="105"/>
      <c r="BD442" s="104" t="s">
        <v>1785</v>
      </c>
      <c r="BE442" s="104" t="s">
        <v>1786</v>
      </c>
    </row>
    <row r="443" spans="1:58" s="39" customFormat="1" ht="40.5" hidden="1">
      <c r="A443" s="17"/>
      <c r="B443" s="701"/>
      <c r="C443" s="132" t="s">
        <v>1770</v>
      </c>
      <c r="D443" s="105" t="s">
        <v>1533</v>
      </c>
      <c r="E443" s="105" t="str">
        <f>VLOOKUP(D443, '[2](참고) 중복제거용 BP사명 DB'!$B$3:$D826, 3, FALSE)</f>
        <v>한국마이크로소프트(유)</v>
      </c>
      <c r="F443" s="7" t="s">
        <v>441</v>
      </c>
      <c r="G443" s="3"/>
      <c r="H443" s="117" t="s">
        <v>27</v>
      </c>
      <c r="I443" s="117" t="s">
        <v>67</v>
      </c>
      <c r="J443" s="117"/>
      <c r="K443" s="117"/>
      <c r="L443" s="117" t="s">
        <v>67</v>
      </c>
      <c r="M443" s="117" t="s">
        <v>67</v>
      </c>
      <c r="N443" s="117"/>
      <c r="O443" s="117"/>
      <c r="P443" s="122"/>
      <c r="Q443" s="318"/>
      <c r="R443" s="120"/>
      <c r="S443" s="120"/>
      <c r="T443" s="120"/>
      <c r="U443" s="461" t="s">
        <v>68</v>
      </c>
      <c r="V443" s="461" t="s">
        <v>442</v>
      </c>
      <c r="W443" s="318"/>
      <c r="X443" s="318"/>
      <c r="Y443" s="318"/>
      <c r="Z443" s="573" t="s">
        <v>68</v>
      </c>
      <c r="AA443" s="461" t="s">
        <v>443</v>
      </c>
      <c r="AB443" s="117"/>
      <c r="AC443" s="120"/>
      <c r="AD443" s="120"/>
      <c r="AE443" s="7"/>
      <c r="AF443" s="35"/>
      <c r="AG443" s="322"/>
      <c r="AH443" s="35"/>
      <c r="AI443" s="35"/>
      <c r="AJ443" s="481"/>
      <c r="AK443" s="20"/>
      <c r="AL443" s="503"/>
      <c r="AM443" s="20"/>
      <c r="AN443" s="30"/>
      <c r="AO443" s="52"/>
      <c r="AP443" s="30"/>
      <c r="AQ443" s="30"/>
      <c r="AR443" s="20" t="str">
        <f t="shared" si="34"/>
        <v/>
      </c>
      <c r="AS443" s="70"/>
      <c r="AT443" s="70"/>
      <c r="AU443" s="94"/>
      <c r="AV443" s="94"/>
      <c r="AW443" s="71" t="str">
        <f t="shared" si="35"/>
        <v/>
      </c>
      <c r="AX443" s="202"/>
      <c r="AY443" s="104"/>
      <c r="AZ443" s="104"/>
      <c r="BA443" s="104"/>
      <c r="BB443" s="104"/>
      <c r="BC443" s="104"/>
      <c r="BD443" s="104"/>
      <c r="BE443" s="50"/>
    </row>
    <row r="444" spans="1:58" s="39" customFormat="1" ht="40.5" hidden="1">
      <c r="A444" s="17"/>
      <c r="B444" s="701"/>
      <c r="C444" s="132" t="s">
        <v>1770</v>
      </c>
      <c r="D444" s="105" t="s">
        <v>1787</v>
      </c>
      <c r="E444" s="105" t="str">
        <f>VLOOKUP(D444, '[2](참고) 중복제거용 BP사명 DB'!$B$3:$D827, 3, FALSE)</f>
        <v>스마트케어웍스 주식회사</v>
      </c>
      <c r="F444" s="7" t="s">
        <v>1788</v>
      </c>
      <c r="G444" s="3" t="s">
        <v>1789</v>
      </c>
      <c r="H444" s="117" t="s">
        <v>27</v>
      </c>
      <c r="I444" s="117" t="s">
        <v>67</v>
      </c>
      <c r="J444" s="117"/>
      <c r="K444" s="117"/>
      <c r="L444" s="117" t="s">
        <v>67</v>
      </c>
      <c r="M444" s="117" t="s">
        <v>67</v>
      </c>
      <c r="N444" s="117"/>
      <c r="O444" s="117"/>
      <c r="P444" s="122"/>
      <c r="Q444" s="318"/>
      <c r="R444" s="539"/>
      <c r="S444" s="28"/>
      <c r="T444" s="28"/>
      <c r="U444" s="461" t="s">
        <v>68</v>
      </c>
      <c r="V444" s="461" t="s">
        <v>680</v>
      </c>
      <c r="W444" s="318"/>
      <c r="X444" s="318"/>
      <c r="Y444" s="318"/>
      <c r="Z444" s="573" t="s">
        <v>68</v>
      </c>
      <c r="AA444" s="461" t="s">
        <v>802</v>
      </c>
      <c r="AB444" s="117" t="s">
        <v>1774</v>
      </c>
      <c r="AC444" s="120"/>
      <c r="AD444" s="120"/>
      <c r="AE444" s="7"/>
      <c r="AF444" s="27"/>
      <c r="AG444" s="27" t="s">
        <v>1426</v>
      </c>
      <c r="AH444" s="74" t="s">
        <v>1254</v>
      </c>
      <c r="AI444" s="27"/>
      <c r="AJ444" s="478"/>
      <c r="AK444" s="20"/>
      <c r="AL444" s="503"/>
      <c r="AM444" s="20"/>
      <c r="AN444" s="30"/>
      <c r="AO444" s="43"/>
      <c r="AP444" s="30"/>
      <c r="AQ444" s="30"/>
      <c r="AR444" s="20" t="str">
        <f t="shared" si="34"/>
        <v/>
      </c>
      <c r="AS444" s="70"/>
      <c r="AT444" s="98"/>
      <c r="AU444" s="94"/>
      <c r="AV444" s="94"/>
      <c r="AW444" s="71" t="str">
        <f t="shared" si="35"/>
        <v/>
      </c>
      <c r="AX444" s="105" t="s">
        <v>4223</v>
      </c>
      <c r="AY444" s="104" t="s">
        <v>4224</v>
      </c>
      <c r="AZ444" s="104"/>
      <c r="BA444" s="104"/>
      <c r="BB444" s="104"/>
      <c r="BC444" s="104"/>
      <c r="BD444" s="104" t="s">
        <v>1790</v>
      </c>
      <c r="BE444" s="104" t="s">
        <v>1791</v>
      </c>
    </row>
    <row r="445" spans="1:58" s="39" customFormat="1" ht="27" hidden="1">
      <c r="A445" s="14"/>
      <c r="B445" s="701"/>
      <c r="C445" s="132" t="s">
        <v>1770</v>
      </c>
      <c r="D445" s="105" t="s">
        <v>1792</v>
      </c>
      <c r="E445" s="105" t="e">
        <f>VLOOKUP(D445, '[2](참고) 중복제거용 BP사명 DB'!$B$3:$D828, 3, FALSE)</f>
        <v>#N/A</v>
      </c>
      <c r="F445" s="7" t="s">
        <v>1793</v>
      </c>
      <c r="G445" s="3"/>
      <c r="H445" s="117" t="s">
        <v>27</v>
      </c>
      <c r="I445" s="117" t="s">
        <v>67</v>
      </c>
      <c r="J445" s="117"/>
      <c r="K445" s="117"/>
      <c r="L445" s="117" t="s">
        <v>67</v>
      </c>
      <c r="M445" s="117" t="s">
        <v>67</v>
      </c>
      <c r="N445" s="117"/>
      <c r="O445" s="117"/>
      <c r="P445" s="122"/>
      <c r="Q445" s="318"/>
      <c r="R445" s="121" t="s">
        <v>261</v>
      </c>
      <c r="S445" s="318"/>
      <c r="T445" s="28"/>
      <c r="U445" s="461" t="s">
        <v>394</v>
      </c>
      <c r="V445" s="318"/>
      <c r="W445" s="318"/>
      <c r="X445" s="461" t="s">
        <v>263</v>
      </c>
      <c r="Y445" s="318"/>
      <c r="Z445" s="573" t="s">
        <v>394</v>
      </c>
      <c r="AA445" s="318"/>
      <c r="AB445" s="117"/>
      <c r="AC445" s="120"/>
      <c r="AD445" s="120"/>
      <c r="AE445" s="7"/>
      <c r="AF445" s="27"/>
      <c r="AG445" s="27"/>
      <c r="AH445" s="27"/>
      <c r="AI445" s="27"/>
      <c r="AJ445" s="478"/>
      <c r="AK445" s="20" t="s">
        <v>266</v>
      </c>
      <c r="AL445" s="20" t="s">
        <v>4005</v>
      </c>
      <c r="AM445" s="402" t="s">
        <v>267</v>
      </c>
      <c r="AN445" s="522"/>
      <c r="AO445" s="23"/>
      <c r="AP445" s="30"/>
      <c r="AQ445" s="33"/>
      <c r="AR445" s="20" t="str">
        <f t="shared" si="34"/>
        <v/>
      </c>
      <c r="AS445" s="109"/>
      <c r="AT445" s="98"/>
      <c r="AU445" s="96"/>
      <c r="AV445" s="94"/>
      <c r="AW445" s="71"/>
      <c r="AX445" s="105" t="s">
        <v>4225</v>
      </c>
      <c r="AY445" s="104" t="s">
        <v>4224</v>
      </c>
      <c r="AZ445" s="104"/>
      <c r="BA445" s="104"/>
      <c r="BB445" s="105"/>
      <c r="BC445" s="105"/>
      <c r="BD445" s="241" t="s">
        <v>1794</v>
      </c>
      <c r="BE445" s="105" t="s">
        <v>1795</v>
      </c>
    </row>
    <row r="446" spans="1:58" s="39" customFormat="1" ht="40.5" hidden="1">
      <c r="A446" s="17"/>
      <c r="B446" s="132" t="s">
        <v>1796</v>
      </c>
      <c r="C446" s="132" t="s">
        <v>1797</v>
      </c>
      <c r="D446" s="105" t="s">
        <v>1798</v>
      </c>
      <c r="E446" s="105" t="str">
        <f>VLOOKUP(D446, '[2](참고) 중복제거용 BP사명 DB'!$B$3:$D829, 3, FALSE)</f>
        <v>주식회사 스케치랩</v>
      </c>
      <c r="F446" s="26" t="s">
        <v>1799</v>
      </c>
      <c r="G446" s="3" t="s">
        <v>1800</v>
      </c>
      <c r="H446" s="117" t="s">
        <v>27</v>
      </c>
      <c r="I446" s="117" t="s">
        <v>67</v>
      </c>
      <c r="J446" s="117"/>
      <c r="K446" s="117" t="s">
        <v>67</v>
      </c>
      <c r="L446" s="117"/>
      <c r="M446" s="117"/>
      <c r="N446" s="117" t="s">
        <v>67</v>
      </c>
      <c r="O446" s="117"/>
      <c r="P446" s="122"/>
      <c r="Q446" s="28"/>
      <c r="R446" s="121" t="s">
        <v>261</v>
      </c>
      <c r="S446" s="84" t="s">
        <v>261</v>
      </c>
      <c r="T446" s="28"/>
      <c r="U446" s="461" t="s">
        <v>394</v>
      </c>
      <c r="V446" s="318"/>
      <c r="W446" s="318"/>
      <c r="X446" s="462" t="s">
        <v>1801</v>
      </c>
      <c r="Y446" s="462" t="s">
        <v>1801</v>
      </c>
      <c r="Z446" s="573" t="s">
        <v>394</v>
      </c>
      <c r="AA446" s="318"/>
      <c r="AB446" s="117"/>
      <c r="AC446" s="28"/>
      <c r="AD446" s="28"/>
      <c r="AE446" s="7" t="s">
        <v>1802</v>
      </c>
      <c r="AF446" s="6" t="s">
        <v>1803</v>
      </c>
      <c r="AG446" s="6" t="s">
        <v>1804</v>
      </c>
      <c r="AH446" s="104" t="s">
        <v>397</v>
      </c>
      <c r="AI446" s="104"/>
      <c r="AJ446" s="471"/>
      <c r="AK446" s="402" t="s">
        <v>398</v>
      </c>
      <c r="AL446" s="402" t="s">
        <v>3901</v>
      </c>
      <c r="AM446" s="402" t="s">
        <v>399</v>
      </c>
      <c r="AN446" s="42"/>
      <c r="AO446" s="53"/>
      <c r="AP446" s="30"/>
      <c r="AQ446" s="33"/>
      <c r="AR446" s="20" t="str">
        <f t="shared" si="34"/>
        <v/>
      </c>
      <c r="AS446" s="110" t="s">
        <v>263</v>
      </c>
      <c r="AT446" s="98"/>
      <c r="AU446" s="96"/>
      <c r="AV446" s="94"/>
      <c r="AW446" s="71" t="str">
        <f t="shared" ref="AW446:AW451" si="36">IF(ISBLANK(AV446), "", "O")</f>
        <v/>
      </c>
      <c r="AX446" s="105" t="s">
        <v>1805</v>
      </c>
      <c r="AY446" s="104" t="s">
        <v>1806</v>
      </c>
      <c r="AZ446" s="105" t="s">
        <v>4226</v>
      </c>
      <c r="BA446" s="105" t="s">
        <v>1808</v>
      </c>
      <c r="BB446" s="105" t="s">
        <v>1807</v>
      </c>
      <c r="BC446" s="105" t="s">
        <v>1808</v>
      </c>
      <c r="BD446" s="104" t="s">
        <v>1809</v>
      </c>
      <c r="BE446" s="104" t="s">
        <v>1810</v>
      </c>
    </row>
    <row r="447" spans="1:58" s="39" customFormat="1" ht="49.5" hidden="1">
      <c r="A447" s="14"/>
      <c r="B447" s="701" t="s">
        <v>1811</v>
      </c>
      <c r="C447" s="132" t="s">
        <v>1812</v>
      </c>
      <c r="D447" s="105" t="s">
        <v>1813</v>
      </c>
      <c r="E447" s="105" t="str">
        <f>VLOOKUP(D447, '[2](참고) 중복제거용 BP사명 DB'!$B$3:$D830, 3, FALSE)</f>
        <v>㈜IR큐더스</v>
      </c>
      <c r="F447" s="26" t="s">
        <v>1814</v>
      </c>
      <c r="G447" s="3"/>
      <c r="H447" s="117" t="s">
        <v>27</v>
      </c>
      <c r="I447" s="117" t="s">
        <v>67</v>
      </c>
      <c r="J447" s="117"/>
      <c r="K447" s="117" t="s">
        <v>67</v>
      </c>
      <c r="L447" s="117"/>
      <c r="M447" s="117" t="s">
        <v>67</v>
      </c>
      <c r="N447" s="117"/>
      <c r="O447" s="117"/>
      <c r="P447" s="122"/>
      <c r="Q447" s="28"/>
      <c r="R447" s="121" t="s">
        <v>261</v>
      </c>
      <c r="S447" s="28"/>
      <c r="T447" s="28"/>
      <c r="U447" s="461" t="s">
        <v>262</v>
      </c>
      <c r="V447" s="318"/>
      <c r="W447" s="318"/>
      <c r="X447" s="461" t="s">
        <v>263</v>
      </c>
      <c r="Y447" s="318"/>
      <c r="Z447" s="573" t="s">
        <v>262</v>
      </c>
      <c r="AA447" s="318"/>
      <c r="AB447" s="117"/>
      <c r="AC447" s="28"/>
      <c r="AD447" s="28"/>
      <c r="AE447" s="7" t="s">
        <v>1815</v>
      </c>
      <c r="AF447" s="104" t="s">
        <v>114</v>
      </c>
      <c r="AG447" s="72" t="s">
        <v>1464</v>
      </c>
      <c r="AH447" s="72" t="s">
        <v>643</v>
      </c>
      <c r="AI447" s="104"/>
      <c r="AJ447" s="471"/>
      <c r="AK447" s="20" t="s">
        <v>266</v>
      </c>
      <c r="AL447" s="20" t="s">
        <v>4005</v>
      </c>
      <c r="AM447" s="402" t="s">
        <v>267</v>
      </c>
      <c r="AN447" s="522"/>
      <c r="AO447" s="23"/>
      <c r="AP447" s="30"/>
      <c r="AQ447" s="33"/>
      <c r="AR447" s="20" t="str">
        <f t="shared" si="34"/>
        <v/>
      </c>
      <c r="AS447" s="109" t="s">
        <v>263</v>
      </c>
      <c r="AT447" s="98"/>
      <c r="AU447" s="96"/>
      <c r="AV447" s="94"/>
      <c r="AW447" s="71" t="str">
        <f t="shared" si="36"/>
        <v/>
      </c>
      <c r="AX447" s="105" t="s">
        <v>1816</v>
      </c>
      <c r="AY447" s="105" t="s">
        <v>1817</v>
      </c>
      <c r="AZ447" s="104"/>
      <c r="BA447" s="104"/>
      <c r="BB447" s="105"/>
      <c r="BC447" s="105"/>
      <c r="BD447" s="102" t="s">
        <v>4227</v>
      </c>
      <c r="BE447" s="29" t="s">
        <v>4228</v>
      </c>
    </row>
    <row r="448" spans="1:58" s="39" customFormat="1" ht="13.5" hidden="1">
      <c r="A448" s="17"/>
      <c r="B448" s="701"/>
      <c r="C448" s="132" t="s">
        <v>1812</v>
      </c>
      <c r="D448" s="105" t="s">
        <v>598</v>
      </c>
      <c r="E448" s="105" t="e">
        <f>VLOOKUP(D448, '[2](참고) 중복제거용 BP사명 DB'!$B$3:$D831, 3, FALSE)</f>
        <v>#N/A</v>
      </c>
      <c r="F448" s="26" t="s">
        <v>1820</v>
      </c>
      <c r="G448" s="3"/>
      <c r="H448" s="117" t="s">
        <v>27</v>
      </c>
      <c r="I448" s="117" t="s">
        <v>67</v>
      </c>
      <c r="J448" s="117"/>
      <c r="K448" s="117" t="s">
        <v>67</v>
      </c>
      <c r="L448" s="117"/>
      <c r="M448" s="117" t="s">
        <v>67</v>
      </c>
      <c r="N448" s="117"/>
      <c r="O448" s="117"/>
      <c r="P448" s="122"/>
      <c r="Q448" s="28"/>
      <c r="R448" s="28"/>
      <c r="S448" s="28"/>
      <c r="T448" s="28"/>
      <c r="U448" s="461" t="s">
        <v>68</v>
      </c>
      <c r="V448" s="461" t="s">
        <v>210</v>
      </c>
      <c r="W448" s="318"/>
      <c r="X448" s="318"/>
      <c r="Y448" s="318"/>
      <c r="Z448" s="573" t="s">
        <v>68</v>
      </c>
      <c r="AA448" s="461" t="s">
        <v>210</v>
      </c>
      <c r="AB448" s="28"/>
      <c r="AC448" s="28"/>
      <c r="AD448" s="28"/>
      <c r="AE448" s="7"/>
      <c r="AF448" s="87"/>
      <c r="AG448" s="87"/>
      <c r="AH448" s="87"/>
      <c r="AI448" s="87"/>
      <c r="AJ448" s="540"/>
      <c r="AK448" s="20"/>
      <c r="AL448" s="503"/>
      <c r="AM448" s="20"/>
      <c r="AN448" s="30"/>
      <c r="AO448" s="20"/>
      <c r="AP448" s="30"/>
      <c r="AQ448" s="30"/>
      <c r="AR448" s="20" t="str">
        <f t="shared" si="34"/>
        <v/>
      </c>
      <c r="AS448" s="70"/>
      <c r="AT448" s="70"/>
      <c r="AU448" s="94"/>
      <c r="AV448" s="96"/>
      <c r="AW448" s="71" t="str">
        <f t="shared" si="36"/>
        <v/>
      </c>
      <c r="AX448" s="104"/>
      <c r="AY448" s="104"/>
      <c r="AZ448" s="104"/>
      <c r="BA448" s="104"/>
      <c r="BB448" s="104"/>
      <c r="BC448" s="104"/>
      <c r="BD448" s="104"/>
      <c r="BE448" s="50"/>
    </row>
    <row r="449" spans="1:58" s="39" customFormat="1" ht="40.5" hidden="1">
      <c r="A449" s="17"/>
      <c r="B449" s="104" t="s">
        <v>1821</v>
      </c>
      <c r="C449" s="104" t="s">
        <v>1821</v>
      </c>
      <c r="D449" s="105" t="s">
        <v>1822</v>
      </c>
      <c r="E449" s="105" t="str">
        <f>VLOOKUP(D449, '[2](참고) 중복제거용 BP사명 DB'!$B$3:$D832, 3, FALSE)</f>
        <v>(주)아이파트너즈</v>
      </c>
      <c r="F449" s="50" t="s">
        <v>1823</v>
      </c>
      <c r="G449" s="3"/>
      <c r="H449" s="117" t="s">
        <v>27</v>
      </c>
      <c r="I449" s="117" t="s">
        <v>67</v>
      </c>
      <c r="J449" s="117"/>
      <c r="K449" s="117" t="s">
        <v>67</v>
      </c>
      <c r="L449" s="117"/>
      <c r="M449" s="117"/>
      <c r="N449" s="117"/>
      <c r="O449" s="117"/>
      <c r="P449" s="122"/>
      <c r="Q449" s="28"/>
      <c r="R449" s="28"/>
      <c r="S449" s="28"/>
      <c r="T449" s="28"/>
      <c r="U449" s="461" t="s">
        <v>68</v>
      </c>
      <c r="V449" s="461" t="s">
        <v>75</v>
      </c>
      <c r="W449" s="318"/>
      <c r="X449" s="318"/>
      <c r="Y449" s="318"/>
      <c r="Z449" s="573" t="s">
        <v>68</v>
      </c>
      <c r="AA449" s="461" t="s">
        <v>802</v>
      </c>
      <c r="AB449" s="28"/>
      <c r="AC449" s="28"/>
      <c r="AD449" s="28"/>
      <c r="AE449" s="7"/>
      <c r="AF449" s="87"/>
      <c r="AG449" s="87"/>
      <c r="AH449" s="87"/>
      <c r="AI449" s="87"/>
      <c r="AJ449" s="540"/>
      <c r="AK449" s="20"/>
      <c r="AL449" s="503"/>
      <c r="AM449" s="20"/>
      <c r="AN449" s="30"/>
      <c r="AO449" s="20"/>
      <c r="AP449" s="30"/>
      <c r="AQ449" s="30"/>
      <c r="AR449" s="20" t="str">
        <f t="shared" si="34"/>
        <v/>
      </c>
      <c r="AS449" s="70"/>
      <c r="AT449" s="70"/>
      <c r="AU449" s="94"/>
      <c r="AV449" s="96"/>
      <c r="AW449" s="71" t="str">
        <f t="shared" si="36"/>
        <v/>
      </c>
      <c r="AX449" s="104"/>
      <c r="AY449" s="104"/>
      <c r="AZ449" s="104"/>
      <c r="BA449" s="104"/>
      <c r="BB449" s="104"/>
      <c r="BC449" s="104"/>
      <c r="BD449" s="104"/>
      <c r="BE449" s="50"/>
    </row>
    <row r="450" spans="1:58" ht="27" hidden="1">
      <c r="A450" s="17"/>
      <c r="B450" s="105" t="s">
        <v>1824</v>
      </c>
      <c r="C450" s="105" t="s">
        <v>1824</v>
      </c>
      <c r="D450" s="105" t="s">
        <v>1278</v>
      </c>
      <c r="E450" s="105" t="str">
        <f>VLOOKUP(D450, '[2](참고) 중복제거용 BP사명 DB'!$B$3:$D833, 3, FALSE)</f>
        <v xml:space="preserve">	(주)엔텔스</v>
      </c>
      <c r="F450" s="7" t="s">
        <v>1824</v>
      </c>
      <c r="G450" s="3" t="s">
        <v>1825</v>
      </c>
      <c r="H450" s="117" t="s">
        <v>630</v>
      </c>
      <c r="I450" s="117"/>
      <c r="J450" s="117"/>
      <c r="K450" s="454" t="s">
        <v>67</v>
      </c>
      <c r="L450" s="117" t="s">
        <v>67</v>
      </c>
      <c r="M450" s="117"/>
      <c r="N450" s="117"/>
      <c r="O450" s="117"/>
      <c r="P450" s="122"/>
      <c r="Q450" s="56"/>
      <c r="R450" s="28"/>
      <c r="S450" s="56"/>
      <c r="T450" s="56"/>
      <c r="U450" s="461" t="s">
        <v>1156</v>
      </c>
      <c r="V450" s="56"/>
      <c r="W450" s="56"/>
      <c r="X450" s="56"/>
      <c r="Y450" s="56"/>
      <c r="Z450" s="573" t="s">
        <v>1156</v>
      </c>
      <c r="AA450" s="117" t="s">
        <v>1157</v>
      </c>
      <c r="AB450" s="117"/>
      <c r="AC450" s="117"/>
      <c r="AD450" s="117"/>
      <c r="AE450" s="7"/>
      <c r="AF450" s="104"/>
      <c r="AG450" s="105"/>
      <c r="AH450" s="105"/>
      <c r="AI450" s="105"/>
      <c r="AJ450" s="477"/>
      <c r="AK450" s="20"/>
      <c r="AL450" s="503"/>
      <c r="AM450" s="20"/>
      <c r="AN450" s="30"/>
      <c r="AO450" s="23"/>
      <c r="AP450" s="30"/>
      <c r="AQ450" s="30"/>
      <c r="AR450" s="20" t="str">
        <f t="shared" si="34"/>
        <v/>
      </c>
      <c r="AS450" s="86"/>
      <c r="AT450" s="350"/>
      <c r="AU450" s="94"/>
      <c r="AV450" s="94"/>
      <c r="AW450" s="71" t="str">
        <f t="shared" si="36"/>
        <v/>
      </c>
      <c r="AX450" s="105" t="s">
        <v>1826</v>
      </c>
      <c r="AY450" s="105" t="s">
        <v>1827</v>
      </c>
      <c r="AZ450" s="105"/>
      <c r="BA450" s="105"/>
      <c r="BB450" s="105"/>
      <c r="BC450" s="105"/>
      <c r="BD450" s="105"/>
      <c r="BE450" s="105"/>
      <c r="BF450"/>
    </row>
    <row r="451" spans="1:58" s="39" customFormat="1" ht="81" hidden="1">
      <c r="A451" s="14"/>
      <c r="B451" s="703" t="s">
        <v>1828</v>
      </c>
      <c r="C451" s="105" t="s">
        <v>1828</v>
      </c>
      <c r="D451" s="105" t="s">
        <v>1829</v>
      </c>
      <c r="E451" s="105" t="str">
        <f>VLOOKUP(D451, '[2](참고) 중복제거용 BP사명 DB'!$B$3:$D836, 3, FALSE)</f>
        <v>SK㈜</v>
      </c>
      <c r="F451" s="7" t="s">
        <v>1830</v>
      </c>
      <c r="G451" s="7"/>
      <c r="H451" s="117" t="s">
        <v>27</v>
      </c>
      <c r="I451" s="117" t="s">
        <v>67</v>
      </c>
      <c r="J451" s="117" t="s">
        <v>67</v>
      </c>
      <c r="K451" s="117" t="s">
        <v>67</v>
      </c>
      <c r="L451" s="117" t="s">
        <v>67</v>
      </c>
      <c r="M451" s="117"/>
      <c r="N451" s="117"/>
      <c r="O451" s="117"/>
      <c r="P451" s="122"/>
      <c r="Q451" s="28"/>
      <c r="R451" s="121" t="s">
        <v>261</v>
      </c>
      <c r="S451" s="28"/>
      <c r="T451" s="28"/>
      <c r="U451" s="461" t="s">
        <v>394</v>
      </c>
      <c r="V451" s="318"/>
      <c r="W451" s="318"/>
      <c r="X451" s="461" t="s">
        <v>263</v>
      </c>
      <c r="Y451" s="318"/>
      <c r="Z451" s="573" t="s">
        <v>394</v>
      </c>
      <c r="AA451" s="318"/>
      <c r="AB451" s="28"/>
      <c r="AC451" s="28"/>
      <c r="AD451" s="28"/>
      <c r="AE451" s="7"/>
      <c r="AF451" s="87"/>
      <c r="AG451" s="87"/>
      <c r="AH451" s="87"/>
      <c r="AI451" s="87"/>
      <c r="AJ451" s="540"/>
      <c r="AK451" s="20" t="s">
        <v>266</v>
      </c>
      <c r="AL451" s="20" t="s">
        <v>4005</v>
      </c>
      <c r="AM451" s="402" t="s">
        <v>267</v>
      </c>
      <c r="AN451" s="522"/>
      <c r="AO451" s="23"/>
      <c r="AP451" s="30"/>
      <c r="AQ451" s="33"/>
      <c r="AR451" s="20" t="str">
        <f t="shared" si="34"/>
        <v/>
      </c>
      <c r="AS451" s="109" t="s">
        <v>263</v>
      </c>
      <c r="AT451" s="98"/>
      <c r="AU451" s="96"/>
      <c r="AV451" s="94"/>
      <c r="AW451" s="71" t="str">
        <f t="shared" si="36"/>
        <v/>
      </c>
      <c r="AX451" s="104" t="s">
        <v>1831</v>
      </c>
      <c r="AY451" s="104" t="s">
        <v>1832</v>
      </c>
      <c r="AZ451" s="104"/>
      <c r="BA451" s="104"/>
      <c r="BB451" s="105"/>
      <c r="BC451" s="105"/>
      <c r="BD451" s="104" t="s">
        <v>1833</v>
      </c>
      <c r="BE451" s="104" t="s">
        <v>1834</v>
      </c>
    </row>
    <row r="452" spans="1:58" s="39" customFormat="1" ht="27" hidden="1">
      <c r="A452" s="17"/>
      <c r="B452" s="703"/>
      <c r="C452" s="105" t="s">
        <v>1828</v>
      </c>
      <c r="D452" s="105" t="s">
        <v>480</v>
      </c>
      <c r="E452" s="105" t="str">
        <f>VLOOKUP(D452, '[2](참고) 중복제거용 BP사명 DB'!$B$3:$D834, 3, FALSE)</f>
        <v>서비스에이스주식회사</v>
      </c>
      <c r="F452" s="7" t="s">
        <v>1835</v>
      </c>
      <c r="G452" s="7"/>
      <c r="H452" s="117" t="s">
        <v>27</v>
      </c>
      <c r="I452" s="117" t="s">
        <v>67</v>
      </c>
      <c r="J452" s="117"/>
      <c r="K452" s="117" t="s">
        <v>67</v>
      </c>
      <c r="L452" s="117" t="s">
        <v>67</v>
      </c>
      <c r="M452" s="117"/>
      <c r="N452" s="117"/>
      <c r="O452" s="117"/>
      <c r="P452" s="122"/>
      <c r="Q452" s="28"/>
      <c r="R452" s="28"/>
      <c r="S452" s="28"/>
      <c r="T452" s="28"/>
      <c r="U452" s="461" t="s">
        <v>74</v>
      </c>
      <c r="V452" s="461" t="s">
        <v>78</v>
      </c>
      <c r="W452" s="318"/>
      <c r="X452" s="318"/>
      <c r="Y452" s="318"/>
      <c r="Z452" s="573" t="s">
        <v>74</v>
      </c>
      <c r="AA452" s="504" t="str">
        <f>VLOOKUP(E452,[2]Sheet1!B:C,2,FALSE)</f>
        <v>자회사</v>
      </c>
      <c r="AB452" s="28"/>
      <c r="AC452" s="28"/>
      <c r="AD452" s="28"/>
      <c r="AE452" s="7"/>
      <c r="AF452" s="87"/>
      <c r="AG452" s="322"/>
      <c r="AH452" s="35"/>
      <c r="AI452" s="87"/>
      <c r="AJ452" s="540"/>
      <c r="AK452" s="20"/>
      <c r="AL452" s="503"/>
      <c r="AM452" s="20"/>
      <c r="AN452" s="30"/>
      <c r="AO452" s="20"/>
      <c r="AP452" s="30"/>
      <c r="AQ452" s="30"/>
      <c r="AR452" s="20"/>
      <c r="AS452" s="70"/>
      <c r="AT452" s="70"/>
      <c r="AU452" s="94"/>
      <c r="AV452" s="96"/>
      <c r="AW452" s="71"/>
      <c r="AX452" s="104"/>
      <c r="AY452" s="104"/>
      <c r="AZ452" s="104"/>
      <c r="BA452" s="104"/>
      <c r="BB452" s="104"/>
      <c r="BC452" s="104"/>
      <c r="BD452" s="104"/>
      <c r="BE452" s="50"/>
    </row>
    <row r="453" spans="1:58" s="39" customFormat="1" ht="27" hidden="1">
      <c r="A453" s="17"/>
      <c r="B453" s="703"/>
      <c r="C453" s="105" t="s">
        <v>1828</v>
      </c>
      <c r="D453" s="105" t="s">
        <v>739</v>
      </c>
      <c r="E453" s="105" t="str">
        <f>VLOOKUP(D453, '[2](참고) 중복제거용 BP사명 DB'!$B$3:$D835, 3, FALSE)</f>
        <v>서비스탑 주식회사</v>
      </c>
      <c r="F453" s="7" t="s">
        <v>1835</v>
      </c>
      <c r="G453" s="7"/>
      <c r="H453" s="117" t="s">
        <v>27</v>
      </c>
      <c r="I453" s="117" t="s">
        <v>67</v>
      </c>
      <c r="J453" s="117"/>
      <c r="K453" s="117" t="s">
        <v>67</v>
      </c>
      <c r="L453" s="117" t="s">
        <v>67</v>
      </c>
      <c r="M453" s="117"/>
      <c r="N453" s="117"/>
      <c r="O453" s="117"/>
      <c r="P453" s="122"/>
      <c r="Q453" s="28"/>
      <c r="R453" s="28"/>
      <c r="S453" s="28"/>
      <c r="T453" s="28"/>
      <c r="U453" s="461" t="s">
        <v>74</v>
      </c>
      <c r="V453" s="461" t="s">
        <v>78</v>
      </c>
      <c r="W453" s="318"/>
      <c r="X453" s="318"/>
      <c r="Y453" s="318"/>
      <c r="Z453" s="573" t="s">
        <v>74</v>
      </c>
      <c r="AA453" s="504" t="str">
        <f>VLOOKUP(E453,[2]Sheet1!B:C,2,FALSE)</f>
        <v>자회사</v>
      </c>
      <c r="AB453" s="28"/>
      <c r="AC453" s="28"/>
      <c r="AD453" s="28"/>
      <c r="AE453" s="7"/>
      <c r="AF453" s="87"/>
      <c r="AG453" s="87"/>
      <c r="AH453" s="87"/>
      <c r="AI453" s="87"/>
      <c r="AJ453" s="540"/>
      <c r="AK453" s="20"/>
      <c r="AL453" s="503"/>
      <c r="AM453" s="20"/>
      <c r="AN453" s="30"/>
      <c r="AO453" s="20"/>
      <c r="AP453" s="30"/>
      <c r="AQ453" s="30"/>
      <c r="AR453" s="20"/>
      <c r="AS453" s="70"/>
      <c r="AT453" s="70"/>
      <c r="AU453" s="94"/>
      <c r="AV453" s="96"/>
      <c r="AW453" s="71"/>
      <c r="AX453" s="104"/>
      <c r="AY453" s="104"/>
      <c r="AZ453" s="104"/>
      <c r="BA453" s="104"/>
      <c r="BB453" s="104"/>
      <c r="BC453" s="104"/>
      <c r="BD453" s="104"/>
      <c r="BE453" s="50"/>
    </row>
    <row r="454" spans="1:58" s="39" customFormat="1" ht="27" hidden="1">
      <c r="A454" s="17"/>
      <c r="B454" s="703"/>
      <c r="C454" s="105" t="s">
        <v>1828</v>
      </c>
      <c r="D454" s="105" t="s">
        <v>1836</v>
      </c>
      <c r="E454" s="105" t="str">
        <f>VLOOKUP(D454, '[2](참고) 중복제거용 BP사명 DB'!$B$3:$D837, 3, FALSE)</f>
        <v>나이스평가정보(주)</v>
      </c>
      <c r="F454" s="7" t="s">
        <v>1730</v>
      </c>
      <c r="G454" s="7"/>
      <c r="H454" s="117" t="s">
        <v>27</v>
      </c>
      <c r="I454" s="117" t="s">
        <v>67</v>
      </c>
      <c r="J454" s="117"/>
      <c r="K454" s="117" t="s">
        <v>67</v>
      </c>
      <c r="L454" s="117" t="s">
        <v>67</v>
      </c>
      <c r="M454" s="117"/>
      <c r="N454" s="117"/>
      <c r="O454" s="117"/>
      <c r="P454" s="122"/>
      <c r="Q454" s="28"/>
      <c r="R454" s="28"/>
      <c r="S454" s="28"/>
      <c r="T454" s="28"/>
      <c r="U454" s="461" t="s">
        <v>74</v>
      </c>
      <c r="V454" s="461" t="s">
        <v>78</v>
      </c>
      <c r="W454" s="318"/>
      <c r="X454" s="318"/>
      <c r="Y454" s="318"/>
      <c r="Z454" s="573" t="s">
        <v>74</v>
      </c>
      <c r="AA454" s="461" t="s">
        <v>210</v>
      </c>
      <c r="AB454" s="28"/>
      <c r="AC454" s="28"/>
      <c r="AD454" s="28"/>
      <c r="AE454" s="7"/>
      <c r="AF454" s="87"/>
      <c r="AG454" s="87"/>
      <c r="AH454" s="87"/>
      <c r="AI454" s="87"/>
      <c r="AJ454" s="540"/>
      <c r="AK454" s="20"/>
      <c r="AL454" s="503"/>
      <c r="AM454" s="20"/>
      <c r="AN454" s="30"/>
      <c r="AO454" s="20"/>
      <c r="AP454" s="30"/>
      <c r="AQ454" s="30"/>
      <c r="AR454" s="20"/>
      <c r="AS454" s="70"/>
      <c r="AT454" s="70"/>
      <c r="AU454" s="94"/>
      <c r="AV454" s="96"/>
      <c r="AW454" s="71"/>
      <c r="AX454" s="104"/>
      <c r="AY454" s="104"/>
      <c r="AZ454" s="104"/>
      <c r="BA454" s="104"/>
      <c r="BB454" s="104"/>
      <c r="BC454" s="104"/>
      <c r="BD454" s="104"/>
      <c r="BE454" s="50"/>
    </row>
    <row r="455" spans="1:58" s="39" customFormat="1" ht="40.5" hidden="1">
      <c r="A455" s="17"/>
      <c r="B455" s="703"/>
      <c r="C455" s="105" t="s">
        <v>1828</v>
      </c>
      <c r="D455" s="105" t="s">
        <v>508</v>
      </c>
      <c r="E455" s="105" t="str">
        <f>VLOOKUP(D455, '[2](참고) 중복제거용 BP사명 DB'!$B$3:$D838, 3, FALSE)</f>
        <v>에프앤유신용정보주식회사</v>
      </c>
      <c r="F455" s="7" t="s">
        <v>1837</v>
      </c>
      <c r="G455" s="7"/>
      <c r="H455" s="117" t="s">
        <v>27</v>
      </c>
      <c r="I455" s="117" t="s">
        <v>67</v>
      </c>
      <c r="J455" s="117"/>
      <c r="K455" s="117" t="s">
        <v>67</v>
      </c>
      <c r="L455" s="117" t="s">
        <v>67</v>
      </c>
      <c r="M455" s="117"/>
      <c r="N455" s="117"/>
      <c r="O455" s="117"/>
      <c r="P455" s="122"/>
      <c r="Q455" s="28"/>
      <c r="R455" s="28"/>
      <c r="S455" s="28"/>
      <c r="T455" s="28"/>
      <c r="U455" s="461" t="s">
        <v>68</v>
      </c>
      <c r="V455" s="318"/>
      <c r="W455" s="318"/>
      <c r="X455" s="318"/>
      <c r="Y455" s="318"/>
      <c r="Z455" s="573" t="s">
        <v>68</v>
      </c>
      <c r="AA455" s="461" t="s">
        <v>210</v>
      </c>
      <c r="AB455" s="28"/>
      <c r="AC455" s="28"/>
      <c r="AD455" s="28"/>
      <c r="AE455" s="7"/>
      <c r="AF455" s="87"/>
      <c r="AG455" s="87"/>
      <c r="AH455" s="87"/>
      <c r="AI455" s="87"/>
      <c r="AJ455" s="540"/>
      <c r="AK455" s="20"/>
      <c r="AL455" s="503"/>
      <c r="AM455" s="20"/>
      <c r="AN455" s="30"/>
      <c r="AO455" s="20"/>
      <c r="AP455" s="30"/>
      <c r="AQ455" s="30"/>
      <c r="AR455" s="20"/>
      <c r="AS455" s="70"/>
      <c r="AT455" s="70"/>
      <c r="AU455" s="94"/>
      <c r="AV455" s="96"/>
      <c r="AW455" s="71"/>
      <c r="AX455" s="104" t="s">
        <v>1838</v>
      </c>
      <c r="AY455" s="104" t="s">
        <v>1839</v>
      </c>
      <c r="AZ455" s="104"/>
      <c r="BA455" s="104"/>
      <c r="BB455" s="105"/>
      <c r="BC455" s="105"/>
      <c r="BD455" s="104"/>
      <c r="BE455" s="50"/>
    </row>
    <row r="456" spans="1:58" ht="54" hidden="1">
      <c r="A456" s="17"/>
      <c r="B456" s="105" t="s">
        <v>1840</v>
      </c>
      <c r="C456" s="105" t="s">
        <v>1840</v>
      </c>
      <c r="D456" s="105" t="s">
        <v>549</v>
      </c>
      <c r="E456" s="105" t="str">
        <f>VLOOKUP(D456, '[2](참고) 중복제거용 BP사명 DB'!$B$3:$D839, 3, FALSE)</f>
        <v>SK㈜</v>
      </c>
      <c r="F456" s="7"/>
      <c r="G456" s="7" t="s">
        <v>1841</v>
      </c>
      <c r="H456" s="117" t="s">
        <v>844</v>
      </c>
      <c r="I456" s="117"/>
      <c r="J456" s="117"/>
      <c r="K456" s="454" t="s">
        <v>67</v>
      </c>
      <c r="L456" s="117"/>
      <c r="M456" s="117" t="s">
        <v>67</v>
      </c>
      <c r="N456" s="117"/>
      <c r="O456" s="117"/>
      <c r="P456" s="122"/>
      <c r="Q456" s="56"/>
      <c r="R456" s="121" t="s">
        <v>261</v>
      </c>
      <c r="S456" s="318"/>
      <c r="T456" s="56"/>
      <c r="U456" s="461" t="s">
        <v>394</v>
      </c>
      <c r="V456" s="56"/>
      <c r="W456" s="56"/>
      <c r="X456" s="318"/>
      <c r="Y456" s="56"/>
      <c r="Z456" s="573" t="s">
        <v>394</v>
      </c>
      <c r="AA456" s="461" t="s">
        <v>69</v>
      </c>
      <c r="AB456" s="117"/>
      <c r="AC456" s="117"/>
      <c r="AD456" s="117"/>
      <c r="AE456" s="7"/>
      <c r="AF456" s="104"/>
      <c r="AG456" s="105"/>
      <c r="AH456" s="105"/>
      <c r="AI456" s="105"/>
      <c r="AJ456" s="477"/>
      <c r="AK456" s="402"/>
      <c r="AL456" s="503"/>
      <c r="AM456" s="402"/>
      <c r="AN456" s="42"/>
      <c r="AO456" s="53"/>
      <c r="AP456" s="30"/>
      <c r="AQ456" s="33"/>
      <c r="AR456" s="20"/>
      <c r="AS456" s="109"/>
      <c r="AT456" s="98"/>
      <c r="AU456" s="96"/>
      <c r="AV456" s="94"/>
      <c r="AW456" s="71"/>
      <c r="AX456" s="105" t="s">
        <v>1233</v>
      </c>
      <c r="AY456" s="105" t="s">
        <v>1842</v>
      </c>
      <c r="AZ456" s="105"/>
      <c r="BA456" s="105"/>
      <c r="BB456" s="105"/>
      <c r="BC456" s="105"/>
      <c r="BD456" s="105" t="s">
        <v>1843</v>
      </c>
      <c r="BE456" s="105" t="s">
        <v>1844</v>
      </c>
      <c r="BF456"/>
    </row>
    <row r="457" spans="1:58" ht="27" hidden="1">
      <c r="B457" s="704" t="s">
        <v>1845</v>
      </c>
      <c r="C457" s="105" t="s">
        <v>1846</v>
      </c>
      <c r="D457" s="105" t="s">
        <v>629</v>
      </c>
      <c r="E457" s="105" t="str">
        <f>VLOOKUP(D457, '[2](참고) 중복제거용 BP사명 DB'!$B$3:$D839, 3, FALSE)</f>
        <v>SK텔레콤(주)</v>
      </c>
      <c r="F457" s="7"/>
      <c r="G457" s="7" t="s">
        <v>1847</v>
      </c>
      <c r="H457" s="117" t="s">
        <v>1268</v>
      </c>
      <c r="I457" s="117"/>
      <c r="J457" s="117"/>
      <c r="K457" s="117" t="s">
        <v>67</v>
      </c>
      <c r="L457" s="117" t="s">
        <v>67</v>
      </c>
      <c r="M457" s="117" t="s">
        <v>67</v>
      </c>
      <c r="N457" s="117"/>
      <c r="O457" s="117"/>
      <c r="P457" s="122"/>
      <c r="Q457" s="56"/>
      <c r="R457" s="121" t="s">
        <v>261</v>
      </c>
      <c r="S457" s="28"/>
      <c r="T457" s="28"/>
      <c r="U457" s="461" t="s">
        <v>394</v>
      </c>
      <c r="V457" s="56"/>
      <c r="W457" s="56"/>
      <c r="X457" s="461" t="s">
        <v>263</v>
      </c>
      <c r="Y457" s="56"/>
      <c r="Z457" s="573" t="s">
        <v>394</v>
      </c>
      <c r="AA457" s="56"/>
      <c r="AB457" s="117"/>
      <c r="AC457" s="117"/>
      <c r="AD457" s="117"/>
      <c r="AE457" s="7"/>
      <c r="AF457" s="104"/>
      <c r="AG457" s="105"/>
      <c r="AH457" s="105"/>
      <c r="AI457" s="105"/>
      <c r="AJ457" s="477"/>
      <c r="AK457" s="20" t="s">
        <v>266</v>
      </c>
      <c r="AL457" s="20" t="s">
        <v>4005</v>
      </c>
      <c r="AM457" s="402" t="s">
        <v>267</v>
      </c>
      <c r="AN457" s="522"/>
      <c r="AO457" s="23"/>
      <c r="AP457" s="30"/>
      <c r="AQ457" s="33"/>
      <c r="AR457" s="20" t="str">
        <f>IF(ISBLANK(AQ457), "", "O")</f>
        <v/>
      </c>
      <c r="AS457" s="109"/>
      <c r="AT457" s="98"/>
      <c r="AU457" s="96"/>
      <c r="AV457" s="94"/>
      <c r="AW457" s="71" t="str">
        <f>IF(ISBLANK(AV457), "", "O")</f>
        <v/>
      </c>
      <c r="AX457" s="105" t="s">
        <v>4229</v>
      </c>
      <c r="AY457" s="105" t="s">
        <v>1849</v>
      </c>
      <c r="AZ457" s="105" t="s">
        <v>4229</v>
      </c>
      <c r="BA457" s="105" t="s">
        <v>1849</v>
      </c>
      <c r="BB457" s="105"/>
      <c r="BC457" s="105"/>
      <c r="BD457" s="105"/>
      <c r="BE457" s="105"/>
      <c r="BF457"/>
    </row>
    <row r="458" spans="1:58" ht="27" hidden="1">
      <c r="B458" s="705"/>
      <c r="C458" s="105" t="s">
        <v>1846</v>
      </c>
      <c r="D458" s="105" t="s">
        <v>814</v>
      </c>
      <c r="E458" s="105" t="str">
        <f>VLOOKUP(D458, '[2](참고) 중복제거용 BP사명 DB'!$B$3:$D840, 3, FALSE)</f>
        <v>크림하우스주식회사</v>
      </c>
      <c r="F458" s="7" t="s">
        <v>1850</v>
      </c>
      <c r="G458" s="7"/>
      <c r="H458" s="117" t="s">
        <v>27</v>
      </c>
      <c r="I458" s="117" t="s">
        <v>67</v>
      </c>
      <c r="J458" s="117"/>
      <c r="K458" s="117" t="s">
        <v>67</v>
      </c>
      <c r="L458" s="117" t="s">
        <v>67</v>
      </c>
      <c r="M458" s="117" t="s">
        <v>67</v>
      </c>
      <c r="N458" s="117"/>
      <c r="O458" s="117"/>
      <c r="P458" s="122"/>
      <c r="Q458" s="56"/>
      <c r="R458" s="121" t="s">
        <v>261</v>
      </c>
      <c r="S458" s="318"/>
      <c r="T458" s="28"/>
      <c r="U458" s="461" t="s">
        <v>394</v>
      </c>
      <c r="V458" s="56"/>
      <c r="W458" s="56"/>
      <c r="X458" s="461" t="s">
        <v>263</v>
      </c>
      <c r="Y458" s="56"/>
      <c r="Z458" s="573" t="s">
        <v>394</v>
      </c>
      <c r="AA458" s="56"/>
      <c r="AB458" s="117"/>
      <c r="AC458" s="117"/>
      <c r="AD458" s="117"/>
      <c r="AE458" s="7"/>
      <c r="AF458" s="104"/>
      <c r="AG458" s="422" t="s">
        <v>642</v>
      </c>
      <c r="AH458" s="105"/>
      <c r="AI458" s="105"/>
      <c r="AJ458" s="477"/>
      <c r="AK458" s="20" t="s">
        <v>266</v>
      </c>
      <c r="AL458" s="20" t="s">
        <v>4005</v>
      </c>
      <c r="AM458" s="402" t="s">
        <v>267</v>
      </c>
      <c r="AN458" s="522"/>
      <c r="AO458" s="23"/>
      <c r="AP458" s="30"/>
      <c r="AQ458" s="33"/>
      <c r="AR458" s="20" t="str">
        <f>IF(ISBLANK(AQ458), "", "O")</f>
        <v/>
      </c>
      <c r="AS458" s="109" t="s">
        <v>263</v>
      </c>
      <c r="AT458" s="98"/>
      <c r="AU458" s="96"/>
      <c r="AV458" s="94"/>
      <c r="AW458" s="71" t="str">
        <f>IF(ISBLANK(AV458), "", "O")</f>
        <v/>
      </c>
      <c r="AX458" s="105" t="s">
        <v>4229</v>
      </c>
      <c r="AY458" s="105" t="s">
        <v>1849</v>
      </c>
      <c r="AZ458" s="105" t="s">
        <v>4229</v>
      </c>
      <c r="BA458" s="105" t="s">
        <v>1849</v>
      </c>
      <c r="BB458" s="105"/>
      <c r="BC458" s="105"/>
      <c r="BD458" s="105" t="s">
        <v>1851</v>
      </c>
      <c r="BE458" s="105" t="s">
        <v>1852</v>
      </c>
      <c r="BF458"/>
    </row>
    <row r="459" spans="1:58" hidden="1">
      <c r="A459" s="17"/>
      <c r="B459" s="706"/>
      <c r="C459" s="102" t="s">
        <v>1846</v>
      </c>
      <c r="D459" s="102" t="s">
        <v>1853</v>
      </c>
      <c r="E459" s="105" t="str">
        <f>VLOOKUP(D459, '[2](참고) 중복제거용 BP사명 DB'!$B$3:$D841, 3, FALSE)</f>
        <v>스티비㈜</v>
      </c>
      <c r="F459" s="7" t="s">
        <v>1854</v>
      </c>
      <c r="G459" s="11" t="s">
        <v>1855</v>
      </c>
      <c r="H459" s="117" t="s">
        <v>27</v>
      </c>
      <c r="I459" s="117" t="s">
        <v>67</v>
      </c>
      <c r="J459" s="117"/>
      <c r="K459" s="117" t="s">
        <v>67</v>
      </c>
      <c r="L459" s="117" t="s">
        <v>67</v>
      </c>
      <c r="M459" s="117" t="s">
        <v>67</v>
      </c>
      <c r="N459" s="117"/>
      <c r="O459" s="117"/>
      <c r="P459" s="122"/>
      <c r="Q459" s="56"/>
      <c r="R459" s="56"/>
      <c r="S459" s="28"/>
      <c r="T459" s="28"/>
      <c r="U459" s="461" t="s">
        <v>68</v>
      </c>
      <c r="V459" s="56" t="s">
        <v>69</v>
      </c>
      <c r="W459" s="56"/>
      <c r="X459" s="56"/>
      <c r="Y459" s="56"/>
      <c r="Z459" s="573" t="s">
        <v>68</v>
      </c>
      <c r="AA459" s="56" t="s">
        <v>69</v>
      </c>
      <c r="AB459" s="117"/>
      <c r="AC459" s="117"/>
      <c r="AD459" s="117"/>
      <c r="AE459" s="7"/>
      <c r="AF459" s="104"/>
      <c r="AG459" s="105"/>
      <c r="AH459" s="105"/>
      <c r="AI459" s="105"/>
      <c r="AJ459" s="477"/>
      <c r="AK459" s="20"/>
      <c r="AL459" s="503"/>
      <c r="AM459" s="20"/>
      <c r="AN459" s="30"/>
      <c r="AO459" s="535"/>
      <c r="AP459" s="30"/>
      <c r="AQ459" s="30"/>
      <c r="AR459" s="20"/>
      <c r="AS459" s="70"/>
      <c r="AT459" s="86"/>
      <c r="AU459" s="94"/>
      <c r="AV459" s="94"/>
      <c r="AW459" s="71"/>
      <c r="AX459" s="105" t="s">
        <v>1848</v>
      </c>
      <c r="AY459" s="105" t="s">
        <v>1849</v>
      </c>
      <c r="AZ459" s="105" t="s">
        <v>1848</v>
      </c>
      <c r="BA459" s="105" t="s">
        <v>1849</v>
      </c>
      <c r="BB459" s="105"/>
      <c r="BC459" s="105"/>
      <c r="BD459" s="105"/>
      <c r="BE459" s="105"/>
      <c r="BF459"/>
    </row>
    <row r="460" spans="1:58" ht="27" hidden="1">
      <c r="B460" s="699" t="s">
        <v>1856</v>
      </c>
      <c r="C460" s="208" t="s">
        <v>1856</v>
      </c>
      <c r="D460" s="105" t="s">
        <v>629</v>
      </c>
      <c r="E460" s="105"/>
      <c r="F460" s="7" t="s">
        <v>1854</v>
      </c>
      <c r="G460" s="7" t="s">
        <v>1857</v>
      </c>
      <c r="H460" s="117" t="s">
        <v>1268</v>
      </c>
      <c r="I460" s="117"/>
      <c r="J460" s="117"/>
      <c r="K460" s="117"/>
      <c r="L460" s="117"/>
      <c r="M460" s="117"/>
      <c r="N460" s="117"/>
      <c r="O460" s="117"/>
      <c r="P460" s="122"/>
      <c r="Q460" s="56"/>
      <c r="R460" s="28"/>
      <c r="S460" s="28"/>
      <c r="T460" s="28"/>
      <c r="U460" s="318"/>
      <c r="V460" s="56"/>
      <c r="W460" s="56"/>
      <c r="X460" s="461" t="s">
        <v>263</v>
      </c>
      <c r="Y460" s="56"/>
      <c r="Z460" s="502"/>
      <c r="AA460" s="56"/>
      <c r="AB460" s="117"/>
      <c r="AC460" s="117"/>
      <c r="AD460" s="117"/>
      <c r="AE460" s="7"/>
      <c r="AF460" s="104"/>
      <c r="AG460" s="105"/>
      <c r="AH460" s="105"/>
      <c r="AI460" s="105"/>
      <c r="AJ460" s="477"/>
      <c r="AK460" s="20" t="s">
        <v>266</v>
      </c>
      <c r="AL460" s="20" t="s">
        <v>4005</v>
      </c>
      <c r="AM460" s="402" t="s">
        <v>399</v>
      </c>
      <c r="AN460" s="506"/>
      <c r="AO460" s="23"/>
      <c r="AP460" s="30"/>
      <c r="AQ460" s="33"/>
      <c r="AR460" s="20"/>
      <c r="AS460" s="109"/>
      <c r="AT460" s="98"/>
      <c r="AU460" s="96"/>
      <c r="AV460" s="94"/>
      <c r="AW460" s="71"/>
      <c r="AX460" s="105" t="s">
        <v>3185</v>
      </c>
      <c r="AY460" s="105" t="s">
        <v>3186</v>
      </c>
      <c r="AZ460" s="105"/>
      <c r="BA460" s="105"/>
      <c r="BB460" s="105"/>
      <c r="BC460" s="105"/>
      <c r="BD460" s="105"/>
      <c r="BE460" s="105"/>
      <c r="BF460"/>
    </row>
    <row r="461" spans="1:58" ht="27" hidden="1">
      <c r="B461" s="707"/>
      <c r="C461" s="208" t="s">
        <v>1856</v>
      </c>
      <c r="D461" s="532" t="s">
        <v>3184</v>
      </c>
      <c r="E461" s="422"/>
      <c r="F461" s="541" t="s">
        <v>4230</v>
      </c>
      <c r="G461" s="7"/>
      <c r="H461" s="117"/>
      <c r="I461" s="117"/>
      <c r="J461" s="117"/>
      <c r="K461" s="117"/>
      <c r="L461" s="117"/>
      <c r="M461" s="117"/>
      <c r="N461" s="117"/>
      <c r="O461" s="117"/>
      <c r="P461" s="122"/>
      <c r="Q461" s="56"/>
      <c r="R461" s="28"/>
      <c r="S461" s="28"/>
      <c r="T461" s="28"/>
      <c r="U461" s="318"/>
      <c r="V461" s="56"/>
      <c r="W461" s="56"/>
      <c r="X461" s="318"/>
      <c r="Y461" s="56"/>
      <c r="Z461" s="502"/>
      <c r="AA461" s="56"/>
      <c r="AB461" s="117"/>
      <c r="AC461" s="117"/>
      <c r="AD461" s="117"/>
      <c r="AE461" s="7"/>
      <c r="AF461" s="104"/>
      <c r="AG461" s="105"/>
      <c r="AH461" s="105"/>
      <c r="AI461" s="105"/>
      <c r="AJ461" s="477"/>
      <c r="AK461" s="20" t="s">
        <v>565</v>
      </c>
      <c r="AL461" s="20" t="s">
        <v>4005</v>
      </c>
      <c r="AM461" s="402" t="s">
        <v>399</v>
      </c>
      <c r="AN461" s="506"/>
      <c r="AO461" s="506"/>
      <c r="AP461" s="30"/>
      <c r="AQ461" s="33"/>
      <c r="AR461" s="20"/>
      <c r="AS461" s="109"/>
      <c r="AT461" s="98"/>
      <c r="AU461" s="96"/>
      <c r="AV461" s="94"/>
      <c r="AW461" s="71"/>
      <c r="AX461" s="105"/>
      <c r="AY461" s="105"/>
      <c r="AZ461" s="105"/>
      <c r="BA461" s="105"/>
      <c r="BB461" s="105"/>
      <c r="BC461" s="105"/>
      <c r="BD461" s="105" t="s">
        <v>4231</v>
      </c>
      <c r="BE461" s="105" t="s">
        <v>4232</v>
      </c>
      <c r="BF461"/>
    </row>
    <row r="462" spans="1:58" ht="27" hidden="1">
      <c r="B462" s="707"/>
      <c r="C462" s="208" t="s">
        <v>1856</v>
      </c>
      <c r="D462" s="532" t="s">
        <v>3193</v>
      </c>
      <c r="E462" s="422"/>
      <c r="F462" s="541" t="s">
        <v>4233</v>
      </c>
      <c r="G462" s="7"/>
      <c r="H462" s="117"/>
      <c r="I462" s="117"/>
      <c r="J462" s="117"/>
      <c r="K462" s="117"/>
      <c r="L462" s="117"/>
      <c r="M462" s="117"/>
      <c r="N462" s="117"/>
      <c r="O462" s="117"/>
      <c r="P462" s="122"/>
      <c r="Q462" s="56"/>
      <c r="R462" s="28"/>
      <c r="S462" s="28"/>
      <c r="T462" s="28"/>
      <c r="U462" s="318"/>
      <c r="V462" s="56"/>
      <c r="W462" s="56"/>
      <c r="X462" s="318"/>
      <c r="Y462" s="56"/>
      <c r="Z462" s="502"/>
      <c r="AA462" s="56"/>
      <c r="AB462" s="117"/>
      <c r="AC462" s="117"/>
      <c r="AD462" s="117" t="s">
        <v>4234</v>
      </c>
      <c r="AE462" s="7"/>
      <c r="AF462" s="104"/>
      <c r="AG462" s="105"/>
      <c r="AH462" s="105"/>
      <c r="AI462" s="105"/>
      <c r="AJ462" s="477"/>
      <c r="AK462" s="20" t="s">
        <v>565</v>
      </c>
      <c r="AL462" s="20" t="s">
        <v>4005</v>
      </c>
      <c r="AM462" s="402" t="s">
        <v>399</v>
      </c>
      <c r="AN462" s="506"/>
      <c r="AO462" s="506"/>
      <c r="AP462" s="30"/>
      <c r="AQ462" s="33"/>
      <c r="AR462" s="20"/>
      <c r="AS462" s="109"/>
      <c r="AT462" s="98"/>
      <c r="AU462" s="96"/>
      <c r="AV462" s="94"/>
      <c r="AW462" s="71"/>
      <c r="AX462" s="105"/>
      <c r="AY462" s="105"/>
      <c r="AZ462" s="105"/>
      <c r="BA462" s="105"/>
      <c r="BB462" s="105"/>
      <c r="BC462" s="105"/>
      <c r="BD462" s="105" t="s">
        <v>4235</v>
      </c>
      <c r="BE462" s="105" t="s">
        <v>4236</v>
      </c>
      <c r="BF462"/>
    </row>
    <row r="463" spans="1:58" ht="27" hidden="1">
      <c r="B463" s="707"/>
      <c r="C463" s="208" t="s">
        <v>1856</v>
      </c>
      <c r="D463" s="532" t="s">
        <v>4237</v>
      </c>
      <c r="E463" s="422"/>
      <c r="F463" s="541" t="s">
        <v>4238</v>
      </c>
      <c r="G463" s="7" t="s">
        <v>4239</v>
      </c>
      <c r="H463" s="117"/>
      <c r="I463" s="117"/>
      <c r="J463" s="117"/>
      <c r="K463" s="117"/>
      <c r="L463" s="117"/>
      <c r="M463" s="117"/>
      <c r="N463" s="117"/>
      <c r="O463" s="117"/>
      <c r="P463" s="122"/>
      <c r="Q463" s="56"/>
      <c r="R463" s="28"/>
      <c r="S463" s="28"/>
      <c r="T463" s="28"/>
      <c r="U463" s="318"/>
      <c r="V463" s="56"/>
      <c r="W463" s="56"/>
      <c r="X463" s="318"/>
      <c r="Y463" s="56"/>
      <c r="Z463" s="502"/>
      <c r="AA463" s="56"/>
      <c r="AB463" s="117"/>
      <c r="AC463" s="117" t="s">
        <v>3193</v>
      </c>
      <c r="AD463" s="117"/>
      <c r="AE463" s="7"/>
      <c r="AF463" s="104"/>
      <c r="AG463" s="105"/>
      <c r="AH463" s="105"/>
      <c r="AI463" s="105"/>
      <c r="AJ463" s="477"/>
      <c r="AK463" s="20"/>
      <c r="AL463" s="403" t="s">
        <v>4059</v>
      </c>
      <c r="AM463" s="506" t="s">
        <v>4170</v>
      </c>
      <c r="AN463" s="506"/>
      <c r="AO463" s="506"/>
      <c r="AP463" s="30"/>
      <c r="AQ463" s="33"/>
      <c r="AR463" s="20"/>
      <c r="AS463" s="109"/>
      <c r="AT463" s="98"/>
      <c r="AU463" s="96"/>
      <c r="AV463" s="94"/>
      <c r="AW463" s="71"/>
      <c r="AX463" s="105"/>
      <c r="AY463" s="105"/>
      <c r="AZ463" s="105"/>
      <c r="BA463" s="105"/>
      <c r="BB463" s="105"/>
      <c r="BC463" s="105"/>
      <c r="BD463" s="105" t="s">
        <v>4240</v>
      </c>
      <c r="BE463" s="105" t="s">
        <v>4241</v>
      </c>
      <c r="BF463"/>
    </row>
    <row r="464" spans="1:58" ht="27" hidden="1">
      <c r="B464" s="700"/>
      <c r="C464" s="208" t="s">
        <v>1856</v>
      </c>
      <c r="D464" s="532" t="s">
        <v>3204</v>
      </c>
      <c r="E464" s="422"/>
      <c r="F464" s="541" t="s">
        <v>4242</v>
      </c>
      <c r="G464" s="7" t="s">
        <v>4239</v>
      </c>
      <c r="H464" s="117"/>
      <c r="I464" s="117"/>
      <c r="J464" s="117"/>
      <c r="K464" s="117"/>
      <c r="L464" s="117"/>
      <c r="M464" s="117"/>
      <c r="N464" s="117"/>
      <c r="O464" s="117"/>
      <c r="P464" s="122"/>
      <c r="Q464" s="56"/>
      <c r="R464" s="28"/>
      <c r="S464" s="28"/>
      <c r="T464" s="28"/>
      <c r="U464" s="318"/>
      <c r="V464" s="56"/>
      <c r="W464" s="56"/>
      <c r="X464" s="318"/>
      <c r="Y464" s="56"/>
      <c r="Z464" s="502"/>
      <c r="AA464" s="56"/>
      <c r="AB464" s="117"/>
      <c r="AC464" s="117" t="s">
        <v>3193</v>
      </c>
      <c r="AD464" s="117"/>
      <c r="AE464" s="7"/>
      <c r="AF464" s="104"/>
      <c r="AG464" s="105"/>
      <c r="AH464" s="105"/>
      <c r="AI464" s="105"/>
      <c r="AJ464" s="477"/>
      <c r="AK464" s="20"/>
      <c r="AL464" s="403" t="s">
        <v>4059</v>
      </c>
      <c r="AM464" s="506" t="s">
        <v>4170</v>
      </c>
      <c r="AN464" s="506"/>
      <c r="AO464" s="506"/>
      <c r="AP464" s="30"/>
      <c r="AQ464" s="33"/>
      <c r="AR464" s="20"/>
      <c r="AS464" s="109"/>
      <c r="AT464" s="98"/>
      <c r="AU464" s="96"/>
      <c r="AV464" s="94"/>
      <c r="AW464" s="71"/>
      <c r="AX464" s="105"/>
      <c r="AY464" s="105"/>
      <c r="AZ464" s="105"/>
      <c r="BA464" s="105"/>
      <c r="BB464" s="105"/>
      <c r="BC464" s="105"/>
      <c r="BD464" s="105" t="s">
        <v>4243</v>
      </c>
      <c r="BE464" s="105" t="s">
        <v>4244</v>
      </c>
      <c r="BF464"/>
    </row>
    <row r="465" spans="1:58" s="39" customFormat="1" ht="40.5" hidden="1">
      <c r="A465" s="518"/>
      <c r="B465" s="708" t="s">
        <v>1858</v>
      </c>
      <c r="C465" s="208" t="s">
        <v>1858</v>
      </c>
      <c r="D465" s="542" t="s">
        <v>605</v>
      </c>
      <c r="E465" s="102" t="str">
        <f>VLOOKUP(D465, '[2](참고) 중복제거용 BP사명 DB'!$B$3:$D846, 3, FALSE)</f>
        <v>에스케이플래닛주식회사</v>
      </c>
      <c r="F465" s="543" t="s">
        <v>1859</v>
      </c>
      <c r="G465" s="541" t="s">
        <v>4245</v>
      </c>
      <c r="H465" s="117" t="s">
        <v>27</v>
      </c>
      <c r="I465" s="117" t="s">
        <v>67</v>
      </c>
      <c r="J465" s="117" t="s">
        <v>67</v>
      </c>
      <c r="K465" s="117" t="s">
        <v>67</v>
      </c>
      <c r="L465" s="117" t="s">
        <v>67</v>
      </c>
      <c r="M465" s="117"/>
      <c r="N465" s="117"/>
      <c r="O465" s="117"/>
      <c r="P465" s="122"/>
      <c r="Q465" s="28"/>
      <c r="R465" s="28"/>
      <c r="S465" s="56"/>
      <c r="T465" s="28"/>
      <c r="U465" s="318"/>
      <c r="V465" s="28"/>
      <c r="W465" s="28"/>
      <c r="X465" s="462" t="s">
        <v>851</v>
      </c>
      <c r="Y465" s="28"/>
      <c r="Z465" s="502"/>
      <c r="AA465" s="504"/>
      <c r="AB465" s="28"/>
      <c r="AC465" s="203"/>
      <c r="AD465" s="203"/>
      <c r="AE465" s="132"/>
      <c r="AF465" s="104"/>
      <c r="AG465" s="104"/>
      <c r="AH465" s="104"/>
      <c r="AI465" s="132"/>
      <c r="AJ465" s="470"/>
      <c r="AK465" s="20" t="s">
        <v>266</v>
      </c>
      <c r="AL465" s="20" t="s">
        <v>4005</v>
      </c>
      <c r="AM465" s="402" t="s">
        <v>267</v>
      </c>
      <c r="AN465" s="506">
        <v>45419</v>
      </c>
      <c r="AO465" s="574" t="s">
        <v>1352</v>
      </c>
      <c r="AP465" s="30"/>
      <c r="AQ465" s="30"/>
      <c r="AR465" s="20"/>
      <c r="AS465" s="110" t="s">
        <v>263</v>
      </c>
      <c r="AT465" s="86"/>
      <c r="AU465" s="94"/>
      <c r="AV465" s="94"/>
      <c r="AW465" s="71"/>
      <c r="AX465" s="105" t="s">
        <v>4246</v>
      </c>
      <c r="AY465" s="105" t="s">
        <v>4247</v>
      </c>
      <c r="AZ465" s="105"/>
      <c r="BA465" s="105"/>
      <c r="BB465" s="105"/>
      <c r="BC465" s="105"/>
      <c r="BD465" s="105"/>
      <c r="BE465" s="105"/>
    </row>
    <row r="466" spans="1:58" s="39" customFormat="1" ht="24" hidden="1">
      <c r="A466" s="518"/>
      <c r="B466" s="708"/>
      <c r="C466" s="208" t="s">
        <v>1858</v>
      </c>
      <c r="D466" s="542" t="s">
        <v>1860</v>
      </c>
      <c r="E466" s="105" t="e">
        <f>VLOOKUP(D466, '[2](참고) 중복제거용 BP사명 DB'!$B$3:$D847, 3, FALSE)</f>
        <v>#N/A</v>
      </c>
      <c r="F466" s="543" t="s">
        <v>1861</v>
      </c>
      <c r="G466" s="541" t="s">
        <v>4245</v>
      </c>
      <c r="H466" s="117" t="s">
        <v>27</v>
      </c>
      <c r="I466" s="117" t="s">
        <v>67</v>
      </c>
      <c r="J466" s="117"/>
      <c r="K466" s="117" t="s">
        <v>67</v>
      </c>
      <c r="L466" s="117" t="s">
        <v>67</v>
      </c>
      <c r="M466" s="117"/>
      <c r="N466" s="117"/>
      <c r="O466" s="117"/>
      <c r="P466" s="122"/>
      <c r="Q466" s="28"/>
      <c r="R466" s="28"/>
      <c r="S466" s="28"/>
      <c r="T466" s="28"/>
      <c r="U466" s="318"/>
      <c r="V466" s="28"/>
      <c r="W466" s="28"/>
      <c r="X466" s="83" t="s">
        <v>1862</v>
      </c>
      <c r="Y466" s="28"/>
      <c r="Z466" s="502"/>
      <c r="AA466" s="28"/>
      <c r="AB466" s="28"/>
      <c r="AC466" s="203"/>
      <c r="AD466" s="203"/>
      <c r="AE466" s="132"/>
      <c r="AF466" s="104"/>
      <c r="AG466" s="104"/>
      <c r="AH466" s="104"/>
      <c r="AI466" s="132"/>
      <c r="AJ466" s="470"/>
      <c r="AK466" s="20" t="s">
        <v>266</v>
      </c>
      <c r="AL466" s="20" t="s">
        <v>4005</v>
      </c>
      <c r="AM466" s="402" t="s">
        <v>399</v>
      </c>
      <c r="AN466" s="506">
        <v>45419</v>
      </c>
      <c r="AO466" s="574" t="s">
        <v>1352</v>
      </c>
      <c r="AP466" s="30"/>
      <c r="AQ466" s="30"/>
      <c r="AR466" s="20"/>
      <c r="AS466" s="110"/>
      <c r="AT466" s="86"/>
      <c r="AU466" s="94"/>
      <c r="AV466" s="94"/>
      <c r="AW466" s="71"/>
      <c r="AX466" s="105" t="s">
        <v>4246</v>
      </c>
      <c r="AY466" s="105" t="s">
        <v>4247</v>
      </c>
      <c r="AZ466" s="105"/>
      <c r="BA466" s="105"/>
      <c r="BB466" s="105"/>
      <c r="BC466" s="105"/>
      <c r="BD466" s="105"/>
      <c r="BE466" s="105"/>
    </row>
    <row r="467" spans="1:58" s="39" customFormat="1" ht="27" hidden="1">
      <c r="A467" s="17"/>
      <c r="B467" s="708"/>
      <c r="C467" s="208" t="s">
        <v>1858</v>
      </c>
      <c r="D467" s="208" t="s">
        <v>1863</v>
      </c>
      <c r="E467" s="105" t="e">
        <f>VLOOKUP(D467, '[2](참고) 중복제거용 BP사명 DB'!$B$3:$D848, 3, FALSE)</f>
        <v>#N/A</v>
      </c>
      <c r="F467" s="7" t="s">
        <v>1864</v>
      </c>
      <c r="G467" s="7"/>
      <c r="H467" s="117" t="s">
        <v>27</v>
      </c>
      <c r="I467" s="117" t="s">
        <v>67</v>
      </c>
      <c r="J467" s="117"/>
      <c r="K467" s="117" t="s">
        <v>67</v>
      </c>
      <c r="L467" s="117" t="s">
        <v>67</v>
      </c>
      <c r="M467" s="117"/>
      <c r="N467" s="117"/>
      <c r="O467" s="117"/>
      <c r="P467" s="122"/>
      <c r="Q467" s="28"/>
      <c r="R467" s="28"/>
      <c r="S467" s="28"/>
      <c r="T467" s="28"/>
      <c r="U467" s="318"/>
      <c r="V467" s="28"/>
      <c r="W467" s="28"/>
      <c r="X467" s="28"/>
      <c r="Y467" s="28"/>
      <c r="Z467" s="502"/>
      <c r="AA467" s="461" t="s">
        <v>443</v>
      </c>
      <c r="AB467" s="28"/>
      <c r="AC467" s="203"/>
      <c r="AD467" s="203"/>
      <c r="AE467" s="132"/>
      <c r="AF467" s="104"/>
      <c r="AG467" s="104"/>
      <c r="AH467" s="104"/>
      <c r="AI467" s="132"/>
      <c r="AJ467" s="470"/>
      <c r="AK467" s="20"/>
      <c r="AL467" s="503"/>
      <c r="AM467" s="20"/>
      <c r="AN467" s="30"/>
      <c r="AO467" s="23"/>
      <c r="AP467" s="30"/>
      <c r="AQ467" s="30"/>
      <c r="AR467" s="20"/>
      <c r="AS467" s="70"/>
      <c r="AT467" s="86"/>
      <c r="AU467" s="94"/>
      <c r="AV467" s="94"/>
      <c r="AW467" s="71"/>
      <c r="AX467" s="104"/>
      <c r="AY467" s="104"/>
      <c r="AZ467" s="105"/>
      <c r="BA467" s="105"/>
      <c r="BB467" s="105"/>
      <c r="BC467" s="105"/>
      <c r="BD467" s="105"/>
      <c r="BE467" s="105"/>
    </row>
    <row r="468" spans="1:58" s="39" customFormat="1" ht="27" hidden="1">
      <c r="A468" s="518"/>
      <c r="B468" s="699" t="s">
        <v>1865</v>
      </c>
      <c r="C468" s="208" t="s">
        <v>1865</v>
      </c>
      <c r="D468" s="208" t="s">
        <v>814</v>
      </c>
      <c r="E468" s="105" t="str">
        <f>VLOOKUP(D468, '[2](참고) 중복제거용 BP사명 DB'!$B$3:$D849, 3, FALSE)</f>
        <v>크림하우스주식회사</v>
      </c>
      <c r="F468" s="7" t="s">
        <v>1866</v>
      </c>
      <c r="G468" s="3"/>
      <c r="H468" s="117" t="s">
        <v>27</v>
      </c>
      <c r="I468" s="117" t="s">
        <v>67</v>
      </c>
      <c r="J468" s="117"/>
      <c r="K468" s="117" t="s">
        <v>67</v>
      </c>
      <c r="L468" s="117"/>
      <c r="M468" s="117" t="s">
        <v>67</v>
      </c>
      <c r="N468" s="117"/>
      <c r="O468" s="117"/>
      <c r="P468" s="122"/>
      <c r="Q468" s="28"/>
      <c r="R468" s="56"/>
      <c r="S468" s="28"/>
      <c r="T468" s="28"/>
      <c r="U468" s="318"/>
      <c r="V468" s="318"/>
      <c r="W468" s="318"/>
      <c r="X468" s="83" t="s">
        <v>1862</v>
      </c>
      <c r="Y468" s="318"/>
      <c r="Z468" s="502"/>
      <c r="AA468" s="318"/>
      <c r="AB468" s="28"/>
      <c r="AC468" s="203"/>
      <c r="AD468" s="203"/>
      <c r="AE468" s="132"/>
      <c r="AF468" s="104"/>
      <c r="AG468" s="104"/>
      <c r="AH468" s="423" t="s">
        <v>105</v>
      </c>
      <c r="AI468" s="132"/>
      <c r="AJ468" s="470"/>
      <c r="AK468" s="20" t="s">
        <v>266</v>
      </c>
      <c r="AL468" s="20" t="s">
        <v>4005</v>
      </c>
      <c r="AM468" s="402" t="s">
        <v>399</v>
      </c>
      <c r="AN468" s="506"/>
      <c r="AO468" s="23"/>
      <c r="AP468" s="30"/>
      <c r="AQ468" s="30"/>
      <c r="AR468" s="20"/>
      <c r="AS468" s="109" t="s">
        <v>261</v>
      </c>
      <c r="AT468" s="86"/>
      <c r="AU468" s="94"/>
      <c r="AV468" s="94"/>
      <c r="AW468" s="71"/>
      <c r="AX468" s="202" t="s">
        <v>4248</v>
      </c>
      <c r="AY468" s="202" t="s">
        <v>4249</v>
      </c>
      <c r="AZ468" s="105"/>
      <c r="BA468" s="105"/>
      <c r="BB468" s="105"/>
      <c r="BC468" s="105"/>
      <c r="BD468" s="105" t="s">
        <v>4250</v>
      </c>
      <c r="BE468" s="105" t="s">
        <v>4251</v>
      </c>
    </row>
    <row r="469" spans="1:58" s="39" customFormat="1" ht="27" hidden="1">
      <c r="A469" s="17"/>
      <c r="B469" s="700"/>
      <c r="C469" s="208" t="s">
        <v>1865</v>
      </c>
      <c r="D469" s="208" t="s">
        <v>1571</v>
      </c>
      <c r="E469" s="105"/>
      <c r="F469" s="7" t="s">
        <v>1867</v>
      </c>
      <c r="G469" s="3"/>
      <c r="H469" s="117" t="s">
        <v>27</v>
      </c>
      <c r="I469" s="117" t="s">
        <v>67</v>
      </c>
      <c r="J469" s="117"/>
      <c r="K469" s="117" t="s">
        <v>67</v>
      </c>
      <c r="L469" s="117"/>
      <c r="M469" s="117" t="s">
        <v>67</v>
      </c>
      <c r="N469" s="117"/>
      <c r="O469" s="117"/>
      <c r="P469" s="122"/>
      <c r="Q469" s="28"/>
      <c r="R469" s="56"/>
      <c r="S469" s="28"/>
      <c r="T469" s="28"/>
      <c r="U469" s="318"/>
      <c r="V469" s="318"/>
      <c r="W469" s="318"/>
      <c r="X469" s="318"/>
      <c r="Y469" s="318"/>
      <c r="Z469" s="502"/>
      <c r="AA469" s="461" t="s">
        <v>1629</v>
      </c>
      <c r="AB469" s="28"/>
      <c r="AC469" s="203"/>
      <c r="AD469" s="203"/>
      <c r="AE469" s="132"/>
      <c r="AF469" s="104"/>
      <c r="AG469" s="104"/>
      <c r="AH469" s="423" t="s">
        <v>624</v>
      </c>
      <c r="AI469" s="132"/>
      <c r="AJ469" s="470"/>
      <c r="AK469" s="20"/>
      <c r="AL469" s="403"/>
      <c r="AM469" s="20"/>
      <c r="AN469" s="30"/>
      <c r="AO469" s="506"/>
      <c r="AP469" s="30"/>
      <c r="AQ469" s="30"/>
      <c r="AR469" s="20"/>
      <c r="AS469" s="70"/>
      <c r="AT469" s="86"/>
      <c r="AU469" s="94"/>
      <c r="AV469" s="94"/>
      <c r="AW469" s="71"/>
      <c r="AX469" s="202"/>
      <c r="AY469" s="105"/>
      <c r="AZ469" s="105"/>
      <c r="BA469" s="105"/>
      <c r="BB469" s="105"/>
      <c r="BC469" s="105"/>
      <c r="BD469" s="105" t="s">
        <v>4252</v>
      </c>
      <c r="BE469" s="105" t="s">
        <v>4253</v>
      </c>
    </row>
    <row r="470" spans="1:58" s="39" customFormat="1" ht="54" hidden="1">
      <c r="A470" s="14"/>
      <c r="B470" s="105" t="s">
        <v>1868</v>
      </c>
      <c r="C470" s="105" t="s">
        <v>1868</v>
      </c>
      <c r="D470" s="105" t="s">
        <v>1869</v>
      </c>
      <c r="E470" s="105" t="e">
        <f>VLOOKUP(D470, '[2](참고) 중복제거용 BP사명 DB'!$B$3:$D850, 3, FALSE)</f>
        <v>#N/A</v>
      </c>
      <c r="F470" s="7" t="s">
        <v>1870</v>
      </c>
      <c r="G470" s="3" t="s">
        <v>1871</v>
      </c>
      <c r="H470" s="117" t="s">
        <v>27</v>
      </c>
      <c r="I470" s="117" t="s">
        <v>67</v>
      </c>
      <c r="J470" s="117"/>
      <c r="K470" s="117" t="s">
        <v>67</v>
      </c>
      <c r="L470" s="117" t="s">
        <v>67</v>
      </c>
      <c r="M470" s="117"/>
      <c r="N470" s="117"/>
      <c r="O470" s="117"/>
      <c r="P470" s="122"/>
      <c r="Q470" s="28"/>
      <c r="R470" s="121" t="s">
        <v>261</v>
      </c>
      <c r="S470" s="318"/>
      <c r="T470" s="28"/>
      <c r="U470" s="461" t="s">
        <v>394</v>
      </c>
      <c r="V470" s="28"/>
      <c r="W470" s="28"/>
      <c r="X470" s="461" t="s">
        <v>263</v>
      </c>
      <c r="Y470" s="28"/>
      <c r="Z470" s="573" t="s">
        <v>394</v>
      </c>
      <c r="AA470" s="28"/>
      <c r="AB470" s="28"/>
      <c r="AC470" s="28"/>
      <c r="AD470" s="28"/>
      <c r="AE470" s="7" t="s">
        <v>1872</v>
      </c>
      <c r="AF470" s="104" t="s">
        <v>114</v>
      </c>
      <c r="AG470" s="104" t="s">
        <v>833</v>
      </c>
      <c r="AH470" s="104" t="s">
        <v>643</v>
      </c>
      <c r="AI470" s="104"/>
      <c r="AJ470" s="471"/>
      <c r="AK470" s="20" t="s">
        <v>266</v>
      </c>
      <c r="AL470" s="20" t="s">
        <v>4005</v>
      </c>
      <c r="AM470" s="402" t="s">
        <v>399</v>
      </c>
      <c r="AN470" s="522"/>
      <c r="AO470" s="574" t="s">
        <v>4254</v>
      </c>
      <c r="AP470" s="30"/>
      <c r="AQ470" s="33"/>
      <c r="AR470" s="20" t="str">
        <f t="shared" ref="AR470:AR502" si="37">IF(ISBLANK(AQ470), "", "O")</f>
        <v/>
      </c>
      <c r="AS470" s="110" t="s">
        <v>263</v>
      </c>
      <c r="AT470" s="86" t="s">
        <v>4254</v>
      </c>
      <c r="AU470" s="96"/>
      <c r="AV470" s="94"/>
      <c r="AW470" s="71" t="str">
        <f t="shared" ref="AW470:AW502" si="38">IF(ISBLANK(AV470), "", "O")</f>
        <v/>
      </c>
      <c r="AX470" s="104" t="s">
        <v>666</v>
      </c>
      <c r="AY470" s="104" t="s">
        <v>1873</v>
      </c>
      <c r="AZ470" s="104"/>
      <c r="BA470" s="104"/>
      <c r="BB470" s="401" t="s">
        <v>1233</v>
      </c>
      <c r="BC470" s="401" t="s">
        <v>1874</v>
      </c>
      <c r="BD470" s="104" t="s">
        <v>4255</v>
      </c>
      <c r="BE470" s="104" t="s">
        <v>4256</v>
      </c>
    </row>
    <row r="471" spans="1:58" s="39" customFormat="1" ht="40.5">
      <c r="A471" s="14"/>
      <c r="B471" s="59" t="s">
        <v>1877</v>
      </c>
      <c r="C471" s="59" t="s">
        <v>1878</v>
      </c>
      <c r="D471" s="105" t="s">
        <v>549</v>
      </c>
      <c r="E471" s="105" t="str">
        <f>VLOOKUP(D471, '[2](참고) 중복제거용 BP사명 DB'!$B$3:$D851, 3, FALSE)</f>
        <v>SK㈜</v>
      </c>
      <c r="F471" s="105"/>
      <c r="G471" s="3"/>
      <c r="H471" s="117" t="s">
        <v>1879</v>
      </c>
      <c r="I471" s="117"/>
      <c r="J471" s="117"/>
      <c r="K471" s="117"/>
      <c r="L471" s="117"/>
      <c r="M471" s="117"/>
      <c r="N471" s="117"/>
      <c r="O471" s="117" t="s">
        <v>67</v>
      </c>
      <c r="P471" s="122"/>
      <c r="Q471" s="121" t="s">
        <v>263</v>
      </c>
      <c r="R471" s="28"/>
      <c r="S471" s="28"/>
      <c r="T471" s="28"/>
      <c r="U471" s="461" t="s">
        <v>394</v>
      </c>
      <c r="V471" s="318"/>
      <c r="W471" s="461" t="s">
        <v>263</v>
      </c>
      <c r="X471" s="318"/>
      <c r="Y471" s="318"/>
      <c r="Z471" s="573" t="s">
        <v>394</v>
      </c>
      <c r="AA471" s="318"/>
      <c r="AB471" s="28"/>
      <c r="AC471" s="28"/>
      <c r="AD471" s="28"/>
      <c r="AE471" s="4" t="s">
        <v>641</v>
      </c>
      <c r="AF471" s="6" t="s">
        <v>312</v>
      </c>
      <c r="AG471" s="6" t="s">
        <v>1880</v>
      </c>
      <c r="AH471" s="6" t="s">
        <v>624</v>
      </c>
      <c r="AI471" s="132"/>
      <c r="AJ471" s="470"/>
      <c r="AK471" s="20" t="s">
        <v>266</v>
      </c>
      <c r="AL471" s="20" t="s">
        <v>4013</v>
      </c>
      <c r="AM471" s="20" t="s">
        <v>267</v>
      </c>
      <c r="AN471" s="30">
        <v>45421</v>
      </c>
      <c r="AO471" s="574" t="s">
        <v>4047</v>
      </c>
      <c r="AP471" s="30" t="s">
        <v>70</v>
      </c>
      <c r="AQ471" s="31" t="s">
        <v>70</v>
      </c>
      <c r="AR471" s="20" t="str">
        <f t="shared" si="37"/>
        <v>O</v>
      </c>
      <c r="AS471" s="509"/>
      <c r="AT471" s="98"/>
      <c r="AU471" s="96"/>
      <c r="AV471" s="94"/>
      <c r="AW471" s="71" t="str">
        <f t="shared" si="38"/>
        <v/>
      </c>
      <c r="AX471" s="132" t="s">
        <v>552</v>
      </c>
      <c r="AY471" s="132" t="s">
        <v>1881</v>
      </c>
      <c r="AZ471" s="104" t="s">
        <v>70</v>
      </c>
      <c r="BA471" s="104" t="s">
        <v>70</v>
      </c>
      <c r="BB471" s="104"/>
      <c r="BC471" s="104"/>
      <c r="BD471" s="104" t="s">
        <v>1882</v>
      </c>
      <c r="BE471" s="104" t="s">
        <v>1883</v>
      </c>
      <c r="BF471" s="122"/>
    </row>
    <row r="472" spans="1:58" s="39" customFormat="1" ht="54">
      <c r="A472" s="14"/>
      <c r="B472" s="59" t="s">
        <v>1884</v>
      </c>
      <c r="C472" s="59" t="s">
        <v>1885</v>
      </c>
      <c r="D472" s="105" t="s">
        <v>549</v>
      </c>
      <c r="E472" s="105" t="str">
        <f>VLOOKUP(D472, '[2](참고) 중복제거용 BP사명 DB'!$B$3:$D852, 3, FALSE)</f>
        <v>SK㈜</v>
      </c>
      <c r="F472" s="105"/>
      <c r="G472" s="3"/>
      <c r="H472" s="117" t="s">
        <v>1879</v>
      </c>
      <c r="I472" s="117"/>
      <c r="J472" s="117"/>
      <c r="K472" s="117"/>
      <c r="L472" s="117"/>
      <c r="M472" s="117"/>
      <c r="N472" s="117"/>
      <c r="O472" s="117" t="s">
        <v>67</v>
      </c>
      <c r="P472" s="122"/>
      <c r="Q472" s="121" t="s">
        <v>263</v>
      </c>
      <c r="R472" s="28"/>
      <c r="S472" s="28"/>
      <c r="T472" s="28"/>
      <c r="U472" s="461" t="s">
        <v>394</v>
      </c>
      <c r="V472" s="318"/>
      <c r="W472" s="461" t="s">
        <v>263</v>
      </c>
      <c r="X472" s="318"/>
      <c r="Y472" s="318"/>
      <c r="Z472" s="573" t="s">
        <v>394</v>
      </c>
      <c r="AA472" s="318"/>
      <c r="AB472" s="28"/>
      <c r="AC472" s="28"/>
      <c r="AD472" s="28"/>
      <c r="AE472" s="4" t="s">
        <v>641</v>
      </c>
      <c r="AF472" s="6" t="s">
        <v>312</v>
      </c>
      <c r="AG472" s="6" t="s">
        <v>1886</v>
      </c>
      <c r="AH472" s="6" t="s">
        <v>1116</v>
      </c>
      <c r="AI472" s="132"/>
      <c r="AJ472" s="470"/>
      <c r="AK472" s="20" t="s">
        <v>266</v>
      </c>
      <c r="AL472" s="20" t="s">
        <v>4013</v>
      </c>
      <c r="AM472" s="20" t="s">
        <v>267</v>
      </c>
      <c r="AN472" s="30">
        <v>45421</v>
      </c>
      <c r="AO472" s="574" t="s">
        <v>4047</v>
      </c>
      <c r="AP472" s="30" t="s">
        <v>70</v>
      </c>
      <c r="AQ472" s="31" t="s">
        <v>70</v>
      </c>
      <c r="AR472" s="20" t="str">
        <f t="shared" si="37"/>
        <v>O</v>
      </c>
      <c r="AS472" s="509"/>
      <c r="AT472" s="98"/>
      <c r="AU472" s="96"/>
      <c r="AV472" s="94"/>
      <c r="AW472" s="71" t="str">
        <f t="shared" si="38"/>
        <v/>
      </c>
      <c r="AX472" s="132" t="s">
        <v>552</v>
      </c>
      <c r="AY472" s="132" t="s">
        <v>1881</v>
      </c>
      <c r="AZ472" s="104" t="s">
        <v>70</v>
      </c>
      <c r="BA472" s="104" t="s">
        <v>70</v>
      </c>
      <c r="BB472" s="104"/>
      <c r="BC472" s="104"/>
      <c r="BD472" s="104" t="s">
        <v>1887</v>
      </c>
      <c r="BE472" s="105" t="s">
        <v>1888</v>
      </c>
      <c r="BF472" s="122"/>
    </row>
    <row r="473" spans="1:58" s="39" customFormat="1" ht="27">
      <c r="A473" s="14"/>
      <c r="B473" s="59" t="s">
        <v>1889</v>
      </c>
      <c r="C473" s="59" t="s">
        <v>1890</v>
      </c>
      <c r="D473" s="105" t="s">
        <v>549</v>
      </c>
      <c r="E473" s="105" t="str">
        <f>VLOOKUP(D473, '[2](참고) 중복제거용 BP사명 DB'!$B$3:$D853, 3, FALSE)</f>
        <v>SK㈜</v>
      </c>
      <c r="F473" s="105"/>
      <c r="G473" s="3"/>
      <c r="H473" s="117" t="s">
        <v>1879</v>
      </c>
      <c r="I473" s="117"/>
      <c r="J473" s="117"/>
      <c r="K473" s="117"/>
      <c r="L473" s="117"/>
      <c r="M473" s="117"/>
      <c r="N473" s="117"/>
      <c r="O473" s="117" t="s">
        <v>67</v>
      </c>
      <c r="P473" s="122"/>
      <c r="Q473" s="121" t="s">
        <v>263</v>
      </c>
      <c r="R473" s="28"/>
      <c r="S473" s="28"/>
      <c r="T473" s="28"/>
      <c r="U473" s="461" t="s">
        <v>394</v>
      </c>
      <c r="V473" s="318"/>
      <c r="W473" s="461" t="s">
        <v>263</v>
      </c>
      <c r="X473" s="318"/>
      <c r="Y473" s="318"/>
      <c r="Z473" s="573" t="s">
        <v>394</v>
      </c>
      <c r="AA473" s="318"/>
      <c r="AB473" s="28"/>
      <c r="AC473" s="28"/>
      <c r="AD473" s="28"/>
      <c r="AE473" s="4" t="s">
        <v>641</v>
      </c>
      <c r="AF473" s="6" t="s">
        <v>312</v>
      </c>
      <c r="AG473" s="6" t="s">
        <v>1891</v>
      </c>
      <c r="AH473" s="6" t="s">
        <v>1116</v>
      </c>
      <c r="AI473" s="132"/>
      <c r="AJ473" s="470"/>
      <c r="AK473" s="20" t="s">
        <v>266</v>
      </c>
      <c r="AL473" s="20" t="s">
        <v>4013</v>
      </c>
      <c r="AM473" s="20" t="s">
        <v>267</v>
      </c>
      <c r="AN473" s="30">
        <v>45421</v>
      </c>
      <c r="AO473" s="574" t="s">
        <v>4047</v>
      </c>
      <c r="AP473" s="30" t="s">
        <v>70</v>
      </c>
      <c r="AQ473" s="31" t="s">
        <v>70</v>
      </c>
      <c r="AR473" s="20" t="str">
        <f t="shared" si="37"/>
        <v>O</v>
      </c>
      <c r="AS473" s="509"/>
      <c r="AT473" s="98"/>
      <c r="AU473" s="96"/>
      <c r="AV473" s="94"/>
      <c r="AW473" s="71" t="str">
        <f t="shared" si="38"/>
        <v/>
      </c>
      <c r="AX473" s="132" t="s">
        <v>552</v>
      </c>
      <c r="AY473" s="104" t="s">
        <v>1892</v>
      </c>
      <c r="AZ473" s="104" t="s">
        <v>70</v>
      </c>
      <c r="BA473" s="104" t="s">
        <v>70</v>
      </c>
      <c r="BB473" s="104"/>
      <c r="BC473" s="104"/>
      <c r="BD473" s="104" t="s">
        <v>1882</v>
      </c>
      <c r="BE473" s="105" t="s">
        <v>1893</v>
      </c>
      <c r="BF473" s="122"/>
    </row>
    <row r="474" spans="1:58" s="39" customFormat="1" ht="40.5">
      <c r="A474" s="14"/>
      <c r="B474" s="59" t="s">
        <v>1894</v>
      </c>
      <c r="C474" s="59" t="s">
        <v>1895</v>
      </c>
      <c r="D474" s="105" t="s">
        <v>549</v>
      </c>
      <c r="E474" s="105" t="str">
        <f>VLOOKUP(D474, '[2](참고) 중복제거용 BP사명 DB'!$B$3:$D854, 3, FALSE)</f>
        <v>SK㈜</v>
      </c>
      <c r="F474" s="105"/>
      <c r="G474" s="3"/>
      <c r="H474" s="117" t="s">
        <v>1879</v>
      </c>
      <c r="I474" s="117"/>
      <c r="J474" s="117"/>
      <c r="K474" s="117"/>
      <c r="L474" s="117"/>
      <c r="M474" s="117"/>
      <c r="N474" s="117"/>
      <c r="O474" s="117" t="s">
        <v>67</v>
      </c>
      <c r="P474" s="122"/>
      <c r="Q474" s="121" t="s">
        <v>263</v>
      </c>
      <c r="R474" s="28"/>
      <c r="S474" s="28"/>
      <c r="T474" s="28"/>
      <c r="U474" s="461" t="s">
        <v>394</v>
      </c>
      <c r="V474" s="318"/>
      <c r="W474" s="461" t="s">
        <v>263</v>
      </c>
      <c r="X474" s="318"/>
      <c r="Y474" s="318"/>
      <c r="Z474" s="573" t="s">
        <v>394</v>
      </c>
      <c r="AA474" s="318"/>
      <c r="AB474" s="28"/>
      <c r="AC474" s="28"/>
      <c r="AD474" s="28"/>
      <c r="AE474" s="4" t="s">
        <v>641</v>
      </c>
      <c r="AF474" s="6" t="s">
        <v>312</v>
      </c>
      <c r="AG474" s="6" t="s">
        <v>1880</v>
      </c>
      <c r="AH474" s="6" t="s">
        <v>1116</v>
      </c>
      <c r="AI474" s="132"/>
      <c r="AJ474" s="470"/>
      <c r="AK474" s="20" t="s">
        <v>266</v>
      </c>
      <c r="AL474" s="20" t="s">
        <v>4013</v>
      </c>
      <c r="AM474" s="20" t="s">
        <v>267</v>
      </c>
      <c r="AN474" s="30">
        <v>45421</v>
      </c>
      <c r="AO474" s="574" t="s">
        <v>4047</v>
      </c>
      <c r="AP474" s="30" t="s">
        <v>70</v>
      </c>
      <c r="AQ474" s="31" t="s">
        <v>70</v>
      </c>
      <c r="AR474" s="20" t="str">
        <f t="shared" si="37"/>
        <v>O</v>
      </c>
      <c r="AS474" s="509"/>
      <c r="AT474" s="98"/>
      <c r="AU474" s="96"/>
      <c r="AV474" s="94"/>
      <c r="AW474" s="71" t="str">
        <f t="shared" si="38"/>
        <v/>
      </c>
      <c r="AX474" s="132" t="s">
        <v>552</v>
      </c>
      <c r="AY474" s="104" t="s">
        <v>1892</v>
      </c>
      <c r="AZ474" s="104" t="s">
        <v>70</v>
      </c>
      <c r="BA474" s="104" t="s">
        <v>70</v>
      </c>
      <c r="BB474" s="104"/>
      <c r="BC474" s="104"/>
      <c r="BD474" s="104" t="s">
        <v>1882</v>
      </c>
      <c r="BE474" s="105" t="s">
        <v>1893</v>
      </c>
      <c r="BF474" s="122"/>
    </row>
    <row r="475" spans="1:58" s="39" customFormat="1" ht="27">
      <c r="A475" s="14"/>
      <c r="B475" s="59" t="s">
        <v>1896</v>
      </c>
      <c r="C475" s="59" t="s">
        <v>1897</v>
      </c>
      <c r="D475" s="105" t="s">
        <v>549</v>
      </c>
      <c r="E475" s="105" t="str">
        <f>VLOOKUP(D475, '[2](참고) 중복제거용 BP사명 DB'!$B$3:$D855, 3, FALSE)</f>
        <v>SK㈜</v>
      </c>
      <c r="F475" s="105"/>
      <c r="G475" s="3"/>
      <c r="H475" s="117" t="s">
        <v>1879</v>
      </c>
      <c r="I475" s="117"/>
      <c r="J475" s="117"/>
      <c r="K475" s="117"/>
      <c r="L475" s="117"/>
      <c r="M475" s="117"/>
      <c r="N475" s="117"/>
      <c r="O475" s="117" t="s">
        <v>67</v>
      </c>
      <c r="P475" s="122"/>
      <c r="Q475" s="121" t="s">
        <v>263</v>
      </c>
      <c r="R475" s="28"/>
      <c r="S475" s="28"/>
      <c r="T475" s="28"/>
      <c r="U475" s="461" t="s">
        <v>394</v>
      </c>
      <c r="V475" s="318"/>
      <c r="W475" s="461" t="s">
        <v>263</v>
      </c>
      <c r="X475" s="318"/>
      <c r="Y475" s="318"/>
      <c r="Z475" s="573" t="s">
        <v>394</v>
      </c>
      <c r="AA475" s="318"/>
      <c r="AB475" s="28"/>
      <c r="AC475" s="28"/>
      <c r="AD475" s="28"/>
      <c r="AE475" s="4" t="s">
        <v>641</v>
      </c>
      <c r="AF475" s="6" t="s">
        <v>312</v>
      </c>
      <c r="AG475" s="6" t="s">
        <v>1891</v>
      </c>
      <c r="AH475" s="6" t="s">
        <v>70</v>
      </c>
      <c r="AI475" s="132"/>
      <c r="AJ475" s="470"/>
      <c r="AK475" s="20" t="s">
        <v>266</v>
      </c>
      <c r="AL475" s="20" t="s">
        <v>4013</v>
      </c>
      <c r="AM475" s="20" t="s">
        <v>267</v>
      </c>
      <c r="AN475" s="30">
        <v>45421</v>
      </c>
      <c r="AO475" s="574" t="s">
        <v>4047</v>
      </c>
      <c r="AP475" s="30" t="s">
        <v>70</v>
      </c>
      <c r="AQ475" s="31" t="s">
        <v>70</v>
      </c>
      <c r="AR475" s="20" t="str">
        <f t="shared" si="37"/>
        <v>O</v>
      </c>
      <c r="AS475" s="509"/>
      <c r="AT475" s="98"/>
      <c r="AU475" s="96"/>
      <c r="AV475" s="94"/>
      <c r="AW475" s="71" t="str">
        <f t="shared" si="38"/>
        <v/>
      </c>
      <c r="AX475" s="132" t="s">
        <v>552</v>
      </c>
      <c r="AY475" s="132" t="s">
        <v>1881</v>
      </c>
      <c r="AZ475" s="104" t="s">
        <v>70</v>
      </c>
      <c r="BA475" s="104" t="s">
        <v>70</v>
      </c>
      <c r="BB475" s="104"/>
      <c r="BC475" s="104"/>
      <c r="BD475" s="104" t="s">
        <v>1882</v>
      </c>
      <c r="BE475" s="105" t="s">
        <v>1893</v>
      </c>
      <c r="BF475" s="122"/>
    </row>
    <row r="476" spans="1:58" s="39" customFormat="1" ht="27">
      <c r="A476" s="14"/>
      <c r="B476" s="59" t="s">
        <v>1898</v>
      </c>
      <c r="C476" s="59" t="s">
        <v>1899</v>
      </c>
      <c r="D476" s="105" t="s">
        <v>549</v>
      </c>
      <c r="E476" s="105" t="str">
        <f>VLOOKUP(D476, '[2](참고) 중복제거용 BP사명 DB'!$B$3:$D856, 3, FALSE)</f>
        <v>SK㈜</v>
      </c>
      <c r="F476" s="105"/>
      <c r="G476" s="3"/>
      <c r="H476" s="117" t="s">
        <v>1879</v>
      </c>
      <c r="I476" s="117"/>
      <c r="J476" s="117"/>
      <c r="K476" s="117"/>
      <c r="L476" s="117"/>
      <c r="M476" s="117"/>
      <c r="N476" s="117"/>
      <c r="O476" s="117" t="s">
        <v>67</v>
      </c>
      <c r="P476" s="122"/>
      <c r="Q476" s="121" t="s">
        <v>263</v>
      </c>
      <c r="R476" s="28"/>
      <c r="S476" s="28"/>
      <c r="T476" s="28"/>
      <c r="U476" s="461" t="s">
        <v>394</v>
      </c>
      <c r="V476" s="318"/>
      <c r="W476" s="461" t="s">
        <v>263</v>
      </c>
      <c r="X476" s="318"/>
      <c r="Y476" s="318"/>
      <c r="Z476" s="573" t="s">
        <v>394</v>
      </c>
      <c r="AA476" s="318"/>
      <c r="AB476" s="28"/>
      <c r="AC476" s="28"/>
      <c r="AD476" s="28"/>
      <c r="AE476" s="4" t="s">
        <v>641</v>
      </c>
      <c r="AF476" s="6" t="s">
        <v>312</v>
      </c>
      <c r="AG476" s="6" t="s">
        <v>1891</v>
      </c>
      <c r="AH476" s="6" t="s">
        <v>1116</v>
      </c>
      <c r="AI476" s="132"/>
      <c r="AJ476" s="470"/>
      <c r="AK476" s="20" t="s">
        <v>266</v>
      </c>
      <c r="AL476" s="20" t="s">
        <v>4013</v>
      </c>
      <c r="AM476" s="20" t="s">
        <v>267</v>
      </c>
      <c r="AN476" s="30">
        <v>45421</v>
      </c>
      <c r="AO476" s="574" t="s">
        <v>4047</v>
      </c>
      <c r="AP476" s="30" t="s">
        <v>70</v>
      </c>
      <c r="AQ476" s="31" t="s">
        <v>70</v>
      </c>
      <c r="AR476" s="20" t="str">
        <f t="shared" si="37"/>
        <v>O</v>
      </c>
      <c r="AS476" s="509"/>
      <c r="AT476" s="98"/>
      <c r="AU476" s="96"/>
      <c r="AV476" s="94"/>
      <c r="AW476" s="71" t="str">
        <f t="shared" si="38"/>
        <v/>
      </c>
      <c r="AX476" s="132" t="s">
        <v>552</v>
      </c>
      <c r="AY476" s="104" t="s">
        <v>1892</v>
      </c>
      <c r="AZ476" s="104" t="s">
        <v>70</v>
      </c>
      <c r="BA476" s="104" t="s">
        <v>70</v>
      </c>
      <c r="BB476" s="104"/>
      <c r="BC476" s="104"/>
      <c r="BD476" s="104" t="s">
        <v>1882</v>
      </c>
      <c r="BE476" s="105" t="s">
        <v>1893</v>
      </c>
      <c r="BF476" s="122"/>
    </row>
    <row r="477" spans="1:58" s="39" customFormat="1" ht="40.5">
      <c r="A477" s="14"/>
      <c r="B477" s="59" t="s">
        <v>1900</v>
      </c>
      <c r="C477" s="59" t="s">
        <v>1901</v>
      </c>
      <c r="D477" s="105" t="s">
        <v>4257</v>
      </c>
      <c r="E477" s="105" t="e">
        <f>VLOOKUP(D477, '[2](참고) 중복제거용 BP사명 DB'!$B$3:$D857, 3, FALSE)</f>
        <v>#N/A</v>
      </c>
      <c r="F477" s="105"/>
      <c r="G477" s="3" t="s">
        <v>4258</v>
      </c>
      <c r="H477" s="117" t="s">
        <v>1879</v>
      </c>
      <c r="I477" s="117"/>
      <c r="J477" s="117"/>
      <c r="K477" s="117"/>
      <c r="L477" s="117"/>
      <c r="M477" s="117"/>
      <c r="N477" s="117"/>
      <c r="O477" s="117" t="s">
        <v>67</v>
      </c>
      <c r="P477" s="122"/>
      <c r="Q477" s="121" t="s">
        <v>263</v>
      </c>
      <c r="R477" s="28"/>
      <c r="S477" s="28"/>
      <c r="T477" s="28"/>
      <c r="U477" s="461" t="s">
        <v>394</v>
      </c>
      <c r="V477" s="318"/>
      <c r="W477" s="461" t="s">
        <v>263</v>
      </c>
      <c r="X477" s="318"/>
      <c r="Y477" s="318"/>
      <c r="Z477" s="573" t="s">
        <v>394</v>
      </c>
      <c r="AA477" s="318"/>
      <c r="AB477" s="28"/>
      <c r="AC477" s="28"/>
      <c r="AD477" s="28"/>
      <c r="AE477" s="4" t="s">
        <v>641</v>
      </c>
      <c r="AF477" s="6" t="s">
        <v>312</v>
      </c>
      <c r="AG477" s="6" t="s">
        <v>1880</v>
      </c>
      <c r="AH477" s="6" t="s">
        <v>1116</v>
      </c>
      <c r="AI477" s="132"/>
      <c r="AJ477" s="470"/>
      <c r="AK477" s="20" t="s">
        <v>266</v>
      </c>
      <c r="AL477" s="20" t="s">
        <v>4013</v>
      </c>
      <c r="AM477" s="20" t="s">
        <v>267</v>
      </c>
      <c r="AN477" s="30"/>
      <c r="AO477" s="574" t="s">
        <v>4047</v>
      </c>
      <c r="AP477" s="30"/>
      <c r="AQ477" s="33"/>
      <c r="AR477" s="20" t="str">
        <f t="shared" si="37"/>
        <v/>
      </c>
      <c r="AS477" s="509"/>
      <c r="AT477" s="98"/>
      <c r="AU477" s="96"/>
      <c r="AV477" s="94"/>
      <c r="AW477" s="71" t="str">
        <f t="shared" si="38"/>
        <v/>
      </c>
      <c r="AX477" s="104" t="s">
        <v>1902</v>
      </c>
      <c r="AY477" s="104" t="s">
        <v>1903</v>
      </c>
      <c r="AZ477" s="104" t="s">
        <v>70</v>
      </c>
      <c r="BA477" s="104" t="s">
        <v>70</v>
      </c>
      <c r="BB477" s="104"/>
      <c r="BC477" s="104"/>
      <c r="BD477" s="104" t="s">
        <v>1882</v>
      </c>
      <c r="BE477" s="105" t="s">
        <v>1893</v>
      </c>
      <c r="BF477" s="122"/>
    </row>
    <row r="478" spans="1:58" s="39" customFormat="1" ht="27">
      <c r="A478" s="14"/>
      <c r="B478" s="59" t="s">
        <v>1904</v>
      </c>
      <c r="C478" s="59" t="s">
        <v>1905</v>
      </c>
      <c r="D478" s="105" t="s">
        <v>549</v>
      </c>
      <c r="E478" s="105" t="str">
        <f>VLOOKUP(D478, '[2](참고) 중복제거용 BP사명 DB'!$B$3:$D858, 3, FALSE)</f>
        <v>SK㈜</v>
      </c>
      <c r="F478" s="105"/>
      <c r="G478" s="3"/>
      <c r="H478" s="117" t="s">
        <v>1879</v>
      </c>
      <c r="I478" s="117"/>
      <c r="J478" s="117"/>
      <c r="K478" s="117"/>
      <c r="L478" s="117"/>
      <c r="M478" s="117"/>
      <c r="N478" s="117"/>
      <c r="O478" s="117" t="s">
        <v>67</v>
      </c>
      <c r="P478" s="122"/>
      <c r="Q478" s="121" t="s">
        <v>263</v>
      </c>
      <c r="R478" s="28"/>
      <c r="S478" s="28"/>
      <c r="T478" s="28"/>
      <c r="U478" s="461" t="s">
        <v>394</v>
      </c>
      <c r="V478" s="318"/>
      <c r="W478" s="461" t="s">
        <v>263</v>
      </c>
      <c r="X478" s="318"/>
      <c r="Y478" s="318"/>
      <c r="Z478" s="573" t="s">
        <v>394</v>
      </c>
      <c r="AA478" s="318"/>
      <c r="AB478" s="28"/>
      <c r="AC478" s="28"/>
      <c r="AD478" s="28"/>
      <c r="AE478" s="4" t="s">
        <v>641</v>
      </c>
      <c r="AF478" s="6" t="s">
        <v>312</v>
      </c>
      <c r="AG478" s="6" t="s">
        <v>1891</v>
      </c>
      <c r="AH478" s="6" t="s">
        <v>1906</v>
      </c>
      <c r="AI478" s="132"/>
      <c r="AJ478" s="470"/>
      <c r="AK478" s="20" t="s">
        <v>266</v>
      </c>
      <c r="AL478" s="20" t="s">
        <v>4013</v>
      </c>
      <c r="AM478" s="20" t="s">
        <v>267</v>
      </c>
      <c r="AN478" s="30">
        <v>45421</v>
      </c>
      <c r="AO478" s="574" t="s">
        <v>4047</v>
      </c>
      <c r="AP478" s="30" t="s">
        <v>70</v>
      </c>
      <c r="AQ478" s="31" t="s">
        <v>70</v>
      </c>
      <c r="AR478" s="20" t="str">
        <f t="shared" si="37"/>
        <v>O</v>
      </c>
      <c r="AS478" s="509"/>
      <c r="AT478" s="98"/>
      <c r="AU478" s="96"/>
      <c r="AV478" s="94"/>
      <c r="AW478" s="71" t="str">
        <f t="shared" si="38"/>
        <v/>
      </c>
      <c r="AX478" s="132" t="s">
        <v>552</v>
      </c>
      <c r="AY478" s="132" t="s">
        <v>1881</v>
      </c>
      <c r="AZ478" s="104" t="s">
        <v>70</v>
      </c>
      <c r="BA478" s="104" t="s">
        <v>70</v>
      </c>
      <c r="BB478" s="104"/>
      <c r="BC478" s="104"/>
      <c r="BD478" s="104" t="s">
        <v>1882</v>
      </c>
      <c r="BE478" s="105" t="s">
        <v>1893</v>
      </c>
      <c r="BF478" s="122"/>
    </row>
    <row r="479" spans="1:58" s="39" customFormat="1" ht="27">
      <c r="A479" s="14"/>
      <c r="B479" s="59" t="s">
        <v>1907</v>
      </c>
      <c r="C479" s="59" t="s">
        <v>1908</v>
      </c>
      <c r="D479" s="105" t="s">
        <v>549</v>
      </c>
      <c r="E479" s="105" t="str">
        <f>VLOOKUP(D479, '[2](참고) 중복제거용 BP사명 DB'!$B$3:$D859, 3, FALSE)</f>
        <v>SK㈜</v>
      </c>
      <c r="F479" s="105"/>
      <c r="G479" s="3"/>
      <c r="H479" s="117" t="s">
        <v>1879</v>
      </c>
      <c r="I479" s="117"/>
      <c r="J479" s="117"/>
      <c r="K479" s="117"/>
      <c r="L479" s="117"/>
      <c r="M479" s="117"/>
      <c r="N479" s="117"/>
      <c r="O479" s="117" t="s">
        <v>67</v>
      </c>
      <c r="P479" s="122"/>
      <c r="Q479" s="121" t="s">
        <v>263</v>
      </c>
      <c r="R479" s="28"/>
      <c r="S479" s="28"/>
      <c r="T479" s="28"/>
      <c r="U479" s="461" t="s">
        <v>394</v>
      </c>
      <c r="V479" s="28"/>
      <c r="W479" s="461" t="s">
        <v>263</v>
      </c>
      <c r="X479" s="28"/>
      <c r="Y479" s="28"/>
      <c r="Z479" s="573" t="s">
        <v>394</v>
      </c>
      <c r="AA479" s="28"/>
      <c r="AB479" s="28"/>
      <c r="AC479" s="28"/>
      <c r="AD479" s="28"/>
      <c r="AE479" s="4" t="s">
        <v>641</v>
      </c>
      <c r="AF479" s="6" t="s">
        <v>312</v>
      </c>
      <c r="AG479" s="6" t="s">
        <v>1909</v>
      </c>
      <c r="AH479" s="6" t="s">
        <v>1116</v>
      </c>
      <c r="AI479" s="132"/>
      <c r="AJ479" s="470"/>
      <c r="AK479" s="20" t="s">
        <v>266</v>
      </c>
      <c r="AL479" s="20" t="s">
        <v>4013</v>
      </c>
      <c r="AM479" s="20" t="s">
        <v>267</v>
      </c>
      <c r="AN479" s="30">
        <v>45421</v>
      </c>
      <c r="AO479" s="574" t="s">
        <v>4047</v>
      </c>
      <c r="AP479" s="30" t="s">
        <v>70</v>
      </c>
      <c r="AQ479" s="31" t="s">
        <v>70</v>
      </c>
      <c r="AR479" s="20" t="str">
        <f t="shared" si="37"/>
        <v>O</v>
      </c>
      <c r="AS479" s="509"/>
      <c r="AT479" s="98"/>
      <c r="AU479" s="96"/>
      <c r="AV479" s="94"/>
      <c r="AW479" s="71" t="str">
        <f t="shared" si="38"/>
        <v/>
      </c>
      <c r="AX479" s="104" t="s">
        <v>1910</v>
      </c>
      <c r="AY479" s="104" t="s">
        <v>4259</v>
      </c>
      <c r="AZ479" s="324" t="s">
        <v>1911</v>
      </c>
      <c r="BA479" s="324" t="s">
        <v>1912</v>
      </c>
      <c r="BB479" s="324"/>
      <c r="BC479" s="324"/>
      <c r="BD479" s="104" t="s">
        <v>1882</v>
      </c>
      <c r="BE479" s="105" t="s">
        <v>1893</v>
      </c>
      <c r="BF479" s="122"/>
    </row>
    <row r="480" spans="1:58" s="39" customFormat="1" ht="27">
      <c r="A480" s="14"/>
      <c r="B480" s="59" t="s">
        <v>1913</v>
      </c>
      <c r="C480" s="59" t="s">
        <v>1914</v>
      </c>
      <c r="D480" s="105" t="s">
        <v>549</v>
      </c>
      <c r="E480" s="105" t="str">
        <f>VLOOKUP(D480, '[2](참고) 중복제거용 BP사명 DB'!$B$3:$D860, 3, FALSE)</f>
        <v>SK㈜</v>
      </c>
      <c r="F480" s="105"/>
      <c r="G480" s="3"/>
      <c r="H480" s="117" t="s">
        <v>1879</v>
      </c>
      <c r="I480" s="117"/>
      <c r="J480" s="117"/>
      <c r="K480" s="117"/>
      <c r="L480" s="117"/>
      <c r="M480" s="117"/>
      <c r="N480" s="117"/>
      <c r="O480" s="117" t="s">
        <v>67</v>
      </c>
      <c r="P480" s="122"/>
      <c r="Q480" s="121" t="s">
        <v>263</v>
      </c>
      <c r="R480" s="28"/>
      <c r="S480" s="28"/>
      <c r="T480" s="28"/>
      <c r="U480" s="461" t="s">
        <v>394</v>
      </c>
      <c r="V480" s="28"/>
      <c r="W480" s="461" t="s">
        <v>263</v>
      </c>
      <c r="X480" s="28"/>
      <c r="Y480" s="28"/>
      <c r="Z480" s="573" t="s">
        <v>394</v>
      </c>
      <c r="AA480" s="28"/>
      <c r="AB480" s="28"/>
      <c r="AC480" s="28"/>
      <c r="AD480" s="28"/>
      <c r="AE480" s="4" t="s">
        <v>641</v>
      </c>
      <c r="AF480" s="6" t="s">
        <v>312</v>
      </c>
      <c r="AG480" s="6" t="s">
        <v>1909</v>
      </c>
      <c r="AH480" s="6" t="s">
        <v>1906</v>
      </c>
      <c r="AI480" s="132"/>
      <c r="AJ480" s="470"/>
      <c r="AK480" s="20" t="s">
        <v>266</v>
      </c>
      <c r="AL480" s="20" t="s">
        <v>4013</v>
      </c>
      <c r="AM480" s="20" t="s">
        <v>267</v>
      </c>
      <c r="AN480" s="30">
        <v>45421</v>
      </c>
      <c r="AO480" s="574" t="s">
        <v>4047</v>
      </c>
      <c r="AP480" s="30" t="s">
        <v>70</v>
      </c>
      <c r="AQ480" s="31" t="s">
        <v>70</v>
      </c>
      <c r="AR480" s="20" t="str">
        <f t="shared" si="37"/>
        <v>O</v>
      </c>
      <c r="AS480" s="509"/>
      <c r="AT480" s="98"/>
      <c r="AU480" s="96"/>
      <c r="AV480" s="94"/>
      <c r="AW480" s="71" t="str">
        <f t="shared" si="38"/>
        <v/>
      </c>
      <c r="AX480" s="104" t="s">
        <v>1910</v>
      </c>
      <c r="AY480" s="104" t="s">
        <v>4259</v>
      </c>
      <c r="AZ480" s="324" t="s">
        <v>1911</v>
      </c>
      <c r="BA480" s="324" t="s">
        <v>1912</v>
      </c>
      <c r="BB480" s="324"/>
      <c r="BC480" s="324"/>
      <c r="BD480" s="104" t="s">
        <v>1882</v>
      </c>
      <c r="BE480" s="105" t="s">
        <v>1893</v>
      </c>
      <c r="BF480" s="122"/>
    </row>
    <row r="481" spans="1:58" s="39" customFormat="1" ht="27">
      <c r="A481" s="14"/>
      <c r="B481" s="59" t="s">
        <v>1915</v>
      </c>
      <c r="C481" s="59" t="s">
        <v>1916</v>
      </c>
      <c r="D481" s="105" t="s">
        <v>549</v>
      </c>
      <c r="E481" s="105" t="str">
        <f>VLOOKUP(D481, '[2](참고) 중복제거용 BP사명 DB'!$B$3:$D861, 3, FALSE)</f>
        <v>SK㈜</v>
      </c>
      <c r="F481" s="105"/>
      <c r="G481" s="3"/>
      <c r="H481" s="117" t="s">
        <v>1879</v>
      </c>
      <c r="I481" s="117"/>
      <c r="J481" s="117"/>
      <c r="K481" s="117"/>
      <c r="L481" s="117"/>
      <c r="M481" s="117"/>
      <c r="N481" s="117"/>
      <c r="O481" s="117" t="s">
        <v>67</v>
      </c>
      <c r="P481" s="122"/>
      <c r="Q481" s="121" t="s">
        <v>263</v>
      </c>
      <c r="R481" s="28"/>
      <c r="S481" s="28"/>
      <c r="T481" s="28"/>
      <c r="U481" s="461" t="s">
        <v>394</v>
      </c>
      <c r="V481" s="28"/>
      <c r="W481" s="461" t="s">
        <v>263</v>
      </c>
      <c r="X481" s="28"/>
      <c r="Y481" s="28"/>
      <c r="Z481" s="573" t="s">
        <v>394</v>
      </c>
      <c r="AA481" s="28"/>
      <c r="AB481" s="28"/>
      <c r="AC481" s="28"/>
      <c r="AD481" s="28"/>
      <c r="AE481" s="4" t="s">
        <v>641</v>
      </c>
      <c r="AF481" s="6" t="s">
        <v>312</v>
      </c>
      <c r="AG481" s="6" t="s">
        <v>642</v>
      </c>
      <c r="AH481" s="6" t="s">
        <v>1116</v>
      </c>
      <c r="AI481" s="132"/>
      <c r="AJ481" s="470"/>
      <c r="AK481" s="20" t="s">
        <v>266</v>
      </c>
      <c r="AL481" s="20" t="s">
        <v>4013</v>
      </c>
      <c r="AM481" s="20" t="s">
        <v>267</v>
      </c>
      <c r="AN481" s="30">
        <v>45421</v>
      </c>
      <c r="AO481" s="574" t="s">
        <v>4047</v>
      </c>
      <c r="AP481" s="30" t="s">
        <v>70</v>
      </c>
      <c r="AQ481" s="31" t="s">
        <v>70</v>
      </c>
      <c r="AR481" s="20" t="str">
        <f t="shared" si="37"/>
        <v>O</v>
      </c>
      <c r="AS481" s="509"/>
      <c r="AT481" s="98"/>
      <c r="AU481" s="96"/>
      <c r="AV481" s="94"/>
      <c r="AW481" s="71" t="str">
        <f t="shared" si="38"/>
        <v/>
      </c>
      <c r="AX481" s="104" t="s">
        <v>1917</v>
      </c>
      <c r="AY481" s="104" t="s">
        <v>1918</v>
      </c>
      <c r="AZ481" s="104" t="s">
        <v>70</v>
      </c>
      <c r="BA481" s="104" t="s">
        <v>70</v>
      </c>
      <c r="BB481" s="104"/>
      <c r="BC481" s="104"/>
      <c r="BD481" s="104" t="s">
        <v>1919</v>
      </c>
      <c r="BE481" s="105" t="s">
        <v>1920</v>
      </c>
      <c r="BF481" s="122"/>
    </row>
    <row r="482" spans="1:58" s="39" customFormat="1" ht="27">
      <c r="A482" s="14"/>
      <c r="B482" s="59" t="s">
        <v>1921</v>
      </c>
      <c r="C482" s="59" t="s">
        <v>1922</v>
      </c>
      <c r="D482" s="105" t="s">
        <v>549</v>
      </c>
      <c r="E482" s="105" t="str">
        <f>VLOOKUP(D482, '[2](참고) 중복제거용 BP사명 DB'!$B$3:$D862, 3, FALSE)</f>
        <v>SK㈜</v>
      </c>
      <c r="F482" s="105"/>
      <c r="G482" s="3"/>
      <c r="H482" s="117" t="s">
        <v>1879</v>
      </c>
      <c r="I482" s="117"/>
      <c r="J482" s="117"/>
      <c r="K482" s="117"/>
      <c r="L482" s="117"/>
      <c r="M482" s="117"/>
      <c r="N482" s="117"/>
      <c r="O482" s="117" t="s">
        <v>67</v>
      </c>
      <c r="P482" s="122"/>
      <c r="Q482" s="121" t="s">
        <v>263</v>
      </c>
      <c r="R482" s="28"/>
      <c r="S482" s="28"/>
      <c r="T482" s="28"/>
      <c r="U482" s="461" t="s">
        <v>394</v>
      </c>
      <c r="V482" s="28"/>
      <c r="W482" s="461" t="s">
        <v>263</v>
      </c>
      <c r="X482" s="28"/>
      <c r="Y482" s="28"/>
      <c r="Z482" s="573" t="s">
        <v>394</v>
      </c>
      <c r="AA482" s="28"/>
      <c r="AB482" s="28"/>
      <c r="AC482" s="28"/>
      <c r="AD482" s="28"/>
      <c r="AE482" s="4" t="s">
        <v>641</v>
      </c>
      <c r="AF482" s="6" t="s">
        <v>312</v>
      </c>
      <c r="AG482" s="6" t="s">
        <v>623</v>
      </c>
      <c r="AH482" s="6" t="s">
        <v>1116</v>
      </c>
      <c r="AI482" s="132"/>
      <c r="AJ482" s="470"/>
      <c r="AK482" s="20" t="s">
        <v>266</v>
      </c>
      <c r="AL482" s="20" t="s">
        <v>4013</v>
      </c>
      <c r="AM482" s="20" t="s">
        <v>267</v>
      </c>
      <c r="AN482" s="30">
        <v>45421</v>
      </c>
      <c r="AO482" s="574" t="s">
        <v>4047</v>
      </c>
      <c r="AP482" s="30" t="s">
        <v>70</v>
      </c>
      <c r="AQ482" s="31" t="s">
        <v>70</v>
      </c>
      <c r="AR482" s="20" t="str">
        <f t="shared" si="37"/>
        <v>O</v>
      </c>
      <c r="AS482" s="509"/>
      <c r="AT482" s="98"/>
      <c r="AU482" s="96"/>
      <c r="AV482" s="94"/>
      <c r="AW482" s="71" t="str">
        <f t="shared" si="38"/>
        <v/>
      </c>
      <c r="AX482" s="105" t="s">
        <v>1910</v>
      </c>
      <c r="AY482" s="105" t="s">
        <v>3995</v>
      </c>
      <c r="AZ482" s="104" t="s">
        <v>70</v>
      </c>
      <c r="BA482" s="104" t="s">
        <v>70</v>
      </c>
      <c r="BB482" s="104"/>
      <c r="BC482" s="104"/>
      <c r="BD482" s="105" t="s">
        <v>1919</v>
      </c>
      <c r="BE482" s="105" t="s">
        <v>1920</v>
      </c>
      <c r="BF482" s="122"/>
    </row>
    <row r="483" spans="1:58" s="39" customFormat="1" ht="27">
      <c r="A483" s="14"/>
      <c r="B483" s="59" t="s">
        <v>1923</v>
      </c>
      <c r="C483" s="59" t="s">
        <v>1924</v>
      </c>
      <c r="D483" s="105" t="s">
        <v>549</v>
      </c>
      <c r="E483" s="105" t="str">
        <f>VLOOKUP(D483, '[2](참고) 중복제거용 BP사명 DB'!$B$3:$D863, 3, FALSE)</f>
        <v>SK㈜</v>
      </c>
      <c r="F483" s="105"/>
      <c r="G483" s="3"/>
      <c r="H483" s="117" t="s">
        <v>1879</v>
      </c>
      <c r="I483" s="117"/>
      <c r="J483" s="117"/>
      <c r="K483" s="117"/>
      <c r="L483" s="117"/>
      <c r="M483" s="117"/>
      <c r="N483" s="117"/>
      <c r="O483" s="117" t="s">
        <v>67</v>
      </c>
      <c r="P483" s="122"/>
      <c r="Q483" s="121" t="s">
        <v>263</v>
      </c>
      <c r="R483" s="28"/>
      <c r="S483" s="28"/>
      <c r="T483" s="28"/>
      <c r="U483" s="461" t="s">
        <v>394</v>
      </c>
      <c r="V483" s="28"/>
      <c r="W483" s="461" t="s">
        <v>263</v>
      </c>
      <c r="X483" s="28"/>
      <c r="Y483" s="28"/>
      <c r="Z483" s="573" t="s">
        <v>394</v>
      </c>
      <c r="AA483" s="28"/>
      <c r="AB483" s="28"/>
      <c r="AC483" s="28"/>
      <c r="AD483" s="28"/>
      <c r="AE483" s="4" t="s">
        <v>641</v>
      </c>
      <c r="AF483" s="6" t="s">
        <v>312</v>
      </c>
      <c r="AG483" s="6" t="s">
        <v>699</v>
      </c>
      <c r="AH483" s="6" t="s">
        <v>756</v>
      </c>
      <c r="AI483" s="132"/>
      <c r="AJ483" s="470"/>
      <c r="AK483" s="20" t="s">
        <v>266</v>
      </c>
      <c r="AL483" s="20" t="s">
        <v>4013</v>
      </c>
      <c r="AM483" s="20" t="s">
        <v>267</v>
      </c>
      <c r="AN483" s="30">
        <v>45421</v>
      </c>
      <c r="AO483" s="574" t="s">
        <v>4047</v>
      </c>
      <c r="AP483" s="30" t="s">
        <v>70</v>
      </c>
      <c r="AQ483" s="31" t="s">
        <v>70</v>
      </c>
      <c r="AR483" s="20" t="str">
        <f t="shared" si="37"/>
        <v>O</v>
      </c>
      <c r="AS483" s="509"/>
      <c r="AT483" s="98"/>
      <c r="AU483" s="96"/>
      <c r="AV483" s="94"/>
      <c r="AW483" s="71" t="str">
        <f t="shared" si="38"/>
        <v/>
      </c>
      <c r="AX483" s="104" t="s">
        <v>1925</v>
      </c>
      <c r="AY483" s="104" t="s">
        <v>1926</v>
      </c>
      <c r="AZ483" s="104" t="s">
        <v>70</v>
      </c>
      <c r="BA483" s="104" t="s">
        <v>70</v>
      </c>
      <c r="BB483" s="104"/>
      <c r="BC483" s="104"/>
      <c r="BD483" s="105" t="s">
        <v>1927</v>
      </c>
      <c r="BE483" s="105" t="s">
        <v>1928</v>
      </c>
      <c r="BF483" s="122"/>
    </row>
    <row r="484" spans="1:58" s="39" customFormat="1" ht="40.5">
      <c r="A484" s="14"/>
      <c r="B484" s="59" t="s">
        <v>3491</v>
      </c>
      <c r="C484" s="59" t="s">
        <v>4260</v>
      </c>
      <c r="D484" s="105" t="s">
        <v>549</v>
      </c>
      <c r="E484" s="105" t="str">
        <f>VLOOKUP(D484, '[2](참고) 중복제거용 BP사명 DB'!$B$3:$D864, 3, FALSE)</f>
        <v>SK㈜</v>
      </c>
      <c r="F484" s="105"/>
      <c r="G484" s="3"/>
      <c r="H484" s="117" t="s">
        <v>1879</v>
      </c>
      <c r="I484" s="117"/>
      <c r="J484" s="117"/>
      <c r="K484" s="117"/>
      <c r="L484" s="117"/>
      <c r="M484" s="117"/>
      <c r="N484" s="117"/>
      <c r="O484" s="117" t="s">
        <v>67</v>
      </c>
      <c r="P484" s="122"/>
      <c r="Q484" s="121" t="s">
        <v>263</v>
      </c>
      <c r="R484" s="28"/>
      <c r="S484" s="28"/>
      <c r="T484" s="28"/>
      <c r="U484" s="461" t="s">
        <v>394</v>
      </c>
      <c r="V484" s="28"/>
      <c r="W484" s="461" t="s">
        <v>263</v>
      </c>
      <c r="X484" s="28"/>
      <c r="Y484" s="28"/>
      <c r="Z484" s="573" t="s">
        <v>394</v>
      </c>
      <c r="AA484" s="28"/>
      <c r="AB484" s="28"/>
      <c r="AC484" s="28"/>
      <c r="AD484" s="28"/>
      <c r="AE484" s="4" t="s">
        <v>1931</v>
      </c>
      <c r="AF484" s="6" t="s">
        <v>312</v>
      </c>
      <c r="AG484" s="6" t="s">
        <v>642</v>
      </c>
      <c r="AH484" s="6" t="s">
        <v>756</v>
      </c>
      <c r="AI484" s="132"/>
      <c r="AJ484" s="470"/>
      <c r="AK484" s="20" t="s">
        <v>266</v>
      </c>
      <c r="AL484" s="20" t="s">
        <v>4013</v>
      </c>
      <c r="AM484" s="20" t="s">
        <v>267</v>
      </c>
      <c r="AN484" s="30">
        <v>45421</v>
      </c>
      <c r="AO484" s="574" t="s">
        <v>4047</v>
      </c>
      <c r="AP484" s="30"/>
      <c r="AQ484" s="33"/>
      <c r="AR484" s="20" t="str">
        <f t="shared" si="37"/>
        <v/>
      </c>
      <c r="AS484" s="98" t="s">
        <v>4260</v>
      </c>
      <c r="AT484" s="98" t="s">
        <v>4047</v>
      </c>
      <c r="AU484" s="96"/>
      <c r="AV484" s="94"/>
      <c r="AW484" s="71" t="str">
        <f t="shared" si="38"/>
        <v/>
      </c>
      <c r="AX484" s="104" t="s">
        <v>1932</v>
      </c>
      <c r="AY484" s="104" t="s">
        <v>1933</v>
      </c>
      <c r="AZ484" s="104" t="s">
        <v>70</v>
      </c>
      <c r="BA484" s="104" t="s">
        <v>70</v>
      </c>
      <c r="BB484" s="104"/>
      <c r="BC484" s="104"/>
      <c r="BD484" s="104" t="s">
        <v>1934</v>
      </c>
      <c r="BE484" s="105" t="s">
        <v>1935</v>
      </c>
      <c r="BF484" s="122"/>
    </row>
    <row r="485" spans="1:58" s="39" customFormat="1" ht="27">
      <c r="A485" s="14"/>
      <c r="B485" s="59" t="s">
        <v>1936</v>
      </c>
      <c r="C485" s="59" t="s">
        <v>1937</v>
      </c>
      <c r="D485" s="105" t="s">
        <v>549</v>
      </c>
      <c r="E485" s="105" t="str">
        <f>VLOOKUP(D485, '[2](참고) 중복제거용 BP사명 DB'!$B$3:$D865, 3, FALSE)</f>
        <v>SK㈜</v>
      </c>
      <c r="F485" s="105"/>
      <c r="G485" s="3"/>
      <c r="H485" s="117" t="s">
        <v>1879</v>
      </c>
      <c r="I485" s="117"/>
      <c r="J485" s="117"/>
      <c r="K485" s="117"/>
      <c r="L485" s="117"/>
      <c r="M485" s="117"/>
      <c r="N485" s="117"/>
      <c r="O485" s="117" t="s">
        <v>67</v>
      </c>
      <c r="P485" s="122"/>
      <c r="Q485" s="121" t="s">
        <v>263</v>
      </c>
      <c r="R485" s="28"/>
      <c r="S485" s="28"/>
      <c r="T485" s="28"/>
      <c r="U485" s="461" t="s">
        <v>394</v>
      </c>
      <c r="V485" s="28"/>
      <c r="W485" s="461" t="s">
        <v>263</v>
      </c>
      <c r="X485" s="28"/>
      <c r="Y485" s="28"/>
      <c r="Z485" s="573" t="s">
        <v>394</v>
      </c>
      <c r="AA485" s="28"/>
      <c r="AB485" s="28"/>
      <c r="AC485" s="28"/>
      <c r="AD485" s="28"/>
      <c r="AE485" s="4" t="s">
        <v>641</v>
      </c>
      <c r="AF485" s="6" t="s">
        <v>312</v>
      </c>
      <c r="AG485" s="6" t="s">
        <v>699</v>
      </c>
      <c r="AH485" s="6" t="s">
        <v>756</v>
      </c>
      <c r="AI485" s="132"/>
      <c r="AJ485" s="470"/>
      <c r="AK485" s="20" t="s">
        <v>266</v>
      </c>
      <c r="AL485" s="20" t="s">
        <v>4013</v>
      </c>
      <c r="AM485" s="20" t="s">
        <v>267</v>
      </c>
      <c r="AN485" s="30">
        <v>45421</v>
      </c>
      <c r="AO485" s="574" t="s">
        <v>4047</v>
      </c>
      <c r="AP485" s="30" t="s">
        <v>70</v>
      </c>
      <c r="AQ485" s="31" t="s">
        <v>70</v>
      </c>
      <c r="AR485" s="20" t="str">
        <f t="shared" si="37"/>
        <v>O</v>
      </c>
      <c r="AS485" s="509"/>
      <c r="AT485" s="98"/>
      <c r="AU485" s="96"/>
      <c r="AV485" s="94"/>
      <c r="AW485" s="71" t="str">
        <f t="shared" si="38"/>
        <v/>
      </c>
      <c r="AX485" s="104" t="s">
        <v>1932</v>
      </c>
      <c r="AY485" s="104" t="s">
        <v>1938</v>
      </c>
      <c r="AZ485" s="104" t="s">
        <v>70</v>
      </c>
      <c r="BA485" s="104" t="s">
        <v>70</v>
      </c>
      <c r="BB485" s="104"/>
      <c r="BC485" s="104"/>
      <c r="BD485" s="104" t="s">
        <v>1939</v>
      </c>
      <c r="BE485" s="105" t="s">
        <v>1940</v>
      </c>
      <c r="BF485" s="122"/>
    </row>
    <row r="486" spans="1:58" s="39" customFormat="1" ht="27">
      <c r="A486" s="14"/>
      <c r="B486" s="59" t="s">
        <v>1941</v>
      </c>
      <c r="C486" s="59" t="s">
        <v>1942</v>
      </c>
      <c r="D486" s="105" t="s">
        <v>549</v>
      </c>
      <c r="E486" s="105" t="str">
        <f>VLOOKUP(D486, '[2](참고) 중복제거용 BP사명 DB'!$B$3:$D866, 3, FALSE)</f>
        <v>SK㈜</v>
      </c>
      <c r="F486" s="105"/>
      <c r="G486" s="3"/>
      <c r="H486" s="117" t="s">
        <v>1879</v>
      </c>
      <c r="I486" s="117"/>
      <c r="J486" s="117"/>
      <c r="K486" s="117"/>
      <c r="L486" s="117"/>
      <c r="M486" s="117"/>
      <c r="N486" s="117"/>
      <c r="O486" s="117" t="s">
        <v>67</v>
      </c>
      <c r="P486" s="122"/>
      <c r="Q486" s="121" t="s">
        <v>263</v>
      </c>
      <c r="R486" s="28"/>
      <c r="S486" s="28"/>
      <c r="T486" s="28"/>
      <c r="U486" s="461" t="s">
        <v>394</v>
      </c>
      <c r="V486" s="28"/>
      <c r="W486" s="461" t="s">
        <v>263</v>
      </c>
      <c r="X486" s="28"/>
      <c r="Y486" s="28"/>
      <c r="Z486" s="573" t="s">
        <v>394</v>
      </c>
      <c r="AA486" s="28"/>
      <c r="AB486" s="28"/>
      <c r="AC486" s="28"/>
      <c r="AD486" s="28"/>
      <c r="AE486" s="4" t="s">
        <v>1943</v>
      </c>
      <c r="AF486" s="6" t="s">
        <v>312</v>
      </c>
      <c r="AG486" s="6" t="s">
        <v>563</v>
      </c>
      <c r="AH486" s="6" t="s">
        <v>624</v>
      </c>
      <c r="AI486" s="132"/>
      <c r="AJ486" s="470"/>
      <c r="AK486" s="20" t="s">
        <v>266</v>
      </c>
      <c r="AL486" s="20" t="s">
        <v>4013</v>
      </c>
      <c r="AM486" s="20" t="s">
        <v>267</v>
      </c>
      <c r="AN486" s="30">
        <v>45421</v>
      </c>
      <c r="AO486" s="574" t="s">
        <v>4047</v>
      </c>
      <c r="AP486" s="30"/>
      <c r="AQ486" s="33"/>
      <c r="AR486" s="20" t="str">
        <f t="shared" si="37"/>
        <v/>
      </c>
      <c r="AS486" s="509"/>
      <c r="AT486" s="98"/>
      <c r="AU486" s="96"/>
      <c r="AV486" s="94"/>
      <c r="AW486" s="71" t="str">
        <f t="shared" si="38"/>
        <v/>
      </c>
      <c r="AX486" s="104" t="s">
        <v>1034</v>
      </c>
      <c r="AY486" s="104" t="s">
        <v>1035</v>
      </c>
      <c r="AZ486" s="104" t="s">
        <v>70</v>
      </c>
      <c r="BA486" s="104" t="s">
        <v>70</v>
      </c>
      <c r="BB486" s="104"/>
      <c r="BC486" s="104"/>
      <c r="BD486" s="104" t="s">
        <v>1944</v>
      </c>
      <c r="BE486" s="105" t="s">
        <v>1945</v>
      </c>
      <c r="BF486" s="122"/>
    </row>
    <row r="487" spans="1:58" s="39" customFormat="1" ht="27">
      <c r="A487" s="14"/>
      <c r="B487" s="59" t="s">
        <v>1946</v>
      </c>
      <c r="C487" s="59" t="s">
        <v>1947</v>
      </c>
      <c r="D487" s="105" t="s">
        <v>549</v>
      </c>
      <c r="E487" s="105" t="str">
        <f>VLOOKUP(D487, '[2](참고) 중복제거용 BP사명 DB'!$B$3:$D867, 3, FALSE)</f>
        <v>SK㈜</v>
      </c>
      <c r="F487" s="105"/>
      <c r="G487" s="3" t="s">
        <v>1948</v>
      </c>
      <c r="H487" s="117" t="s">
        <v>1879</v>
      </c>
      <c r="I487" s="117"/>
      <c r="J487" s="117"/>
      <c r="K487" s="117"/>
      <c r="L487" s="117"/>
      <c r="M487" s="117"/>
      <c r="N487" s="117"/>
      <c r="O487" s="117" t="s">
        <v>67</v>
      </c>
      <c r="P487" s="122"/>
      <c r="Q487" s="121" t="s">
        <v>263</v>
      </c>
      <c r="R487" s="28"/>
      <c r="S487" s="28"/>
      <c r="T487" s="28"/>
      <c r="U487" s="461" t="s">
        <v>394</v>
      </c>
      <c r="V487" s="28"/>
      <c r="W487" s="461" t="s">
        <v>263</v>
      </c>
      <c r="X487" s="28"/>
      <c r="Y487" s="28"/>
      <c r="Z487" s="573" t="s">
        <v>394</v>
      </c>
      <c r="AA487" s="28"/>
      <c r="AB487" s="28"/>
      <c r="AC487" s="28"/>
      <c r="AD487" s="28"/>
      <c r="AE487" s="4" t="s">
        <v>641</v>
      </c>
      <c r="AF487" s="6" t="s">
        <v>312</v>
      </c>
      <c r="AG487" s="6" t="s">
        <v>623</v>
      </c>
      <c r="AH487" s="6" t="s">
        <v>1116</v>
      </c>
      <c r="AI487" s="132"/>
      <c r="AJ487" s="470"/>
      <c r="AK487" s="20" t="s">
        <v>266</v>
      </c>
      <c r="AL487" s="20" t="s">
        <v>4013</v>
      </c>
      <c r="AM487" s="20" t="s">
        <v>267</v>
      </c>
      <c r="AN487" s="30">
        <v>45421</v>
      </c>
      <c r="AO487" s="574" t="s">
        <v>4047</v>
      </c>
      <c r="AP487" s="30" t="s">
        <v>70</v>
      </c>
      <c r="AQ487" s="31" t="s">
        <v>70</v>
      </c>
      <c r="AR487" s="20" t="str">
        <f t="shared" si="37"/>
        <v>O</v>
      </c>
      <c r="AS487" s="509"/>
      <c r="AT487" s="98"/>
      <c r="AU487" s="96"/>
      <c r="AV487" s="94"/>
      <c r="AW487" s="71" t="str">
        <f t="shared" si="38"/>
        <v/>
      </c>
      <c r="AX487" s="104" t="s">
        <v>646</v>
      </c>
      <c r="AY487" s="104" t="s">
        <v>647</v>
      </c>
      <c r="AZ487" s="104" t="s">
        <v>646</v>
      </c>
      <c r="BA487" s="104" t="s">
        <v>1949</v>
      </c>
      <c r="BB487" s="104"/>
      <c r="BC487" s="104"/>
      <c r="BD487" s="104" t="s">
        <v>1950</v>
      </c>
      <c r="BE487" s="105" t="s">
        <v>1951</v>
      </c>
      <c r="BF487" s="122"/>
    </row>
    <row r="488" spans="1:58" s="39" customFormat="1" ht="27">
      <c r="A488" s="14"/>
      <c r="B488" s="693" t="s">
        <v>1952</v>
      </c>
      <c r="C488" s="59" t="s">
        <v>1953</v>
      </c>
      <c r="D488" s="105" t="s">
        <v>549</v>
      </c>
      <c r="E488" s="105" t="str">
        <f>VLOOKUP(D488, '[2](참고) 중복제거용 BP사명 DB'!$B$3:$D868, 3, FALSE)</f>
        <v>SK㈜</v>
      </c>
      <c r="F488" s="105"/>
      <c r="G488" s="3"/>
      <c r="H488" s="117" t="s">
        <v>1879</v>
      </c>
      <c r="I488" s="117"/>
      <c r="J488" s="117"/>
      <c r="K488" s="117"/>
      <c r="L488" s="117"/>
      <c r="M488" s="117"/>
      <c r="N488" s="117"/>
      <c r="O488" s="117" t="s">
        <v>67</v>
      </c>
      <c r="P488" s="122"/>
      <c r="Q488" s="121" t="s">
        <v>263</v>
      </c>
      <c r="R488" s="28"/>
      <c r="S488" s="28"/>
      <c r="T488" s="28"/>
      <c r="U488" s="461" t="s">
        <v>394</v>
      </c>
      <c r="V488" s="28"/>
      <c r="W488" s="461" t="s">
        <v>263</v>
      </c>
      <c r="X488" s="28"/>
      <c r="Y488" s="28"/>
      <c r="Z488" s="573" t="s">
        <v>394</v>
      </c>
      <c r="AA488" s="28"/>
      <c r="AB488" s="28"/>
      <c r="AC488" s="28"/>
      <c r="AD488" s="28"/>
      <c r="AE488" s="4" t="s">
        <v>1943</v>
      </c>
      <c r="AF488" s="6" t="s">
        <v>312</v>
      </c>
      <c r="AG488" s="6" t="s">
        <v>699</v>
      </c>
      <c r="AH488" s="6" t="s">
        <v>70</v>
      </c>
      <c r="AI488" s="132"/>
      <c r="AJ488" s="470"/>
      <c r="AK488" s="20" t="s">
        <v>266</v>
      </c>
      <c r="AL488" s="20" t="s">
        <v>4013</v>
      </c>
      <c r="AM488" s="20" t="s">
        <v>267</v>
      </c>
      <c r="AN488" s="30">
        <v>45421</v>
      </c>
      <c r="AO488" s="574" t="s">
        <v>4047</v>
      </c>
      <c r="AP488" s="30"/>
      <c r="AQ488" s="33"/>
      <c r="AR488" s="20" t="str">
        <f t="shared" si="37"/>
        <v/>
      </c>
      <c r="AS488" s="509"/>
      <c r="AT488" s="98"/>
      <c r="AU488" s="96"/>
      <c r="AV488" s="94"/>
      <c r="AW488" s="71" t="str">
        <f t="shared" si="38"/>
        <v/>
      </c>
      <c r="AX488" s="104" t="s">
        <v>1954</v>
      </c>
      <c r="AY488" s="104" t="s">
        <v>1955</v>
      </c>
      <c r="AZ488" s="104" t="s">
        <v>70</v>
      </c>
      <c r="BA488" s="104" t="s">
        <v>70</v>
      </c>
      <c r="BB488" s="104"/>
      <c r="BC488" s="104"/>
      <c r="BD488" s="104" t="s">
        <v>1956</v>
      </c>
      <c r="BE488" s="105" t="s">
        <v>1957</v>
      </c>
      <c r="BF488" s="122"/>
    </row>
    <row r="489" spans="1:58" s="39" customFormat="1" ht="40.5">
      <c r="A489" s="14"/>
      <c r="B489" s="693"/>
      <c r="C489" s="59" t="s">
        <v>1953</v>
      </c>
      <c r="D489" s="105" t="s">
        <v>138</v>
      </c>
      <c r="E489" s="105" t="str">
        <f>VLOOKUP(D489, '[2](참고) 중복제거용 BP사명 DB'!$B$3:$D869, 3, FALSE)</f>
        <v>에프앤유신용정보주식회사</v>
      </c>
      <c r="F489" s="105"/>
      <c r="G489" s="3"/>
      <c r="H489" s="117" t="s">
        <v>1879</v>
      </c>
      <c r="I489" s="117"/>
      <c r="J489" s="117"/>
      <c r="K489" s="117"/>
      <c r="L489" s="117"/>
      <c r="M489" s="117"/>
      <c r="N489" s="117"/>
      <c r="O489" s="117" t="s">
        <v>67</v>
      </c>
      <c r="P489" s="122"/>
      <c r="Q489" s="121" t="s">
        <v>263</v>
      </c>
      <c r="R489" s="28"/>
      <c r="S489" s="28"/>
      <c r="T489" s="28"/>
      <c r="U489" s="461" t="s">
        <v>394</v>
      </c>
      <c r="V489" s="28"/>
      <c r="W489" s="461" t="s">
        <v>263</v>
      </c>
      <c r="X489" s="28"/>
      <c r="Y489" s="28"/>
      <c r="Z489" s="573" t="s">
        <v>394</v>
      </c>
      <c r="AA489" s="28"/>
      <c r="AB489" s="28"/>
      <c r="AC489" s="28"/>
      <c r="AD489" s="28"/>
      <c r="AE489" s="4" t="s">
        <v>1958</v>
      </c>
      <c r="AF489" s="6" t="s">
        <v>312</v>
      </c>
      <c r="AG489" s="6" t="s">
        <v>70</v>
      </c>
      <c r="AH489" s="6" t="s">
        <v>1953</v>
      </c>
      <c r="AI489" s="132"/>
      <c r="AJ489" s="470"/>
      <c r="AK489" s="20" t="s">
        <v>266</v>
      </c>
      <c r="AL489" s="20" t="s">
        <v>4013</v>
      </c>
      <c r="AM489" s="20" t="s">
        <v>267</v>
      </c>
      <c r="AN489" s="30">
        <v>45421</v>
      </c>
      <c r="AO489" s="574" t="s">
        <v>4047</v>
      </c>
      <c r="AP489" s="30"/>
      <c r="AQ489" s="33"/>
      <c r="AR489" s="20" t="str">
        <f t="shared" si="37"/>
        <v/>
      </c>
      <c r="AS489" s="509"/>
      <c r="AT489" s="98"/>
      <c r="AU489" s="96"/>
      <c r="AV489" s="94"/>
      <c r="AW489" s="71" t="str">
        <f t="shared" si="38"/>
        <v/>
      </c>
      <c r="AX489" s="104" t="s">
        <v>1959</v>
      </c>
      <c r="AY489" s="104" t="s">
        <v>1955</v>
      </c>
      <c r="AZ489" s="104" t="s">
        <v>70</v>
      </c>
      <c r="BA489" s="104" t="s">
        <v>70</v>
      </c>
      <c r="BB489" s="104"/>
      <c r="BC489" s="104"/>
      <c r="BD489" s="104" t="s">
        <v>1960</v>
      </c>
      <c r="BE489" s="105" t="s">
        <v>1961</v>
      </c>
      <c r="BF489" s="122"/>
    </row>
    <row r="490" spans="1:58" s="39" customFormat="1" ht="27">
      <c r="A490" s="14"/>
      <c r="B490" s="59" t="s">
        <v>1962</v>
      </c>
      <c r="C490" s="59" t="s">
        <v>1963</v>
      </c>
      <c r="D490" s="105" t="s">
        <v>549</v>
      </c>
      <c r="E490" s="105" t="str">
        <f>VLOOKUP(D490, '[2](참고) 중복제거용 BP사명 DB'!$B$3:$D870, 3, FALSE)</f>
        <v>SK㈜</v>
      </c>
      <c r="F490" s="105"/>
      <c r="G490" s="3"/>
      <c r="H490" s="117" t="s">
        <v>1879</v>
      </c>
      <c r="I490" s="117"/>
      <c r="J490" s="117"/>
      <c r="K490" s="117"/>
      <c r="L490" s="117"/>
      <c r="M490" s="117"/>
      <c r="N490" s="117"/>
      <c r="O490" s="117" t="s">
        <v>67</v>
      </c>
      <c r="P490" s="122"/>
      <c r="Q490" s="121" t="s">
        <v>263</v>
      </c>
      <c r="R490" s="28"/>
      <c r="S490" s="28"/>
      <c r="T490" s="28"/>
      <c r="U490" s="461" t="s">
        <v>394</v>
      </c>
      <c r="V490" s="28"/>
      <c r="W490" s="461" t="s">
        <v>263</v>
      </c>
      <c r="X490" s="28"/>
      <c r="Y490" s="28"/>
      <c r="Z490" s="573" t="s">
        <v>394</v>
      </c>
      <c r="AA490" s="28"/>
      <c r="AB490" s="28"/>
      <c r="AC490" s="28"/>
      <c r="AD490" s="28"/>
      <c r="AE490" s="4" t="s">
        <v>755</v>
      </c>
      <c r="AF490" s="6" t="s">
        <v>312</v>
      </c>
      <c r="AG490" s="6" t="s">
        <v>623</v>
      </c>
      <c r="AH490" s="100" t="s">
        <v>1964</v>
      </c>
      <c r="AI490" s="132"/>
      <c r="AJ490" s="470"/>
      <c r="AK490" s="20" t="s">
        <v>266</v>
      </c>
      <c r="AL490" s="20" t="s">
        <v>4013</v>
      </c>
      <c r="AM490" s="20" t="s">
        <v>267</v>
      </c>
      <c r="AN490" s="30">
        <v>45421</v>
      </c>
      <c r="AO490" s="574" t="s">
        <v>4047</v>
      </c>
      <c r="AP490" s="30"/>
      <c r="AQ490" s="33"/>
      <c r="AR490" s="20" t="str">
        <f t="shared" si="37"/>
        <v/>
      </c>
      <c r="AS490" s="509"/>
      <c r="AT490" s="98"/>
      <c r="AU490" s="96"/>
      <c r="AV490" s="94"/>
      <c r="AW490" s="71" t="str">
        <f t="shared" si="38"/>
        <v/>
      </c>
      <c r="AX490" s="104" t="s">
        <v>323</v>
      </c>
      <c r="AY490" s="104" t="s">
        <v>324</v>
      </c>
      <c r="AZ490" s="104" t="s">
        <v>70</v>
      </c>
      <c r="BA490" s="104" t="s">
        <v>70</v>
      </c>
      <c r="BB490" s="104"/>
      <c r="BC490" s="104"/>
      <c r="BD490" s="104" t="s">
        <v>1965</v>
      </c>
      <c r="BE490" s="105" t="s">
        <v>1966</v>
      </c>
      <c r="BF490" s="122"/>
    </row>
    <row r="491" spans="1:58" s="39" customFormat="1" ht="27">
      <c r="A491" s="14"/>
      <c r="B491" s="59" t="s">
        <v>1967</v>
      </c>
      <c r="C491" s="59" t="s">
        <v>1968</v>
      </c>
      <c r="D491" s="105" t="s">
        <v>549</v>
      </c>
      <c r="E491" s="105" t="str">
        <f>VLOOKUP(D491, '[2](참고) 중복제거용 BP사명 DB'!$B$3:$D871, 3, FALSE)</f>
        <v>SK㈜</v>
      </c>
      <c r="F491" s="105"/>
      <c r="G491" s="3"/>
      <c r="H491" s="117" t="s">
        <v>1879</v>
      </c>
      <c r="I491" s="117"/>
      <c r="J491" s="117"/>
      <c r="K491" s="117"/>
      <c r="L491" s="117"/>
      <c r="M491" s="117"/>
      <c r="N491" s="117"/>
      <c r="O491" s="117" t="s">
        <v>67</v>
      </c>
      <c r="P491" s="122"/>
      <c r="Q491" s="121" t="s">
        <v>263</v>
      </c>
      <c r="R491" s="28"/>
      <c r="S491" s="28"/>
      <c r="T491" s="28"/>
      <c r="U491" s="461" t="s">
        <v>394</v>
      </c>
      <c r="V491" s="28"/>
      <c r="W491" s="461" t="s">
        <v>263</v>
      </c>
      <c r="X491" s="28"/>
      <c r="Y491" s="28"/>
      <c r="Z491" s="573" t="s">
        <v>394</v>
      </c>
      <c r="AA491" s="28"/>
      <c r="AB491" s="28"/>
      <c r="AC491" s="28"/>
      <c r="AD491" s="28"/>
      <c r="AE491" s="4" t="s">
        <v>1969</v>
      </c>
      <c r="AF491" s="6" t="s">
        <v>312</v>
      </c>
      <c r="AG491" s="6" t="s">
        <v>563</v>
      </c>
      <c r="AH491" s="6" t="s">
        <v>624</v>
      </c>
      <c r="AI491" s="132"/>
      <c r="AJ491" s="470"/>
      <c r="AK491" s="20" t="s">
        <v>266</v>
      </c>
      <c r="AL491" s="20" t="s">
        <v>4013</v>
      </c>
      <c r="AM491" s="20" t="s">
        <v>267</v>
      </c>
      <c r="AN491" s="30">
        <v>45421</v>
      </c>
      <c r="AO491" s="574" t="s">
        <v>4047</v>
      </c>
      <c r="AP491" s="30" t="s">
        <v>70</v>
      </c>
      <c r="AQ491" s="31" t="s">
        <v>70</v>
      </c>
      <c r="AR491" s="20" t="str">
        <f t="shared" si="37"/>
        <v>O</v>
      </c>
      <c r="AS491" s="509"/>
      <c r="AT491" s="98"/>
      <c r="AU491" s="96"/>
      <c r="AV491" s="94"/>
      <c r="AW491" s="71" t="str">
        <f t="shared" si="38"/>
        <v/>
      </c>
      <c r="AX491" s="104" t="s">
        <v>323</v>
      </c>
      <c r="AY491" s="104" t="s">
        <v>1970</v>
      </c>
      <c r="AZ491" s="104" t="s">
        <v>70</v>
      </c>
      <c r="BA491" s="104" t="s">
        <v>70</v>
      </c>
      <c r="BB491" s="104"/>
      <c r="BC491" s="104"/>
      <c r="BD491" s="104" t="s">
        <v>1971</v>
      </c>
      <c r="BE491" s="105" t="s">
        <v>1972</v>
      </c>
      <c r="BF491" s="122"/>
    </row>
    <row r="492" spans="1:58" s="39" customFormat="1" ht="27">
      <c r="A492" s="14"/>
      <c r="B492" s="59" t="s">
        <v>1973</v>
      </c>
      <c r="C492" s="59" t="s">
        <v>1974</v>
      </c>
      <c r="D492" s="105" t="s">
        <v>549</v>
      </c>
      <c r="E492" s="105" t="str">
        <f>VLOOKUP(D492, '[2](참고) 중복제거용 BP사명 DB'!$B$3:$D872, 3, FALSE)</f>
        <v>SK㈜</v>
      </c>
      <c r="F492" s="105"/>
      <c r="G492" s="3"/>
      <c r="H492" s="117" t="s">
        <v>1879</v>
      </c>
      <c r="I492" s="117"/>
      <c r="J492" s="117"/>
      <c r="K492" s="117"/>
      <c r="L492" s="117"/>
      <c r="M492" s="117"/>
      <c r="N492" s="117"/>
      <c r="O492" s="117" t="s">
        <v>67</v>
      </c>
      <c r="P492" s="122"/>
      <c r="Q492" s="121" t="s">
        <v>263</v>
      </c>
      <c r="R492" s="28"/>
      <c r="S492" s="28"/>
      <c r="T492" s="28"/>
      <c r="U492" s="461" t="s">
        <v>394</v>
      </c>
      <c r="V492" s="28"/>
      <c r="W492" s="461" t="s">
        <v>263</v>
      </c>
      <c r="X492" s="28"/>
      <c r="Y492" s="28"/>
      <c r="Z492" s="573" t="s">
        <v>394</v>
      </c>
      <c r="AA492" s="28"/>
      <c r="AB492" s="28"/>
      <c r="AC492" s="28"/>
      <c r="AD492" s="28"/>
      <c r="AE492" s="4" t="s">
        <v>755</v>
      </c>
      <c r="AF492" s="6" t="s">
        <v>312</v>
      </c>
      <c r="AG492" s="6" t="s">
        <v>623</v>
      </c>
      <c r="AH492" s="105" t="s">
        <v>624</v>
      </c>
      <c r="AI492" s="132"/>
      <c r="AJ492" s="470"/>
      <c r="AK492" s="20" t="s">
        <v>266</v>
      </c>
      <c r="AL492" s="20" t="s">
        <v>4013</v>
      </c>
      <c r="AM492" s="20" t="s">
        <v>267</v>
      </c>
      <c r="AN492" s="30">
        <v>45421</v>
      </c>
      <c r="AO492" s="574" t="s">
        <v>4047</v>
      </c>
      <c r="AP492" s="30"/>
      <c r="AQ492" s="33"/>
      <c r="AR492" s="20" t="str">
        <f t="shared" si="37"/>
        <v/>
      </c>
      <c r="AS492" s="509"/>
      <c r="AT492" s="98"/>
      <c r="AU492" s="96"/>
      <c r="AV492" s="94"/>
      <c r="AW492" s="71" t="str">
        <f t="shared" si="38"/>
        <v/>
      </c>
      <c r="AX492" s="104" t="s">
        <v>323</v>
      </c>
      <c r="AY492" s="104" t="s">
        <v>1975</v>
      </c>
      <c r="AZ492" s="104" t="s">
        <v>70</v>
      </c>
      <c r="BA492" s="104" t="s">
        <v>70</v>
      </c>
      <c r="BB492" s="104"/>
      <c r="BC492" s="104"/>
      <c r="BD492" s="104" t="s">
        <v>1976</v>
      </c>
      <c r="BE492" s="105" t="s">
        <v>375</v>
      </c>
      <c r="BF492" s="122"/>
    </row>
    <row r="493" spans="1:58" s="39" customFormat="1" ht="27">
      <c r="A493" s="14"/>
      <c r="B493" s="59" t="s">
        <v>1977</v>
      </c>
      <c r="C493" s="59" t="s">
        <v>1978</v>
      </c>
      <c r="D493" s="105" t="s">
        <v>549</v>
      </c>
      <c r="E493" s="105" t="str">
        <f>VLOOKUP(D493, '[2](참고) 중복제거용 BP사명 DB'!$B$3:$D873, 3, FALSE)</f>
        <v>SK㈜</v>
      </c>
      <c r="F493" s="105"/>
      <c r="G493" s="3"/>
      <c r="H493" s="117" t="s">
        <v>1879</v>
      </c>
      <c r="I493" s="117"/>
      <c r="J493" s="117"/>
      <c r="K493" s="117"/>
      <c r="L493" s="117"/>
      <c r="M493" s="117"/>
      <c r="N493" s="117"/>
      <c r="O493" s="117" t="s">
        <v>67</v>
      </c>
      <c r="P493" s="122"/>
      <c r="Q493" s="121" t="s">
        <v>263</v>
      </c>
      <c r="R493" s="28"/>
      <c r="S493" s="28"/>
      <c r="T493" s="28"/>
      <c r="U493" s="461" t="s">
        <v>394</v>
      </c>
      <c r="V493" s="28"/>
      <c r="W493" s="461" t="s">
        <v>263</v>
      </c>
      <c r="X493" s="28"/>
      <c r="Y493" s="28"/>
      <c r="Z493" s="573" t="s">
        <v>394</v>
      </c>
      <c r="AA493" s="28"/>
      <c r="AB493" s="28"/>
      <c r="AC493" s="28"/>
      <c r="AD493" s="28"/>
      <c r="AE493" s="4" t="s">
        <v>755</v>
      </c>
      <c r="AF493" s="6" t="s">
        <v>312</v>
      </c>
      <c r="AG493" s="6" t="s">
        <v>623</v>
      </c>
      <c r="AH493" s="6" t="s">
        <v>1116</v>
      </c>
      <c r="AI493" s="132"/>
      <c r="AJ493" s="470"/>
      <c r="AK493" s="20" t="s">
        <v>266</v>
      </c>
      <c r="AL493" s="20" t="s">
        <v>4013</v>
      </c>
      <c r="AM493" s="20" t="s">
        <v>267</v>
      </c>
      <c r="AN493" s="30">
        <v>45421</v>
      </c>
      <c r="AO493" s="574" t="s">
        <v>4047</v>
      </c>
      <c r="AP493" s="30" t="s">
        <v>70</v>
      </c>
      <c r="AQ493" s="31" t="s">
        <v>70</v>
      </c>
      <c r="AR493" s="20" t="str">
        <f t="shared" si="37"/>
        <v>O</v>
      </c>
      <c r="AS493" s="509"/>
      <c r="AT493" s="98"/>
      <c r="AU493" s="96"/>
      <c r="AV493" s="94"/>
      <c r="AW493" s="71" t="str">
        <f t="shared" si="38"/>
        <v/>
      </c>
      <c r="AX493" s="104" t="s">
        <v>323</v>
      </c>
      <c r="AY493" s="104" t="s">
        <v>1975</v>
      </c>
      <c r="AZ493" s="104" t="s">
        <v>70</v>
      </c>
      <c r="BA493" s="104" t="s">
        <v>70</v>
      </c>
      <c r="BB493" s="104"/>
      <c r="BC493" s="104"/>
      <c r="BD493" s="104" t="s">
        <v>1979</v>
      </c>
      <c r="BE493" s="105" t="s">
        <v>1980</v>
      </c>
      <c r="BF493" s="122"/>
    </row>
    <row r="494" spans="1:58" s="39" customFormat="1" ht="27">
      <c r="A494" s="14"/>
      <c r="B494" s="59" t="s">
        <v>1981</v>
      </c>
      <c r="C494" s="59" t="s">
        <v>1982</v>
      </c>
      <c r="D494" s="105" t="s">
        <v>549</v>
      </c>
      <c r="E494" s="105" t="str">
        <f>VLOOKUP(D494, '[2](참고) 중복제거용 BP사명 DB'!$B$3:$D874, 3, FALSE)</f>
        <v>SK㈜</v>
      </c>
      <c r="F494" s="105"/>
      <c r="G494" s="3"/>
      <c r="H494" s="117" t="s">
        <v>1879</v>
      </c>
      <c r="I494" s="117"/>
      <c r="J494" s="117"/>
      <c r="K494" s="117"/>
      <c r="L494" s="117"/>
      <c r="M494" s="117"/>
      <c r="N494" s="117"/>
      <c r="O494" s="117" t="s">
        <v>67</v>
      </c>
      <c r="P494" s="122"/>
      <c r="Q494" s="121" t="s">
        <v>263</v>
      </c>
      <c r="R494" s="28"/>
      <c r="S494" s="28"/>
      <c r="T494" s="28"/>
      <c r="U494" s="461" t="s">
        <v>394</v>
      </c>
      <c r="V494" s="28"/>
      <c r="W494" s="461" t="s">
        <v>263</v>
      </c>
      <c r="X494" s="28"/>
      <c r="Y494" s="28"/>
      <c r="Z494" s="573" t="s">
        <v>394</v>
      </c>
      <c r="AA494" s="28"/>
      <c r="AB494" s="28"/>
      <c r="AC494" s="28"/>
      <c r="AD494" s="28"/>
      <c r="AE494" s="544"/>
      <c r="AF494" s="72"/>
      <c r="AG494" s="72"/>
      <c r="AH494" s="72"/>
      <c r="AI494" s="132"/>
      <c r="AJ494" s="470"/>
      <c r="AK494" s="20" t="s">
        <v>266</v>
      </c>
      <c r="AL494" s="20" t="s">
        <v>4013</v>
      </c>
      <c r="AM494" s="20" t="s">
        <v>267</v>
      </c>
      <c r="AN494" s="30">
        <v>45421</v>
      </c>
      <c r="AO494" s="574" t="s">
        <v>4047</v>
      </c>
      <c r="AP494" s="30" t="s">
        <v>70</v>
      </c>
      <c r="AQ494" s="31" t="s">
        <v>70</v>
      </c>
      <c r="AR494" s="20" t="str">
        <f t="shared" si="37"/>
        <v>O</v>
      </c>
      <c r="AS494" s="509"/>
      <c r="AT494" s="98"/>
      <c r="AU494" s="96"/>
      <c r="AV494" s="94"/>
      <c r="AW494" s="71" t="str">
        <f t="shared" si="38"/>
        <v/>
      </c>
      <c r="AX494" s="104"/>
      <c r="AY494" s="104"/>
      <c r="AZ494" s="104"/>
      <c r="BA494" s="104"/>
      <c r="BB494" s="104"/>
      <c r="BC494" s="104"/>
      <c r="BD494" s="104"/>
      <c r="BE494" s="105"/>
      <c r="BF494" s="122"/>
    </row>
    <row r="495" spans="1:58" s="39" customFormat="1" ht="13.5" hidden="1">
      <c r="A495" s="17"/>
      <c r="B495" s="59" t="s">
        <v>1983</v>
      </c>
      <c r="C495" s="59" t="s">
        <v>1984</v>
      </c>
      <c r="D495" s="105" t="s">
        <v>549</v>
      </c>
      <c r="E495" s="105" t="str">
        <f>VLOOKUP(D495, '[2](참고) 중복제거용 BP사명 DB'!$B$3:$D875, 3, FALSE)</f>
        <v>SK㈜</v>
      </c>
      <c r="F495" s="105"/>
      <c r="G495" s="427" t="s">
        <v>1985</v>
      </c>
      <c r="H495" s="117" t="s">
        <v>1879</v>
      </c>
      <c r="I495" s="117"/>
      <c r="J495" s="117"/>
      <c r="K495" s="117"/>
      <c r="L495" s="117"/>
      <c r="M495" s="117"/>
      <c r="N495" s="117"/>
      <c r="O495" s="117" t="s">
        <v>67</v>
      </c>
      <c r="P495" s="122"/>
      <c r="Q495" s="28"/>
      <c r="R495" s="28"/>
      <c r="S495" s="28"/>
      <c r="T495" s="28"/>
      <c r="U495" s="461" t="s">
        <v>68</v>
      </c>
      <c r="V495" s="121" t="s">
        <v>69</v>
      </c>
      <c r="W495" s="28"/>
      <c r="X495" s="28"/>
      <c r="Y495" s="28"/>
      <c r="Z495" s="573" t="s">
        <v>68</v>
      </c>
      <c r="AA495" s="121" t="s">
        <v>69</v>
      </c>
      <c r="AB495" s="28"/>
      <c r="AC495" s="28"/>
      <c r="AD495" s="28"/>
      <c r="AE495" s="331"/>
      <c r="AF495" s="87"/>
      <c r="AG495" s="87"/>
      <c r="AH495" s="87"/>
      <c r="AI495" s="331"/>
      <c r="AJ495" s="545"/>
      <c r="AK495" s="20"/>
      <c r="AL495" s="503"/>
      <c r="AM495" s="20"/>
      <c r="AN495" s="30"/>
      <c r="AO495" s="20"/>
      <c r="AP495" s="30"/>
      <c r="AQ495" s="43"/>
      <c r="AR495" s="20" t="str">
        <f t="shared" si="37"/>
        <v/>
      </c>
      <c r="AS495" s="70"/>
      <c r="AT495" s="70"/>
      <c r="AU495" s="94"/>
      <c r="AV495" s="96"/>
      <c r="AW495" s="71" t="str">
        <f t="shared" si="38"/>
        <v/>
      </c>
      <c r="AX495" s="104"/>
      <c r="AY495" s="104"/>
      <c r="AZ495" s="104"/>
      <c r="BA495" s="104"/>
      <c r="BB495" s="104"/>
      <c r="BC495" s="104"/>
      <c r="BD495" s="104"/>
      <c r="BE495" s="105"/>
    </row>
    <row r="496" spans="1:58" s="39" customFormat="1" ht="40.5">
      <c r="A496" s="14"/>
      <c r="B496" s="59" t="s">
        <v>1986</v>
      </c>
      <c r="C496" s="59" t="s">
        <v>1986</v>
      </c>
      <c r="D496" s="105" t="s">
        <v>1987</v>
      </c>
      <c r="E496" s="105" t="str">
        <f>VLOOKUP(D496, '[2](참고) 중복제거용 BP사명 DB'!$B$3:$D876, 3, FALSE)</f>
        <v>주식회사 다솜에스앤씨</v>
      </c>
      <c r="F496" s="105"/>
      <c r="G496" s="3"/>
      <c r="H496" s="117" t="s">
        <v>1879</v>
      </c>
      <c r="I496" s="117"/>
      <c r="J496" s="117"/>
      <c r="K496" s="117"/>
      <c r="L496" s="117"/>
      <c r="M496" s="117"/>
      <c r="N496" s="117"/>
      <c r="O496" s="117" t="s">
        <v>67</v>
      </c>
      <c r="P496" s="122"/>
      <c r="Q496" s="121" t="s">
        <v>263</v>
      </c>
      <c r="R496" s="28"/>
      <c r="S496" s="28"/>
      <c r="T496" s="28"/>
      <c r="U496" s="461" t="s">
        <v>394</v>
      </c>
      <c r="V496" s="28"/>
      <c r="W496" s="461" t="s">
        <v>263</v>
      </c>
      <c r="X496" s="28"/>
      <c r="Y496" s="28"/>
      <c r="Z496" s="573" t="s">
        <v>394</v>
      </c>
      <c r="AA496" s="28"/>
      <c r="AB496" s="28"/>
      <c r="AC496" s="28"/>
      <c r="AD496" s="28"/>
      <c r="AE496" s="4" t="s">
        <v>755</v>
      </c>
      <c r="AF496" s="6" t="s">
        <v>312</v>
      </c>
      <c r="AG496" s="6" t="s">
        <v>699</v>
      </c>
      <c r="AH496" s="6" t="s">
        <v>1116</v>
      </c>
      <c r="AI496" s="132"/>
      <c r="AJ496" s="470"/>
      <c r="AK496" s="20" t="s">
        <v>266</v>
      </c>
      <c r="AL496" s="20" t="s">
        <v>4013</v>
      </c>
      <c r="AM496" s="20" t="s">
        <v>267</v>
      </c>
      <c r="AN496" s="30">
        <v>45421</v>
      </c>
      <c r="AO496" s="574" t="s">
        <v>4047</v>
      </c>
      <c r="AP496" s="30"/>
      <c r="AQ496" s="33"/>
      <c r="AR496" s="20" t="str">
        <f t="shared" si="37"/>
        <v/>
      </c>
      <c r="AS496" s="509"/>
      <c r="AT496" s="98"/>
      <c r="AU496" s="96"/>
      <c r="AV496" s="94"/>
      <c r="AW496" s="71" t="str">
        <f t="shared" si="38"/>
        <v/>
      </c>
      <c r="AX496" s="104" t="s">
        <v>1954</v>
      </c>
      <c r="AY496" s="104" t="s">
        <v>148</v>
      </c>
      <c r="AZ496" s="104" t="s">
        <v>1988</v>
      </c>
      <c r="BA496" s="104" t="s">
        <v>1989</v>
      </c>
      <c r="BB496" s="104"/>
      <c r="BC496" s="104"/>
      <c r="BD496" s="104" t="s">
        <v>1990</v>
      </c>
      <c r="BE496" s="105" t="s">
        <v>1991</v>
      </c>
      <c r="BF496" s="122"/>
    </row>
    <row r="497" spans="1:58" s="39" customFormat="1" ht="27">
      <c r="A497" s="14"/>
      <c r="B497" s="59" t="s">
        <v>1992</v>
      </c>
      <c r="C497" s="59" t="s">
        <v>1993</v>
      </c>
      <c r="D497" s="105" t="s">
        <v>549</v>
      </c>
      <c r="E497" s="105" t="str">
        <f>VLOOKUP(D497, '[2](참고) 중복제거용 BP사명 DB'!$B$3:$D877, 3, FALSE)</f>
        <v>SK㈜</v>
      </c>
      <c r="F497" s="105"/>
      <c r="G497" s="3"/>
      <c r="H497" s="117" t="s">
        <v>1879</v>
      </c>
      <c r="I497" s="117"/>
      <c r="J497" s="117"/>
      <c r="K497" s="117"/>
      <c r="L497" s="117"/>
      <c r="M497" s="117"/>
      <c r="N497" s="117"/>
      <c r="O497" s="117" t="s">
        <v>67</v>
      </c>
      <c r="P497" s="122"/>
      <c r="Q497" s="121" t="s">
        <v>263</v>
      </c>
      <c r="R497" s="28"/>
      <c r="S497" s="28"/>
      <c r="T497" s="28"/>
      <c r="U497" s="461" t="s">
        <v>394</v>
      </c>
      <c r="V497" s="28"/>
      <c r="W497" s="461" t="s">
        <v>263</v>
      </c>
      <c r="X497" s="28"/>
      <c r="Y497" s="28"/>
      <c r="Z497" s="573" t="s">
        <v>394</v>
      </c>
      <c r="AA497" s="28"/>
      <c r="AB497" s="28"/>
      <c r="AC497" s="28"/>
      <c r="AD497" s="28"/>
      <c r="AE497" s="4" t="s">
        <v>641</v>
      </c>
      <c r="AF497" s="6" t="s">
        <v>312</v>
      </c>
      <c r="AG497" s="6" t="s">
        <v>699</v>
      </c>
      <c r="AH497" s="6" t="s">
        <v>1116</v>
      </c>
      <c r="AI497" s="132"/>
      <c r="AJ497" s="470"/>
      <c r="AK497" s="20" t="s">
        <v>266</v>
      </c>
      <c r="AL497" s="20" t="s">
        <v>4013</v>
      </c>
      <c r="AM497" s="20" t="s">
        <v>267</v>
      </c>
      <c r="AN497" s="30">
        <v>45421</v>
      </c>
      <c r="AO497" s="574" t="s">
        <v>4047</v>
      </c>
      <c r="AP497" s="30"/>
      <c r="AQ497" s="33"/>
      <c r="AR497" s="20" t="str">
        <f t="shared" si="37"/>
        <v/>
      </c>
      <c r="AS497" s="509"/>
      <c r="AT497" s="98"/>
      <c r="AU497" s="96"/>
      <c r="AV497" s="94"/>
      <c r="AW497" s="71" t="str">
        <f t="shared" si="38"/>
        <v/>
      </c>
      <c r="AX497" s="104" t="s">
        <v>1925</v>
      </c>
      <c r="AY497" s="104" t="s">
        <v>1994</v>
      </c>
      <c r="AZ497" s="104" t="s">
        <v>70</v>
      </c>
      <c r="BA497" s="104" t="s">
        <v>70</v>
      </c>
      <c r="BB497" s="104"/>
      <c r="BC497" s="104"/>
      <c r="BD497" s="104" t="s">
        <v>1995</v>
      </c>
      <c r="BE497" s="105" t="s">
        <v>1996</v>
      </c>
      <c r="BF497" s="122"/>
    </row>
    <row r="498" spans="1:58" s="39" customFormat="1" ht="27">
      <c r="A498" s="14"/>
      <c r="B498" s="59" t="s">
        <v>1997</v>
      </c>
      <c r="C498" s="59" t="s">
        <v>1998</v>
      </c>
      <c r="D498" s="105" t="s">
        <v>549</v>
      </c>
      <c r="E498" s="105" t="str">
        <f>VLOOKUP(D498, '[2](참고) 중복제거용 BP사명 DB'!$B$3:$D878, 3, FALSE)</f>
        <v>SK㈜</v>
      </c>
      <c r="F498" s="105"/>
      <c r="G498" s="3"/>
      <c r="H498" s="117" t="s">
        <v>1879</v>
      </c>
      <c r="I498" s="117"/>
      <c r="J498" s="117"/>
      <c r="K498" s="117"/>
      <c r="L498" s="117"/>
      <c r="M498" s="117"/>
      <c r="N498" s="117"/>
      <c r="O498" s="117" t="s">
        <v>67</v>
      </c>
      <c r="P498" s="122"/>
      <c r="Q498" s="121" t="s">
        <v>263</v>
      </c>
      <c r="R498" s="28"/>
      <c r="S498" s="28"/>
      <c r="T498" s="28"/>
      <c r="U498" s="461" t="s">
        <v>394</v>
      </c>
      <c r="V498" s="28"/>
      <c r="W498" s="461" t="s">
        <v>263</v>
      </c>
      <c r="X498" s="28"/>
      <c r="Y498" s="28"/>
      <c r="Z498" s="573" t="s">
        <v>394</v>
      </c>
      <c r="AA498" s="28"/>
      <c r="AB498" s="28"/>
      <c r="AC498" s="28"/>
      <c r="AD498" s="28"/>
      <c r="AE498" s="4" t="s">
        <v>641</v>
      </c>
      <c r="AF498" s="6" t="s">
        <v>312</v>
      </c>
      <c r="AG498" s="6" t="s">
        <v>699</v>
      </c>
      <c r="AH498" s="6" t="s">
        <v>1116</v>
      </c>
      <c r="AI498" s="132"/>
      <c r="AJ498" s="470"/>
      <c r="AK498" s="20" t="s">
        <v>266</v>
      </c>
      <c r="AL498" s="20" t="s">
        <v>4013</v>
      </c>
      <c r="AM498" s="20" t="s">
        <v>267</v>
      </c>
      <c r="AN498" s="30">
        <v>45421</v>
      </c>
      <c r="AO498" s="574" t="s">
        <v>4047</v>
      </c>
      <c r="AP498" s="30" t="s">
        <v>70</v>
      </c>
      <c r="AQ498" s="31" t="s">
        <v>70</v>
      </c>
      <c r="AR498" s="20" t="str">
        <f t="shared" si="37"/>
        <v>O</v>
      </c>
      <c r="AS498" s="509"/>
      <c r="AT498" s="98"/>
      <c r="AU498" s="96"/>
      <c r="AV498" s="94"/>
      <c r="AW498" s="71" t="str">
        <f t="shared" si="38"/>
        <v/>
      </c>
      <c r="AX498" s="104" t="s">
        <v>1925</v>
      </c>
      <c r="AY498" s="104" t="s">
        <v>1999</v>
      </c>
      <c r="AZ498" s="104" t="s">
        <v>70</v>
      </c>
      <c r="BA498" s="104" t="s">
        <v>70</v>
      </c>
      <c r="BB498" s="104"/>
      <c r="BC498" s="104"/>
      <c r="BD498" s="105" t="s">
        <v>1927</v>
      </c>
      <c r="BE498" s="105" t="s">
        <v>1928</v>
      </c>
      <c r="BF498" s="122"/>
    </row>
    <row r="499" spans="1:58" s="39" customFormat="1" ht="27">
      <c r="A499" s="14"/>
      <c r="B499" s="59" t="s">
        <v>2000</v>
      </c>
      <c r="C499" s="59" t="s">
        <v>443</v>
      </c>
      <c r="D499" s="105" t="s">
        <v>549</v>
      </c>
      <c r="E499" s="105" t="str">
        <f>VLOOKUP(D499, '[2](참고) 중복제거용 BP사명 DB'!$B$3:$D879, 3, FALSE)</f>
        <v>SK㈜</v>
      </c>
      <c r="F499" s="105"/>
      <c r="G499" s="3"/>
      <c r="H499" s="117" t="s">
        <v>1879</v>
      </c>
      <c r="I499" s="117"/>
      <c r="J499" s="117"/>
      <c r="K499" s="117"/>
      <c r="L499" s="117"/>
      <c r="M499" s="117"/>
      <c r="N499" s="117"/>
      <c r="O499" s="117" t="s">
        <v>67</v>
      </c>
      <c r="P499" s="122"/>
      <c r="Q499" s="121" t="s">
        <v>263</v>
      </c>
      <c r="R499" s="28"/>
      <c r="S499" s="28"/>
      <c r="T499" s="28"/>
      <c r="U499" s="461" t="s">
        <v>394</v>
      </c>
      <c r="V499" s="28"/>
      <c r="W499" s="461" t="s">
        <v>263</v>
      </c>
      <c r="X499" s="28"/>
      <c r="Y499" s="28"/>
      <c r="Z499" s="573" t="s">
        <v>394</v>
      </c>
      <c r="AA499" s="28"/>
      <c r="AB499" s="28"/>
      <c r="AC499" s="28"/>
      <c r="AD499" s="28"/>
      <c r="AE499" s="4" t="s">
        <v>641</v>
      </c>
      <c r="AF499" s="6" t="s">
        <v>312</v>
      </c>
      <c r="AG499" s="6" t="s">
        <v>699</v>
      </c>
      <c r="AH499" s="6" t="s">
        <v>756</v>
      </c>
      <c r="AI499" s="132"/>
      <c r="AJ499" s="470"/>
      <c r="AK499" s="20" t="s">
        <v>266</v>
      </c>
      <c r="AL499" s="20" t="s">
        <v>4013</v>
      </c>
      <c r="AM499" s="20" t="s">
        <v>267</v>
      </c>
      <c r="AN499" s="30"/>
      <c r="AO499" s="574" t="s">
        <v>4047</v>
      </c>
      <c r="AP499" s="30"/>
      <c r="AQ499" s="33"/>
      <c r="AR499" s="20" t="str">
        <f t="shared" si="37"/>
        <v/>
      </c>
      <c r="AS499" s="509"/>
      <c r="AT499" s="98"/>
      <c r="AU499" s="96"/>
      <c r="AV499" s="94"/>
      <c r="AW499" s="71" t="str">
        <f t="shared" si="38"/>
        <v/>
      </c>
      <c r="AX499" s="104" t="s">
        <v>2001</v>
      </c>
      <c r="AY499" s="104" t="s">
        <v>4261</v>
      </c>
      <c r="AZ499" s="104" t="s">
        <v>70</v>
      </c>
      <c r="BA499" s="104" t="s">
        <v>70</v>
      </c>
      <c r="BB499" s="104"/>
      <c r="BC499" s="104"/>
      <c r="BD499" s="104" t="s">
        <v>2002</v>
      </c>
      <c r="BE499" s="105" t="s">
        <v>2003</v>
      </c>
      <c r="BF499" s="122"/>
    </row>
    <row r="500" spans="1:58" s="39" customFormat="1" ht="40.5">
      <c r="A500" s="14"/>
      <c r="B500" s="59" t="s">
        <v>2004</v>
      </c>
      <c r="C500" s="59" t="s">
        <v>2005</v>
      </c>
      <c r="D500" s="105" t="s">
        <v>549</v>
      </c>
      <c r="E500" s="105" t="str">
        <f>VLOOKUP(D500, '[2](참고) 중복제거용 BP사명 DB'!$B$3:$D880, 3, FALSE)</f>
        <v>SK㈜</v>
      </c>
      <c r="F500" s="105"/>
      <c r="G500" s="3"/>
      <c r="H500" s="117" t="s">
        <v>1879</v>
      </c>
      <c r="I500" s="117"/>
      <c r="J500" s="117"/>
      <c r="K500" s="117"/>
      <c r="L500" s="117"/>
      <c r="M500" s="117"/>
      <c r="N500" s="117"/>
      <c r="O500" s="117" t="s">
        <v>67</v>
      </c>
      <c r="P500" s="122"/>
      <c r="Q500" s="121" t="s">
        <v>263</v>
      </c>
      <c r="R500" s="28"/>
      <c r="S500" s="28"/>
      <c r="T500" s="28"/>
      <c r="U500" s="461" t="s">
        <v>394</v>
      </c>
      <c r="V500" s="28"/>
      <c r="W500" s="461" t="s">
        <v>263</v>
      </c>
      <c r="X500" s="28"/>
      <c r="Y500" s="28"/>
      <c r="Z500" s="573" t="s">
        <v>394</v>
      </c>
      <c r="AA500" s="28"/>
      <c r="AB500" s="28"/>
      <c r="AC500" s="28"/>
      <c r="AD500" s="28"/>
      <c r="AE500" s="4" t="s">
        <v>641</v>
      </c>
      <c r="AF500" s="6" t="s">
        <v>312</v>
      </c>
      <c r="AG500" s="6" t="s">
        <v>2006</v>
      </c>
      <c r="AH500" s="100" t="s">
        <v>624</v>
      </c>
      <c r="AI500" s="132"/>
      <c r="AJ500" s="470"/>
      <c r="AK500" s="20" t="s">
        <v>266</v>
      </c>
      <c r="AL500" s="20" t="s">
        <v>4013</v>
      </c>
      <c r="AM500" s="20" t="s">
        <v>267</v>
      </c>
      <c r="AN500" s="30">
        <v>45421</v>
      </c>
      <c r="AO500" s="574" t="s">
        <v>4047</v>
      </c>
      <c r="AP500" s="30" t="s">
        <v>70</v>
      </c>
      <c r="AQ500" s="31" t="s">
        <v>70</v>
      </c>
      <c r="AR500" s="20" t="str">
        <f t="shared" si="37"/>
        <v>O</v>
      </c>
      <c r="AS500" s="509"/>
      <c r="AT500" s="98"/>
      <c r="AU500" s="96"/>
      <c r="AV500" s="94"/>
      <c r="AW500" s="71" t="str">
        <f t="shared" si="38"/>
        <v/>
      </c>
      <c r="AX500" s="104" t="s">
        <v>2001</v>
      </c>
      <c r="AY500" s="104" t="s">
        <v>2007</v>
      </c>
      <c r="AZ500" s="104" t="s">
        <v>70</v>
      </c>
      <c r="BA500" s="104" t="s">
        <v>70</v>
      </c>
      <c r="BB500" s="104"/>
      <c r="BC500" s="104"/>
      <c r="BD500" s="104" t="s">
        <v>1162</v>
      </c>
      <c r="BE500" s="105" t="s">
        <v>2008</v>
      </c>
      <c r="BF500" s="122"/>
    </row>
    <row r="501" spans="1:58" s="39" customFormat="1" ht="40.5">
      <c r="A501" s="14"/>
      <c r="B501" s="59" t="s">
        <v>2009</v>
      </c>
      <c r="C501" s="59" t="s">
        <v>2010</v>
      </c>
      <c r="D501" s="105" t="s">
        <v>549</v>
      </c>
      <c r="E501" s="105" t="str">
        <f>VLOOKUP(D501, '[2](참고) 중복제거용 BP사명 DB'!$B$3:$D881, 3, FALSE)</f>
        <v>SK㈜</v>
      </c>
      <c r="F501" s="105"/>
      <c r="G501" s="3"/>
      <c r="H501" s="117" t="s">
        <v>1879</v>
      </c>
      <c r="I501" s="117"/>
      <c r="J501" s="117"/>
      <c r="K501" s="117"/>
      <c r="L501" s="117"/>
      <c r="M501" s="117"/>
      <c r="N501" s="117"/>
      <c r="O501" s="117" t="s">
        <v>67</v>
      </c>
      <c r="P501" s="122"/>
      <c r="Q501" s="121" t="s">
        <v>263</v>
      </c>
      <c r="R501" s="28"/>
      <c r="S501" s="28"/>
      <c r="T501" s="28"/>
      <c r="U501" s="461" t="s">
        <v>394</v>
      </c>
      <c r="V501" s="28"/>
      <c r="W501" s="461" t="s">
        <v>263</v>
      </c>
      <c r="X501" s="28"/>
      <c r="Y501" s="28"/>
      <c r="Z501" s="573" t="s">
        <v>394</v>
      </c>
      <c r="AA501" s="28"/>
      <c r="AB501" s="28"/>
      <c r="AC501" s="28"/>
      <c r="AD501" s="28"/>
      <c r="AE501" s="4" t="s">
        <v>641</v>
      </c>
      <c r="AF501" s="6" t="s">
        <v>312</v>
      </c>
      <c r="AG501" s="6" t="s">
        <v>2006</v>
      </c>
      <c r="AH501" s="6" t="s">
        <v>624</v>
      </c>
      <c r="AI501" s="132"/>
      <c r="AJ501" s="470"/>
      <c r="AK501" s="20" t="s">
        <v>266</v>
      </c>
      <c r="AL501" s="20" t="s">
        <v>4013</v>
      </c>
      <c r="AM501" s="20" t="s">
        <v>267</v>
      </c>
      <c r="AN501" s="30">
        <v>45421</v>
      </c>
      <c r="AO501" s="574" t="s">
        <v>4047</v>
      </c>
      <c r="AP501" s="30"/>
      <c r="AQ501" s="33"/>
      <c r="AR501" s="20" t="str">
        <f t="shared" si="37"/>
        <v/>
      </c>
      <c r="AS501" s="509"/>
      <c r="AT501" s="98"/>
      <c r="AU501" s="96"/>
      <c r="AV501" s="94"/>
      <c r="AW501" s="71" t="str">
        <f t="shared" si="38"/>
        <v/>
      </c>
      <c r="AX501" s="104" t="s">
        <v>1954</v>
      </c>
      <c r="AY501" s="104" t="s">
        <v>148</v>
      </c>
      <c r="AZ501" s="104" t="s">
        <v>1988</v>
      </c>
      <c r="BA501" s="104" t="s">
        <v>2011</v>
      </c>
      <c r="BB501" s="104"/>
      <c r="BC501" s="104"/>
      <c r="BD501" s="105" t="s">
        <v>2012</v>
      </c>
      <c r="BE501" s="105" t="s">
        <v>2013</v>
      </c>
      <c r="BF501" s="122"/>
    </row>
    <row r="502" spans="1:58" s="39" customFormat="1" ht="54">
      <c r="A502" s="14"/>
      <c r="B502" s="59" t="s">
        <v>2014</v>
      </c>
      <c r="C502" s="59" t="s">
        <v>2015</v>
      </c>
      <c r="D502" s="105" t="s">
        <v>549</v>
      </c>
      <c r="E502" s="105" t="str">
        <f>VLOOKUP(D502, '[2](참고) 중복제거용 BP사명 DB'!$B$3:$D882, 3, FALSE)</f>
        <v>SK㈜</v>
      </c>
      <c r="F502" s="105"/>
      <c r="G502" s="3"/>
      <c r="H502" s="117" t="s">
        <v>1879</v>
      </c>
      <c r="I502" s="117"/>
      <c r="J502" s="117"/>
      <c r="K502" s="117"/>
      <c r="L502" s="117"/>
      <c r="M502" s="117"/>
      <c r="N502" s="117"/>
      <c r="O502" s="117" t="s">
        <v>67</v>
      </c>
      <c r="P502" s="122"/>
      <c r="Q502" s="121" t="s">
        <v>263</v>
      </c>
      <c r="R502" s="28"/>
      <c r="S502" s="28"/>
      <c r="T502" s="28"/>
      <c r="U502" s="461" t="s">
        <v>394</v>
      </c>
      <c r="V502" s="28"/>
      <c r="W502" s="461" t="s">
        <v>263</v>
      </c>
      <c r="X502" s="28"/>
      <c r="Y502" s="28"/>
      <c r="Z502" s="573" t="s">
        <v>394</v>
      </c>
      <c r="AA502" s="28"/>
      <c r="AB502" s="28"/>
      <c r="AC502" s="28"/>
      <c r="AD502" s="28"/>
      <c r="AE502" s="4" t="s">
        <v>641</v>
      </c>
      <c r="AF502" s="6" t="s">
        <v>312</v>
      </c>
      <c r="AG502" s="6" t="s">
        <v>2016</v>
      </c>
      <c r="AH502" s="6" t="s">
        <v>624</v>
      </c>
      <c r="AI502" s="132"/>
      <c r="AJ502" s="470">
        <v>39870000</v>
      </c>
      <c r="AK502" s="20" t="s">
        <v>266</v>
      </c>
      <c r="AL502" s="20" t="s">
        <v>4013</v>
      </c>
      <c r="AM502" s="20" t="s">
        <v>267</v>
      </c>
      <c r="AN502" s="30">
        <v>45421</v>
      </c>
      <c r="AO502" s="574" t="s">
        <v>4047</v>
      </c>
      <c r="AP502" s="30" t="s">
        <v>70</v>
      </c>
      <c r="AQ502" s="31" t="s">
        <v>70</v>
      </c>
      <c r="AR502" s="20" t="str">
        <f t="shared" si="37"/>
        <v>O</v>
      </c>
      <c r="AS502" s="509"/>
      <c r="AT502" s="98"/>
      <c r="AU502" s="96"/>
      <c r="AV502" s="94"/>
      <c r="AW502" s="71" t="str">
        <f t="shared" si="38"/>
        <v/>
      </c>
      <c r="AX502" s="104" t="s">
        <v>1988</v>
      </c>
      <c r="AY502" s="104" t="s">
        <v>2017</v>
      </c>
      <c r="AZ502" s="104" t="s">
        <v>1988</v>
      </c>
      <c r="BA502" s="104" t="s">
        <v>2018</v>
      </c>
      <c r="BB502" s="104"/>
      <c r="BC502" s="104"/>
      <c r="BD502" s="104" t="s">
        <v>2019</v>
      </c>
      <c r="BE502" s="104" t="s">
        <v>2020</v>
      </c>
      <c r="BF502" s="122" t="s">
        <v>2021</v>
      </c>
    </row>
    <row r="503" spans="1:58" s="39" customFormat="1" ht="27">
      <c r="A503" s="14"/>
      <c r="B503" s="546" t="s">
        <v>4262</v>
      </c>
      <c r="C503" s="546" t="s">
        <v>4257</v>
      </c>
      <c r="D503" s="208" t="s">
        <v>4257</v>
      </c>
      <c r="E503" s="105"/>
      <c r="F503" s="105"/>
      <c r="G503" s="3"/>
      <c r="H503" s="117"/>
      <c r="I503" s="117"/>
      <c r="J503" s="117"/>
      <c r="K503" s="117"/>
      <c r="L503" s="117"/>
      <c r="M503" s="117"/>
      <c r="N503" s="117"/>
      <c r="O503" s="117"/>
      <c r="P503" s="122"/>
      <c r="Q503" s="28"/>
      <c r="R503" s="28"/>
      <c r="S503" s="28"/>
      <c r="T503" s="28"/>
      <c r="U503" s="318"/>
      <c r="V503" s="28"/>
      <c r="W503" s="318"/>
      <c r="X503" s="28"/>
      <c r="Y503" s="28"/>
      <c r="Z503" s="502"/>
      <c r="AA503" s="28"/>
      <c r="AB503" s="28"/>
      <c r="AC503" s="28"/>
      <c r="AD503" s="28"/>
      <c r="AE503" s="4" t="s">
        <v>4263</v>
      </c>
      <c r="AF503" s="6" t="s">
        <v>248</v>
      </c>
      <c r="AG503" s="6" t="s">
        <v>699</v>
      </c>
      <c r="AH503" s="6" t="s">
        <v>4264</v>
      </c>
      <c r="AI503" s="132"/>
      <c r="AJ503" s="470"/>
      <c r="AK503" s="20" t="s">
        <v>266</v>
      </c>
      <c r="AL503" s="20" t="s">
        <v>4013</v>
      </c>
      <c r="AM503" s="20" t="s">
        <v>399</v>
      </c>
      <c r="AN503" s="30">
        <v>45432</v>
      </c>
      <c r="AO503" s="574" t="s">
        <v>4023</v>
      </c>
      <c r="AP503" s="30"/>
      <c r="AQ503" s="33"/>
      <c r="AR503" s="20" t="str">
        <f>IF(ISBLANK(AQ503), "", "O")</f>
        <v/>
      </c>
      <c r="AS503" s="509"/>
      <c r="AT503" s="98"/>
      <c r="AU503" s="96"/>
      <c r="AV503" s="94"/>
      <c r="AW503" s="71"/>
      <c r="AX503" s="104"/>
      <c r="AY503" s="104"/>
      <c r="AZ503" s="104"/>
      <c r="BA503" s="104"/>
      <c r="BB503" s="104"/>
      <c r="BC503" s="104"/>
      <c r="BD503" s="104"/>
      <c r="BE503" s="104"/>
      <c r="BF503" s="122"/>
    </row>
    <row r="504" spans="1:58" s="39" customFormat="1" ht="27">
      <c r="A504" s="14"/>
      <c r="B504" s="546" t="s">
        <v>4265</v>
      </c>
      <c r="C504" s="546" t="s">
        <v>4265</v>
      </c>
      <c r="D504" s="105" t="s">
        <v>2025</v>
      </c>
      <c r="E504" s="105"/>
      <c r="F504" s="105"/>
      <c r="G504" s="3"/>
      <c r="H504" s="117"/>
      <c r="I504" s="117"/>
      <c r="J504" s="117"/>
      <c r="K504" s="117"/>
      <c r="L504" s="117"/>
      <c r="M504" s="117"/>
      <c r="N504" s="117"/>
      <c r="O504" s="117"/>
      <c r="P504" s="122"/>
      <c r="Q504" s="28"/>
      <c r="R504" s="28"/>
      <c r="S504" s="28"/>
      <c r="T504" s="28"/>
      <c r="U504" s="318"/>
      <c r="V504" s="28"/>
      <c r="W504" s="318"/>
      <c r="X504" s="28"/>
      <c r="Y504" s="28"/>
      <c r="Z504" s="502"/>
      <c r="AA504" s="28"/>
      <c r="AB504" s="28"/>
      <c r="AC504" s="28"/>
      <c r="AD504" s="28"/>
      <c r="AE504" s="7" t="s">
        <v>1425</v>
      </c>
      <c r="AF504" s="72"/>
      <c r="AG504" s="72"/>
      <c r="AH504" s="72"/>
      <c r="AI504" s="132"/>
      <c r="AJ504" s="470"/>
      <c r="AK504" s="20" t="s">
        <v>266</v>
      </c>
      <c r="AL504" s="20" t="s">
        <v>2126</v>
      </c>
      <c r="AM504" s="20" t="s">
        <v>399</v>
      </c>
      <c r="AN504" s="30">
        <v>45440</v>
      </c>
      <c r="AO504" s="574" t="s">
        <v>4014</v>
      </c>
      <c r="AP504" s="30"/>
      <c r="AQ504" s="33"/>
      <c r="AR504" s="20" t="str">
        <f>IF(ISBLANK(AQ504), "", "O")</f>
        <v/>
      </c>
      <c r="AS504" s="509"/>
      <c r="AT504" s="98"/>
      <c r="AU504" s="96"/>
      <c r="AV504" s="94"/>
      <c r="AW504" s="71"/>
      <c r="AX504" s="104"/>
      <c r="AY504" s="104"/>
      <c r="AZ504" s="104"/>
      <c r="BA504" s="104"/>
      <c r="BB504" s="104"/>
      <c r="BC504" s="104"/>
      <c r="BD504" s="104"/>
      <c r="BE504" s="104"/>
      <c r="BF504" s="122"/>
    </row>
    <row r="505" spans="1:58" ht="27" hidden="1">
      <c r="A505" s="17"/>
      <c r="B505" s="410" t="s">
        <v>2022</v>
      </c>
      <c r="C505" s="410" t="s">
        <v>2022</v>
      </c>
      <c r="D505" s="410" t="s">
        <v>70</v>
      </c>
      <c r="E505" s="105" t="e">
        <f>VLOOKUP(D505, '[2](참고) 중복제거용 BP사명 DB'!$B$3:$D884, 3, FALSE)</f>
        <v>#N/A</v>
      </c>
      <c r="F505" s="7"/>
      <c r="G505" s="412" t="s">
        <v>2023</v>
      </c>
      <c r="H505" s="117" t="s">
        <v>844</v>
      </c>
      <c r="I505" s="117"/>
      <c r="J505" s="117"/>
      <c r="K505" s="454" t="s">
        <v>67</v>
      </c>
      <c r="L505" s="117"/>
      <c r="M505" s="117"/>
      <c r="N505" s="117"/>
      <c r="O505" s="117"/>
      <c r="P505" s="122"/>
      <c r="Q505" s="56"/>
      <c r="R505" s="28"/>
      <c r="S505" s="28"/>
      <c r="T505" s="28"/>
      <c r="U505" s="461" t="s">
        <v>845</v>
      </c>
      <c r="V505" s="461" t="s">
        <v>410</v>
      </c>
      <c r="W505" s="318"/>
      <c r="X505" s="318"/>
      <c r="Y505" s="318"/>
      <c r="Z505" s="573" t="s">
        <v>845</v>
      </c>
      <c r="AA505" s="461" t="s">
        <v>411</v>
      </c>
      <c r="AB505" s="117"/>
      <c r="AC505" s="117"/>
      <c r="AD505" s="117"/>
      <c r="AE505" s="7"/>
      <c r="AF505" s="104"/>
      <c r="AG505" s="105"/>
      <c r="AH505" s="105"/>
      <c r="AI505" s="105"/>
      <c r="AJ505" s="477"/>
      <c r="AK505" s="20"/>
      <c r="AL505" s="503"/>
      <c r="AM505" s="20"/>
      <c r="AN505" s="33"/>
      <c r="AO505" s="53"/>
      <c r="AP505" s="30"/>
      <c r="AQ505" s="30"/>
      <c r="AR505" s="20" t="str">
        <f>IF(ISBLANK(AQ505), "", "O")</f>
        <v/>
      </c>
      <c r="AS505" s="86"/>
      <c r="AT505" s="86"/>
      <c r="AU505" s="94"/>
      <c r="AV505" s="94"/>
      <c r="AW505" s="71" t="str">
        <f t="shared" ref="AW505:AW516" si="39">IF(ISBLANK(AV505), "", "O")</f>
        <v/>
      </c>
      <c r="AX505" s="105"/>
      <c r="AY505" s="105"/>
      <c r="AZ505" s="105"/>
      <c r="BA505" s="105"/>
      <c r="BB505" s="105"/>
      <c r="BC505" s="105"/>
      <c r="BD505" s="105"/>
      <c r="BE505" s="105"/>
      <c r="BF505"/>
    </row>
    <row r="506" spans="1:58" ht="27">
      <c r="B506" s="694" t="s">
        <v>2024</v>
      </c>
      <c r="C506" s="200" t="s">
        <v>2024</v>
      </c>
      <c r="D506" s="105" t="s">
        <v>2025</v>
      </c>
      <c r="E506" s="105" t="str">
        <f>VLOOKUP(D506, '[2](참고) 중복제거용 BP사명 DB'!$B$3:$D886, 3, FALSE)</f>
        <v>SK텔레콤(주)</v>
      </c>
      <c r="F506" s="7" t="s">
        <v>2026</v>
      </c>
      <c r="G506" s="3"/>
      <c r="H506" s="117" t="s">
        <v>2027</v>
      </c>
      <c r="I506" s="117"/>
      <c r="J506" s="117"/>
      <c r="K506" s="117"/>
      <c r="L506" s="117"/>
      <c r="M506" s="117"/>
      <c r="N506" s="448" t="s">
        <v>67</v>
      </c>
      <c r="O506" s="117"/>
      <c r="P506" s="122"/>
      <c r="Q506" s="56"/>
      <c r="R506" s="56"/>
      <c r="S506" s="56"/>
      <c r="T506" s="56" t="s">
        <v>263</v>
      </c>
      <c r="U506" s="461" t="s">
        <v>394</v>
      </c>
      <c r="V506" s="56"/>
      <c r="W506" s="461" t="s">
        <v>602</v>
      </c>
      <c r="X506" s="56"/>
      <c r="Y506" s="461" t="s">
        <v>602</v>
      </c>
      <c r="Z506" s="573" t="s">
        <v>394</v>
      </c>
      <c r="AA506" s="56"/>
      <c r="AB506" s="117"/>
      <c r="AC506" s="117"/>
      <c r="AD506" s="117"/>
      <c r="AE506" s="7" t="s">
        <v>1425</v>
      </c>
      <c r="AF506" s="6" t="s">
        <v>312</v>
      </c>
      <c r="AG506" s="105" t="s">
        <v>4266</v>
      </c>
      <c r="AH506" s="105" t="s">
        <v>214</v>
      </c>
      <c r="AI506" s="105"/>
      <c r="AJ506" s="477"/>
      <c r="AK506" s="547" t="s">
        <v>565</v>
      </c>
      <c r="AL506" s="20" t="s">
        <v>4013</v>
      </c>
      <c r="AM506" s="23" t="s">
        <v>399</v>
      </c>
      <c r="AN506" s="30">
        <v>45414</v>
      </c>
      <c r="AO506" s="574" t="s">
        <v>4014</v>
      </c>
      <c r="AP506" s="30">
        <v>45453</v>
      </c>
      <c r="AQ506" s="33"/>
      <c r="AR506" s="20" t="str">
        <f>IF(ISBLANK(AQ506), "", "O")</f>
        <v/>
      </c>
      <c r="AS506" s="515" t="s">
        <v>2128</v>
      </c>
      <c r="AT506" s="98" t="s">
        <v>4014</v>
      </c>
      <c r="AU506" s="96"/>
      <c r="AV506" s="94"/>
      <c r="AW506" s="71" t="str">
        <f t="shared" si="39"/>
        <v/>
      </c>
      <c r="AX506" s="527" t="s">
        <v>4267</v>
      </c>
      <c r="AY506" s="527" t="s">
        <v>3226</v>
      </c>
      <c r="AZ506" s="202"/>
      <c r="BA506" s="105"/>
      <c r="BB506" s="527" t="s">
        <v>4268</v>
      </c>
      <c r="BC506" s="105" t="s">
        <v>4269</v>
      </c>
      <c r="BD506" s="100" t="s">
        <v>199</v>
      </c>
      <c r="BE506" s="100" t="s">
        <v>199</v>
      </c>
      <c r="BF506"/>
    </row>
    <row r="507" spans="1:58" ht="27" hidden="1">
      <c r="A507" s="17"/>
      <c r="B507" s="695"/>
      <c r="C507" s="200" t="s">
        <v>2024</v>
      </c>
      <c r="D507" s="105" t="s">
        <v>2031</v>
      </c>
      <c r="E507" s="105" t="str">
        <f>VLOOKUP(D507, '[2](참고) 중복제거용 BP사명 DB'!$B$3:$D887, 3, FALSE)</f>
        <v>서비스탑 주식회사</v>
      </c>
      <c r="F507" s="7" t="s">
        <v>2032</v>
      </c>
      <c r="G507" s="3"/>
      <c r="H507" s="117" t="s">
        <v>2033</v>
      </c>
      <c r="I507" s="117"/>
      <c r="J507" s="117"/>
      <c r="K507" s="117"/>
      <c r="L507" s="117"/>
      <c r="M507" s="117"/>
      <c r="N507" s="448" t="s">
        <v>67</v>
      </c>
      <c r="O507" s="117"/>
      <c r="P507" s="122"/>
      <c r="Q507" s="56"/>
      <c r="R507" s="56"/>
      <c r="S507" s="56"/>
      <c r="T507" s="56"/>
      <c r="U507" s="461" t="s">
        <v>74</v>
      </c>
      <c r="V507" s="56" t="s">
        <v>78</v>
      </c>
      <c r="W507" s="56"/>
      <c r="X507" s="56"/>
      <c r="Y507" s="318"/>
      <c r="Z507" s="573" t="s">
        <v>74</v>
      </c>
      <c r="AA507" s="504" t="str">
        <f>VLOOKUP(E507,[2]Sheet1!B:C,2,FALSE)</f>
        <v>자회사</v>
      </c>
      <c r="AB507" s="117"/>
      <c r="AC507" s="117"/>
      <c r="AD507" s="117"/>
      <c r="AE507" s="7"/>
      <c r="AF507" s="104"/>
      <c r="AG507" s="105"/>
      <c r="AH507" s="105"/>
      <c r="AI507" s="105"/>
      <c r="AJ507" s="477"/>
      <c r="AK507" s="20"/>
      <c r="AL507" s="503"/>
      <c r="AM507" s="23"/>
      <c r="AN507" s="30"/>
      <c r="AO507" s="53"/>
      <c r="AP507" s="30"/>
      <c r="AQ507" s="30"/>
      <c r="AR507" s="20"/>
      <c r="AS507" s="86"/>
      <c r="AT507" s="86"/>
      <c r="AU507" s="94"/>
      <c r="AV507" s="94"/>
      <c r="AW507" s="71" t="str">
        <f t="shared" si="39"/>
        <v/>
      </c>
      <c r="AX507" s="105"/>
      <c r="AY507" s="105"/>
      <c r="AZ507" s="202"/>
      <c r="BA507" s="105"/>
      <c r="BB507" s="105"/>
      <c r="BC507" s="105"/>
      <c r="BD507" s="105"/>
      <c r="BE507" s="105"/>
      <c r="BF507"/>
    </row>
    <row r="508" spans="1:58" ht="27">
      <c r="B508" s="695"/>
      <c r="C508" s="200" t="s">
        <v>2024</v>
      </c>
      <c r="D508" s="208" t="s">
        <v>2034</v>
      </c>
      <c r="E508" s="105" t="e">
        <f>VLOOKUP(D508, '[2](참고) 중복제거용 BP사명 DB'!$B$3:$D888, 3, FALSE)</f>
        <v>#N/A</v>
      </c>
      <c r="F508" s="7" t="s">
        <v>2035</v>
      </c>
      <c r="G508" s="3"/>
      <c r="H508" s="117" t="s">
        <v>2033</v>
      </c>
      <c r="I508" s="117"/>
      <c r="J508" s="117"/>
      <c r="K508" s="117"/>
      <c r="L508" s="117"/>
      <c r="M508" s="117"/>
      <c r="N508" s="448" t="s">
        <v>67</v>
      </c>
      <c r="O508" s="117"/>
      <c r="P508" s="122"/>
      <c r="Q508" s="56"/>
      <c r="R508" s="56"/>
      <c r="S508" s="56"/>
      <c r="T508" s="56" t="s">
        <v>263</v>
      </c>
      <c r="U508" s="462" t="s">
        <v>394</v>
      </c>
      <c r="V508" s="56"/>
      <c r="W508" s="461" t="s">
        <v>602</v>
      </c>
      <c r="X508" s="56"/>
      <c r="Y508" s="318"/>
      <c r="Z508" s="580" t="s">
        <v>394</v>
      </c>
      <c r="AA508" s="56"/>
      <c r="AB508" s="117"/>
      <c r="AC508" s="117"/>
      <c r="AD508" s="117"/>
      <c r="AE508" s="7" t="s">
        <v>4270</v>
      </c>
      <c r="AF508" s="6" t="s">
        <v>312</v>
      </c>
      <c r="AG508" s="105" t="s">
        <v>4266</v>
      </c>
      <c r="AH508" s="105" t="s">
        <v>1383</v>
      </c>
      <c r="AI508" s="105"/>
      <c r="AJ508" s="477"/>
      <c r="AK508" s="547" t="s">
        <v>565</v>
      </c>
      <c r="AL508" s="20" t="s">
        <v>4013</v>
      </c>
      <c r="AM508" s="23" t="s">
        <v>399</v>
      </c>
      <c r="AN508" s="30">
        <v>45398</v>
      </c>
      <c r="AO508" s="574" t="s">
        <v>4014</v>
      </c>
      <c r="AP508" s="30">
        <v>45434</v>
      </c>
      <c r="AQ508" s="33"/>
      <c r="AR508" s="20" t="str">
        <f t="shared" ref="AR508:AR514" si="40">IF(ISBLANK(AQ508), "", "O")</f>
        <v/>
      </c>
      <c r="AS508" s="110"/>
      <c r="AT508" s="98"/>
      <c r="AU508" s="96"/>
      <c r="AV508" s="94"/>
      <c r="AW508" s="71" t="str">
        <f t="shared" si="39"/>
        <v/>
      </c>
      <c r="AX508" s="105"/>
      <c r="AY508" s="105"/>
      <c r="AZ508" s="202"/>
      <c r="BA508" s="105"/>
      <c r="BB508" s="105"/>
      <c r="BC508" s="105"/>
      <c r="BD508" s="100" t="s">
        <v>4271</v>
      </c>
      <c r="BE508" s="100" t="s">
        <v>4272</v>
      </c>
      <c r="BF508"/>
    </row>
    <row r="509" spans="1:58" ht="27">
      <c r="B509" s="695"/>
      <c r="C509" s="200" t="s">
        <v>2024</v>
      </c>
      <c r="D509" s="208" t="s">
        <v>2036</v>
      </c>
      <c r="E509" s="105" t="e">
        <f>VLOOKUP(D509, '[2](참고) 중복제거용 BP사명 DB'!$B$3:$D889, 3, FALSE)</f>
        <v>#N/A</v>
      </c>
      <c r="F509" s="7" t="s">
        <v>2037</v>
      </c>
      <c r="G509" s="3" t="s">
        <v>4273</v>
      </c>
      <c r="H509" s="117" t="s">
        <v>2033</v>
      </c>
      <c r="I509" s="117"/>
      <c r="J509" s="117"/>
      <c r="K509" s="117"/>
      <c r="L509" s="117"/>
      <c r="M509" s="117"/>
      <c r="N509" s="448" t="s">
        <v>67</v>
      </c>
      <c r="O509" s="117"/>
      <c r="P509" s="122"/>
      <c r="Q509" s="56"/>
      <c r="R509" s="56"/>
      <c r="S509" s="56"/>
      <c r="T509" s="56" t="s">
        <v>263</v>
      </c>
      <c r="U509" s="462" t="s">
        <v>394</v>
      </c>
      <c r="V509" s="56"/>
      <c r="W509" s="507"/>
      <c r="X509" s="56"/>
      <c r="Y509" s="318"/>
      <c r="Z509" s="580" t="s">
        <v>394</v>
      </c>
      <c r="AA509" s="56"/>
      <c r="AB509" s="117"/>
      <c r="AC509" s="117"/>
      <c r="AD509" s="117"/>
      <c r="AE509" s="7"/>
      <c r="AF509" s="104"/>
      <c r="AG509" s="105"/>
      <c r="AH509" s="105"/>
      <c r="AI509" s="105"/>
      <c r="AJ509" s="477"/>
      <c r="AK509" s="547" t="s">
        <v>565</v>
      </c>
      <c r="AL509" s="20" t="s">
        <v>4013</v>
      </c>
      <c r="AM509" s="23" t="s">
        <v>399</v>
      </c>
      <c r="AN509" s="30"/>
      <c r="AO509" s="574" t="s">
        <v>4014</v>
      </c>
      <c r="AP509" s="32" t="s">
        <v>70</v>
      </c>
      <c r="AQ509" s="31" t="s">
        <v>70</v>
      </c>
      <c r="AR509" s="20" t="str">
        <f t="shared" si="40"/>
        <v>O</v>
      </c>
      <c r="AS509" s="110"/>
      <c r="AT509" s="98"/>
      <c r="AU509" s="96"/>
      <c r="AV509" s="94"/>
      <c r="AW509" s="71" t="str">
        <f t="shared" si="39"/>
        <v/>
      </c>
      <c r="AX509" s="105"/>
      <c r="AY509" s="105"/>
      <c r="AZ509" s="202"/>
      <c r="BA509" s="105"/>
      <c r="BB509" s="105"/>
      <c r="BC509" s="105"/>
      <c r="BD509" s="105"/>
      <c r="BE509" s="105"/>
      <c r="BF509"/>
    </row>
    <row r="510" spans="1:58" ht="27">
      <c r="B510" s="695"/>
      <c r="C510" s="200" t="s">
        <v>2024</v>
      </c>
      <c r="D510" s="208" t="s">
        <v>2038</v>
      </c>
      <c r="E510" s="105" t="e">
        <f>VLOOKUP(D510, '[2](참고) 중복제거용 BP사명 DB'!$B$3:$D890, 3, FALSE)</f>
        <v>#N/A</v>
      </c>
      <c r="F510" s="7" t="s">
        <v>2037</v>
      </c>
      <c r="G510" s="3" t="s">
        <v>4273</v>
      </c>
      <c r="H510" s="117" t="s">
        <v>2033</v>
      </c>
      <c r="I510" s="117"/>
      <c r="J510" s="117"/>
      <c r="K510" s="117"/>
      <c r="L510" s="117"/>
      <c r="M510" s="117"/>
      <c r="N510" s="448" t="s">
        <v>67</v>
      </c>
      <c r="O510" s="117"/>
      <c r="P510" s="122"/>
      <c r="Q510" s="56"/>
      <c r="R510" s="56"/>
      <c r="S510" s="56"/>
      <c r="T510" s="56" t="s">
        <v>263</v>
      </c>
      <c r="U510" s="462" t="s">
        <v>394</v>
      </c>
      <c r="V510" s="56"/>
      <c r="W510" s="507"/>
      <c r="X510" s="56"/>
      <c r="Y510" s="318"/>
      <c r="Z510" s="580" t="s">
        <v>394</v>
      </c>
      <c r="AA510" s="56"/>
      <c r="AB510" s="117"/>
      <c r="AC510" s="117"/>
      <c r="AD510" s="117"/>
      <c r="AE510" s="7"/>
      <c r="AF510" s="104"/>
      <c r="AG510" s="105"/>
      <c r="AH510" s="105"/>
      <c r="AI510" s="105"/>
      <c r="AJ510" s="477"/>
      <c r="AK510" s="547" t="s">
        <v>565</v>
      </c>
      <c r="AL510" s="20" t="s">
        <v>4013</v>
      </c>
      <c r="AM510" s="23" t="s">
        <v>399</v>
      </c>
      <c r="AN510" s="30"/>
      <c r="AO510" s="574" t="s">
        <v>4014</v>
      </c>
      <c r="AP510" s="32" t="s">
        <v>70</v>
      </c>
      <c r="AQ510" s="31" t="s">
        <v>70</v>
      </c>
      <c r="AR510" s="20" t="str">
        <f t="shared" si="40"/>
        <v>O</v>
      </c>
      <c r="AS510" s="110"/>
      <c r="AT510" s="98"/>
      <c r="AU510" s="96"/>
      <c r="AV510" s="94"/>
      <c r="AW510" s="71" t="str">
        <f t="shared" si="39"/>
        <v/>
      </c>
      <c r="AX510" s="105"/>
      <c r="AY510" s="105"/>
      <c r="AZ510" s="202"/>
      <c r="BA510" s="105"/>
      <c r="BB510" s="105"/>
      <c r="BC510" s="105"/>
      <c r="BD510" s="105"/>
      <c r="BE510" s="105"/>
      <c r="BF510"/>
    </row>
    <row r="511" spans="1:58" ht="27">
      <c r="B511" s="695"/>
      <c r="C511" s="200" t="s">
        <v>2024</v>
      </c>
      <c r="D511" s="208" t="s">
        <v>2039</v>
      </c>
      <c r="E511" s="105" t="e">
        <f>VLOOKUP(D511, '[2](참고) 중복제거용 BP사명 DB'!$B$3:$D891, 3, FALSE)</f>
        <v>#N/A</v>
      </c>
      <c r="F511" s="7" t="s">
        <v>2037</v>
      </c>
      <c r="G511" s="3" t="s">
        <v>4273</v>
      </c>
      <c r="H511" s="117" t="s">
        <v>2033</v>
      </c>
      <c r="I511" s="117"/>
      <c r="J511" s="117"/>
      <c r="K511" s="117"/>
      <c r="L511" s="117"/>
      <c r="M511" s="117"/>
      <c r="N511" s="448" t="s">
        <v>67</v>
      </c>
      <c r="O511" s="117"/>
      <c r="P511" s="122"/>
      <c r="Q511" s="56"/>
      <c r="R511" s="56"/>
      <c r="S511" s="56"/>
      <c r="T511" s="56" t="s">
        <v>263</v>
      </c>
      <c r="U511" s="462" t="s">
        <v>394</v>
      </c>
      <c r="V511" s="56"/>
      <c r="W511" s="507"/>
      <c r="X511" s="56"/>
      <c r="Y511" s="318"/>
      <c r="Z511" s="580" t="s">
        <v>394</v>
      </c>
      <c r="AA511" s="56"/>
      <c r="AB511" s="117"/>
      <c r="AC511" s="117"/>
      <c r="AD511" s="117"/>
      <c r="AE511" s="7"/>
      <c r="AF511" s="104"/>
      <c r="AG511" s="105"/>
      <c r="AH511" s="105"/>
      <c r="AI511" s="105"/>
      <c r="AJ511" s="477"/>
      <c r="AK511" s="547" t="s">
        <v>565</v>
      </c>
      <c r="AL511" s="20" t="s">
        <v>4013</v>
      </c>
      <c r="AM511" s="23" t="s">
        <v>399</v>
      </c>
      <c r="AN511" s="30"/>
      <c r="AO511" s="574" t="s">
        <v>4014</v>
      </c>
      <c r="AP511" s="32" t="s">
        <v>70</v>
      </c>
      <c r="AQ511" s="31" t="s">
        <v>70</v>
      </c>
      <c r="AR511" s="20" t="str">
        <f t="shared" si="40"/>
        <v>O</v>
      </c>
      <c r="AS511" s="110"/>
      <c r="AT511" s="98"/>
      <c r="AU511" s="96"/>
      <c r="AV511" s="94"/>
      <c r="AW511" s="71" t="str">
        <f t="shared" si="39"/>
        <v/>
      </c>
      <c r="AX511" s="105"/>
      <c r="AY511" s="105"/>
      <c r="AZ511" s="202"/>
      <c r="BA511" s="105"/>
      <c r="BB511" s="105"/>
      <c r="BC511" s="105"/>
      <c r="BD511" s="105"/>
      <c r="BE511" s="105"/>
      <c r="BF511"/>
    </row>
    <row r="512" spans="1:58" ht="27">
      <c r="B512" s="695"/>
      <c r="C512" s="200" t="s">
        <v>2024</v>
      </c>
      <c r="D512" s="208" t="s">
        <v>2040</v>
      </c>
      <c r="E512" s="105" t="e">
        <f>VLOOKUP(D512, '[2](참고) 중복제거용 BP사명 DB'!$B$3:$D892, 3, FALSE)</f>
        <v>#N/A</v>
      </c>
      <c r="F512" s="7" t="s">
        <v>2037</v>
      </c>
      <c r="G512" s="3" t="s">
        <v>4273</v>
      </c>
      <c r="H512" s="117" t="s">
        <v>2033</v>
      </c>
      <c r="I512" s="117"/>
      <c r="J512" s="117"/>
      <c r="K512" s="117"/>
      <c r="L512" s="117"/>
      <c r="M512" s="117"/>
      <c r="N512" s="448" t="s">
        <v>67</v>
      </c>
      <c r="O512" s="117"/>
      <c r="P512" s="122"/>
      <c r="Q512" s="56"/>
      <c r="R512" s="56"/>
      <c r="S512" s="56"/>
      <c r="T512" s="56" t="s">
        <v>263</v>
      </c>
      <c r="U512" s="462" t="s">
        <v>394</v>
      </c>
      <c r="V512" s="56"/>
      <c r="W512" s="507"/>
      <c r="X512" s="56"/>
      <c r="Y512" s="318"/>
      <c r="Z512" s="580" t="s">
        <v>394</v>
      </c>
      <c r="AA512" s="56"/>
      <c r="AB512" s="117"/>
      <c r="AC512" s="117"/>
      <c r="AD512" s="117"/>
      <c r="AE512" s="7"/>
      <c r="AF512" s="104"/>
      <c r="AG512" s="105"/>
      <c r="AH512" s="105"/>
      <c r="AI512" s="105"/>
      <c r="AJ512" s="477"/>
      <c r="AK512" s="547" t="s">
        <v>565</v>
      </c>
      <c r="AL512" s="20" t="s">
        <v>4013</v>
      </c>
      <c r="AM512" s="23" t="s">
        <v>399</v>
      </c>
      <c r="AN512" s="30"/>
      <c r="AO512" s="574" t="s">
        <v>4014</v>
      </c>
      <c r="AP512" s="32" t="s">
        <v>70</v>
      </c>
      <c r="AQ512" s="31" t="s">
        <v>70</v>
      </c>
      <c r="AR512" s="20" t="str">
        <f t="shared" si="40"/>
        <v>O</v>
      </c>
      <c r="AS512" s="110"/>
      <c r="AT512" s="98"/>
      <c r="AU512" s="96"/>
      <c r="AV512" s="94"/>
      <c r="AW512" s="71" t="str">
        <f t="shared" si="39"/>
        <v/>
      </c>
      <c r="AX512" s="105"/>
      <c r="AY512" s="105"/>
      <c r="AZ512" s="202"/>
      <c r="BA512" s="105"/>
      <c r="BB512" s="105"/>
      <c r="BC512" s="105"/>
      <c r="BD512" s="105"/>
      <c r="BE512" s="105"/>
      <c r="BF512"/>
    </row>
    <row r="513" spans="1:58" ht="27">
      <c r="B513" s="695"/>
      <c r="C513" s="200" t="s">
        <v>2024</v>
      </c>
      <c r="D513" s="208" t="s">
        <v>2041</v>
      </c>
      <c r="E513" s="105" t="e">
        <f>VLOOKUP(D513, '[2](참고) 중복제거용 BP사명 DB'!$B$3:$D893, 3, FALSE)</f>
        <v>#N/A</v>
      </c>
      <c r="F513" s="7" t="s">
        <v>2042</v>
      </c>
      <c r="G513" s="3" t="s">
        <v>4273</v>
      </c>
      <c r="H513" s="117" t="s">
        <v>2033</v>
      </c>
      <c r="I513" s="117"/>
      <c r="J513" s="117"/>
      <c r="K513" s="117"/>
      <c r="L513" s="117"/>
      <c r="M513" s="117"/>
      <c r="N513" s="448" t="s">
        <v>67</v>
      </c>
      <c r="O513" s="117"/>
      <c r="P513" s="122"/>
      <c r="Q513" s="56"/>
      <c r="R513" s="56"/>
      <c r="S513" s="56"/>
      <c r="T513" s="56" t="s">
        <v>263</v>
      </c>
      <c r="U513" s="462" t="s">
        <v>394</v>
      </c>
      <c r="V513" s="56"/>
      <c r="W513" s="507"/>
      <c r="X513" s="56"/>
      <c r="Y513" s="318"/>
      <c r="Z513" s="580" t="s">
        <v>394</v>
      </c>
      <c r="AA513" s="56"/>
      <c r="AB513" s="117"/>
      <c r="AC513" s="117"/>
      <c r="AD513" s="117"/>
      <c r="AE513" s="7"/>
      <c r="AF513" s="104"/>
      <c r="AG513" s="105"/>
      <c r="AH513" s="105"/>
      <c r="AI513" s="105"/>
      <c r="AJ513" s="477"/>
      <c r="AK513" s="547" t="s">
        <v>565</v>
      </c>
      <c r="AL513" s="20" t="s">
        <v>4013</v>
      </c>
      <c r="AM513" s="23" t="s">
        <v>399</v>
      </c>
      <c r="AN513" s="30"/>
      <c r="AO513" s="574" t="s">
        <v>4014</v>
      </c>
      <c r="AP513" s="32" t="s">
        <v>70</v>
      </c>
      <c r="AQ513" s="31" t="s">
        <v>70</v>
      </c>
      <c r="AR513" s="20" t="str">
        <f t="shared" si="40"/>
        <v>O</v>
      </c>
      <c r="AS513" s="110"/>
      <c r="AT513" s="98"/>
      <c r="AU513" s="96"/>
      <c r="AV513" s="94"/>
      <c r="AW513" s="71" t="str">
        <f t="shared" si="39"/>
        <v/>
      </c>
      <c r="AX513" s="105"/>
      <c r="AY513" s="105"/>
      <c r="AZ513" s="202"/>
      <c r="BA513" s="105"/>
      <c r="BB513" s="105"/>
      <c r="BC513" s="105"/>
      <c r="BD513" s="105"/>
      <c r="BE513" s="105"/>
      <c r="BF513"/>
    </row>
    <row r="514" spans="1:58" ht="27">
      <c r="B514" s="695"/>
      <c r="C514" s="200" t="s">
        <v>2024</v>
      </c>
      <c r="D514" s="208" t="s">
        <v>2043</v>
      </c>
      <c r="E514" s="105" t="e">
        <f>VLOOKUP(D514, '[2](참고) 중복제거용 BP사명 DB'!$B$3:$D894, 3, FALSE)</f>
        <v>#N/A</v>
      </c>
      <c r="F514" s="7" t="s">
        <v>2042</v>
      </c>
      <c r="G514" s="3" t="s">
        <v>4273</v>
      </c>
      <c r="H514" s="117" t="s">
        <v>2033</v>
      </c>
      <c r="I514" s="117"/>
      <c r="J514" s="117"/>
      <c r="K514" s="117"/>
      <c r="L514" s="117"/>
      <c r="M514" s="117"/>
      <c r="N514" s="448" t="s">
        <v>67</v>
      </c>
      <c r="O514" s="117"/>
      <c r="P514" s="122"/>
      <c r="Q514" s="56"/>
      <c r="R514" s="56"/>
      <c r="S514" s="56"/>
      <c r="T514" s="56" t="s">
        <v>263</v>
      </c>
      <c r="U514" s="462" t="s">
        <v>394</v>
      </c>
      <c r="V514" s="56"/>
      <c r="W514" s="507"/>
      <c r="X514" s="56"/>
      <c r="Y514" s="318"/>
      <c r="Z514" s="580" t="s">
        <v>394</v>
      </c>
      <c r="AA514" s="56"/>
      <c r="AB514" s="117"/>
      <c r="AC514" s="117"/>
      <c r="AD514" s="117"/>
      <c r="AE514" s="7"/>
      <c r="AF514" s="104"/>
      <c r="AG514" s="105"/>
      <c r="AH514" s="105"/>
      <c r="AI514" s="105"/>
      <c r="AJ514" s="477"/>
      <c r="AK514" s="547" t="s">
        <v>565</v>
      </c>
      <c r="AL514" s="20" t="s">
        <v>4013</v>
      </c>
      <c r="AM514" s="23" t="s">
        <v>399</v>
      </c>
      <c r="AN514" s="30"/>
      <c r="AO514" s="574" t="s">
        <v>4014</v>
      </c>
      <c r="AP514" s="32" t="s">
        <v>70</v>
      </c>
      <c r="AQ514" s="31" t="s">
        <v>70</v>
      </c>
      <c r="AR514" s="20" t="str">
        <f t="shared" si="40"/>
        <v>O</v>
      </c>
      <c r="AS514" s="110"/>
      <c r="AT514" s="98"/>
      <c r="AU514" s="96"/>
      <c r="AV514" s="94"/>
      <c r="AW514" s="71" t="str">
        <f t="shared" si="39"/>
        <v/>
      </c>
      <c r="AX514" s="105"/>
      <c r="AY514" s="105"/>
      <c r="AZ514" s="202"/>
      <c r="BA514" s="105"/>
      <c r="BB514" s="105"/>
      <c r="BC514" s="105"/>
      <c r="BD514" s="105"/>
      <c r="BE514" s="105"/>
      <c r="BF514"/>
    </row>
    <row r="515" spans="1:58" ht="27" hidden="1">
      <c r="A515" s="17"/>
      <c r="B515" s="695"/>
      <c r="C515" s="200" t="s">
        <v>2024</v>
      </c>
      <c r="D515" s="208" t="s">
        <v>2044</v>
      </c>
      <c r="E515" s="105" t="e">
        <f>VLOOKUP(D515, '[2](참고) 중복제거용 BP사명 DB'!$B$3:$D895, 3, FALSE)</f>
        <v>#N/A</v>
      </c>
      <c r="F515" s="7" t="s">
        <v>2045</v>
      </c>
      <c r="G515" s="3"/>
      <c r="H515" s="117" t="s">
        <v>2033</v>
      </c>
      <c r="I515" s="117"/>
      <c r="J515" s="117"/>
      <c r="K515" s="117"/>
      <c r="L515" s="117"/>
      <c r="M515" s="117"/>
      <c r="N515" s="448" t="s">
        <v>67</v>
      </c>
      <c r="O515" s="117"/>
      <c r="P515" s="122"/>
      <c r="Q515" s="56"/>
      <c r="R515" s="56"/>
      <c r="S515" s="56"/>
      <c r="T515" s="56" t="s">
        <v>263</v>
      </c>
      <c r="U515" s="462" t="s">
        <v>68</v>
      </c>
      <c r="V515" s="56" t="s">
        <v>443</v>
      </c>
      <c r="W515" s="56"/>
      <c r="X515" s="56"/>
      <c r="Y515" s="318"/>
      <c r="Z515" s="580" t="s">
        <v>68</v>
      </c>
      <c r="AA515" s="461" t="s">
        <v>443</v>
      </c>
      <c r="AB515" s="117"/>
      <c r="AC515" s="117"/>
      <c r="AD515" s="117"/>
      <c r="AE515" s="7"/>
      <c r="AF515" s="104"/>
      <c r="AG515" s="105"/>
      <c r="AH515" s="105"/>
      <c r="AI515" s="105"/>
      <c r="AJ515" s="477"/>
      <c r="AK515" s="20"/>
      <c r="AL515" s="503"/>
      <c r="AM515" s="23"/>
      <c r="AN515" s="30"/>
      <c r="AO515" s="53"/>
      <c r="AP515" s="30"/>
      <c r="AQ515" s="30"/>
      <c r="AR515" s="20"/>
      <c r="AS515" s="86"/>
      <c r="AT515" s="86"/>
      <c r="AU515" s="94"/>
      <c r="AV515" s="94"/>
      <c r="AW515" s="71" t="str">
        <f t="shared" si="39"/>
        <v/>
      </c>
      <c r="AX515" s="105"/>
      <c r="AY515" s="105"/>
      <c r="AZ515" s="202"/>
      <c r="BA515" s="105"/>
      <c r="BB515" s="105"/>
      <c r="BC515" s="105"/>
      <c r="BD515" s="105"/>
      <c r="BE515" s="105"/>
      <c r="BF515"/>
    </row>
    <row r="516" spans="1:58" ht="27">
      <c r="B516" s="695"/>
      <c r="C516" s="200" t="s">
        <v>2024</v>
      </c>
      <c r="D516" s="208" t="s">
        <v>2046</v>
      </c>
      <c r="E516" s="105" t="e">
        <f>VLOOKUP(D516, '[2](참고) 중복제거용 BP사명 DB'!$B$3:$D896, 3, FALSE)</f>
        <v>#N/A</v>
      </c>
      <c r="F516" s="7" t="s">
        <v>2047</v>
      </c>
      <c r="G516" s="3"/>
      <c r="H516" s="117" t="s">
        <v>2033</v>
      </c>
      <c r="I516" s="117"/>
      <c r="J516" s="117"/>
      <c r="K516" s="117"/>
      <c r="L516" s="117"/>
      <c r="M516" s="117"/>
      <c r="N516" s="448" t="s">
        <v>67</v>
      </c>
      <c r="O516" s="117"/>
      <c r="P516" s="122"/>
      <c r="Q516" s="56"/>
      <c r="R516" s="56"/>
      <c r="S516" s="56"/>
      <c r="T516" s="56" t="s">
        <v>263</v>
      </c>
      <c r="U516" s="462" t="s">
        <v>394</v>
      </c>
      <c r="V516" s="56"/>
      <c r="W516" s="461" t="s">
        <v>602</v>
      </c>
      <c r="X516" s="56"/>
      <c r="Y516" s="318"/>
      <c r="Z516" s="580" t="s">
        <v>394</v>
      </c>
      <c r="AA516" s="56"/>
      <c r="AB516" s="117"/>
      <c r="AC516" s="117"/>
      <c r="AD516" s="117"/>
      <c r="AE516" s="7" t="s">
        <v>4274</v>
      </c>
      <c r="AF516" s="104" t="s">
        <v>248</v>
      </c>
      <c r="AG516" s="105" t="s">
        <v>563</v>
      </c>
      <c r="AH516" s="105" t="s">
        <v>1906</v>
      </c>
      <c r="AI516" s="105"/>
      <c r="AJ516" s="477"/>
      <c r="AK516" s="547" t="s">
        <v>565</v>
      </c>
      <c r="AL516" s="20" t="s">
        <v>4013</v>
      </c>
      <c r="AM516" s="23" t="s">
        <v>399</v>
      </c>
      <c r="AN516" s="30">
        <v>45404</v>
      </c>
      <c r="AO516" s="574" t="s">
        <v>4014</v>
      </c>
      <c r="AP516" s="30">
        <v>45434</v>
      </c>
      <c r="AQ516" s="33"/>
      <c r="AR516" s="20" t="str">
        <f>IF(ISBLANK(AQ516), "", "O")</f>
        <v/>
      </c>
      <c r="AS516" s="110"/>
      <c r="AT516" s="98"/>
      <c r="AU516" s="96"/>
      <c r="AV516" s="94"/>
      <c r="AW516" s="71" t="str">
        <f t="shared" si="39"/>
        <v/>
      </c>
      <c r="AX516" s="105"/>
      <c r="AY516" s="105"/>
      <c r="AZ516" s="202"/>
      <c r="BA516" s="105"/>
      <c r="BB516" s="105"/>
      <c r="BC516" s="105"/>
      <c r="BD516" s="100" t="s">
        <v>4275</v>
      </c>
      <c r="BE516" s="100" t="s">
        <v>4276</v>
      </c>
      <c r="BF516"/>
    </row>
    <row r="517" spans="1:58" ht="27">
      <c r="B517" s="695"/>
      <c r="C517" s="200" t="s">
        <v>2024</v>
      </c>
      <c r="D517" s="208" t="s">
        <v>2048</v>
      </c>
      <c r="E517" s="105"/>
      <c r="F517" s="7" t="s">
        <v>2049</v>
      </c>
      <c r="G517" s="3" t="s">
        <v>4273</v>
      </c>
      <c r="H517" s="117" t="s">
        <v>2033</v>
      </c>
      <c r="I517" s="117"/>
      <c r="J517" s="117"/>
      <c r="K517" s="117"/>
      <c r="L517" s="117"/>
      <c r="M517" s="117"/>
      <c r="N517" s="448" t="s">
        <v>67</v>
      </c>
      <c r="O517" s="117"/>
      <c r="P517" s="122"/>
      <c r="Q517" s="56"/>
      <c r="R517" s="56"/>
      <c r="S517" s="56"/>
      <c r="T517" s="56"/>
      <c r="U517" s="507"/>
      <c r="V517" s="56"/>
      <c r="W517" s="507"/>
      <c r="X517" s="56"/>
      <c r="Y517" s="318"/>
      <c r="Z517" s="524"/>
      <c r="AA517" s="56"/>
      <c r="AB517" s="117"/>
      <c r="AC517" s="117"/>
      <c r="AD517" s="117"/>
      <c r="AE517" s="7"/>
      <c r="AF517" s="104"/>
      <c r="AG517" s="105"/>
      <c r="AH517" s="105"/>
      <c r="AI517" s="105"/>
      <c r="AJ517" s="477"/>
      <c r="AK517" s="547" t="s">
        <v>565</v>
      </c>
      <c r="AL517" s="20" t="s">
        <v>4013</v>
      </c>
      <c r="AM517" s="23" t="s">
        <v>399</v>
      </c>
      <c r="AN517" s="30"/>
      <c r="AO517" s="574" t="s">
        <v>4014</v>
      </c>
      <c r="AP517" s="32" t="s">
        <v>70</v>
      </c>
      <c r="AQ517" s="31" t="s">
        <v>70</v>
      </c>
      <c r="AR517" s="20" t="str">
        <f>IF(ISBLANK(AQ517), "", "O")</f>
        <v>O</v>
      </c>
      <c r="AS517" s="110"/>
      <c r="AT517" s="98"/>
      <c r="AU517" s="96"/>
      <c r="AV517" s="94"/>
      <c r="AW517" s="71"/>
      <c r="AX517" s="105"/>
      <c r="AY517" s="105"/>
      <c r="AZ517" s="202"/>
      <c r="BA517" s="105"/>
      <c r="BB517" s="105"/>
      <c r="BC517" s="105"/>
      <c r="BD517" s="105"/>
      <c r="BE517" s="105"/>
      <c r="BF517"/>
    </row>
    <row r="518" spans="1:58" ht="27">
      <c r="B518" s="695"/>
      <c r="C518" s="200" t="s">
        <v>2024</v>
      </c>
      <c r="D518" s="208" t="s">
        <v>2050</v>
      </c>
      <c r="E518" s="105"/>
      <c r="F518" s="7" t="s">
        <v>2051</v>
      </c>
      <c r="G518" s="91" t="s">
        <v>4277</v>
      </c>
      <c r="H518" s="117" t="s">
        <v>2033</v>
      </c>
      <c r="I518" s="117"/>
      <c r="J518" s="117"/>
      <c r="K518" s="117"/>
      <c r="L518" s="117"/>
      <c r="M518" s="117"/>
      <c r="N518" s="448" t="s">
        <v>67</v>
      </c>
      <c r="O518" s="117"/>
      <c r="P518" s="122"/>
      <c r="Q518" s="56"/>
      <c r="R518" s="56"/>
      <c r="S518" s="56"/>
      <c r="T518" s="56"/>
      <c r="U518" s="507"/>
      <c r="V518" s="56"/>
      <c r="W518" s="507"/>
      <c r="X518" s="56"/>
      <c r="Y518" s="318"/>
      <c r="Z518" s="524"/>
      <c r="AA518" s="56"/>
      <c r="AB518" s="117"/>
      <c r="AC518" s="117"/>
      <c r="AD518" s="117"/>
      <c r="AE518" s="7"/>
      <c r="AF518" s="104"/>
      <c r="AG518" s="105"/>
      <c r="AH518" s="105"/>
      <c r="AI518" s="105"/>
      <c r="AJ518" s="477"/>
      <c r="AK518" s="547" t="s">
        <v>565</v>
      </c>
      <c r="AL518" s="20" t="s">
        <v>4013</v>
      </c>
      <c r="AM518" s="23" t="s">
        <v>399</v>
      </c>
      <c r="AN518" s="30"/>
      <c r="AO518" s="574" t="s">
        <v>4014</v>
      </c>
      <c r="AP518" s="32" t="s">
        <v>70</v>
      </c>
      <c r="AQ518" s="31" t="s">
        <v>70</v>
      </c>
      <c r="AR518" s="20" t="str">
        <f>IF(ISBLANK(AQ518), "", "O")</f>
        <v>O</v>
      </c>
      <c r="AS518" s="110"/>
      <c r="AT518" s="98"/>
      <c r="AU518" s="96"/>
      <c r="AV518" s="94"/>
      <c r="AW518" s="71"/>
      <c r="AX518" s="105"/>
      <c r="AY518" s="105"/>
      <c r="AZ518" s="202"/>
      <c r="BA518" s="105"/>
      <c r="BB518" s="105"/>
      <c r="BC518" s="105"/>
      <c r="BD518" s="105"/>
      <c r="BE518" s="105"/>
      <c r="BF518"/>
    </row>
    <row r="519" spans="1:58" ht="27">
      <c r="B519" s="695"/>
      <c r="C519" s="200" t="s">
        <v>2024</v>
      </c>
      <c r="D519" s="208" t="s">
        <v>2052</v>
      </c>
      <c r="E519" s="105"/>
      <c r="F519" s="7" t="s">
        <v>2053</v>
      </c>
      <c r="G519" s="3" t="s">
        <v>4278</v>
      </c>
      <c r="H519" s="117" t="s">
        <v>2033</v>
      </c>
      <c r="I519" s="117"/>
      <c r="J519" s="117"/>
      <c r="K519" s="117"/>
      <c r="L519" s="117"/>
      <c r="M519" s="117"/>
      <c r="N519" s="448" t="s">
        <v>67</v>
      </c>
      <c r="O519" s="117"/>
      <c r="P519" s="122"/>
      <c r="Q519" s="56"/>
      <c r="R519" s="56"/>
      <c r="S519" s="56"/>
      <c r="T519" s="56"/>
      <c r="U519" s="507"/>
      <c r="V519" s="56"/>
      <c r="W519" s="318"/>
      <c r="X519" s="56"/>
      <c r="Y519" s="318"/>
      <c r="Z519" s="524"/>
      <c r="AA519" s="56"/>
      <c r="AB519" s="117"/>
      <c r="AC519" s="117"/>
      <c r="AD519" s="117"/>
      <c r="AE519" s="7"/>
      <c r="AF519" s="104"/>
      <c r="AG519" s="105"/>
      <c r="AH519" s="105"/>
      <c r="AI519" s="105"/>
      <c r="AJ519" s="477"/>
      <c r="AK519" s="547" t="s">
        <v>565</v>
      </c>
      <c r="AL519" s="20" t="s">
        <v>4013</v>
      </c>
      <c r="AM519" s="23" t="s">
        <v>399</v>
      </c>
      <c r="AN519" s="30"/>
      <c r="AO519" s="574" t="s">
        <v>4014</v>
      </c>
      <c r="AP519" s="32" t="s">
        <v>70</v>
      </c>
      <c r="AQ519" s="31" t="s">
        <v>70</v>
      </c>
      <c r="AR519" s="20" t="str">
        <f>IF(ISBLANK(AQ519), "", "O")</f>
        <v>O</v>
      </c>
      <c r="AS519" s="110"/>
      <c r="AT519" s="98"/>
      <c r="AU519" s="96"/>
      <c r="AV519" s="94"/>
      <c r="AW519" s="71"/>
      <c r="AX519" s="105"/>
      <c r="AY519" s="105"/>
      <c r="AZ519" s="202"/>
      <c r="BA519" s="105"/>
      <c r="BB519" s="105"/>
      <c r="BC519" s="105"/>
      <c r="BD519" s="105"/>
      <c r="BE519" s="105"/>
      <c r="BF519"/>
    </row>
    <row r="520" spans="1:58" ht="24" hidden="1">
      <c r="A520" s="17"/>
      <c r="B520" s="695"/>
      <c r="C520" s="200" t="s">
        <v>2024</v>
      </c>
      <c r="D520" s="208" t="s">
        <v>2054</v>
      </c>
      <c r="E520" s="105"/>
      <c r="F520" s="7" t="s">
        <v>2055</v>
      </c>
      <c r="G520" s="3"/>
      <c r="H520" s="117" t="s">
        <v>2033</v>
      </c>
      <c r="I520" s="117"/>
      <c r="J520" s="117"/>
      <c r="K520" s="117"/>
      <c r="L520" s="117"/>
      <c r="M520" s="117"/>
      <c r="N520" s="448" t="s">
        <v>67</v>
      </c>
      <c r="O520" s="117"/>
      <c r="P520" s="122"/>
      <c r="Q520" s="56"/>
      <c r="R520" s="56"/>
      <c r="S520" s="56"/>
      <c r="T520" s="56"/>
      <c r="U520" s="507"/>
      <c r="V520" s="56"/>
      <c r="W520" s="56"/>
      <c r="X520" s="56"/>
      <c r="Y520" s="318"/>
      <c r="Z520" s="524"/>
      <c r="AA520" s="461" t="s">
        <v>443</v>
      </c>
      <c r="AB520" s="117"/>
      <c r="AC520" s="117"/>
      <c r="AD520" s="117"/>
      <c r="AE520" s="7"/>
      <c r="AF520" s="104"/>
      <c r="AG520" s="105"/>
      <c r="AH520" s="105"/>
      <c r="AI520" s="105"/>
      <c r="AJ520" s="477"/>
      <c r="AK520" s="402"/>
      <c r="AL520" s="503"/>
      <c r="AM520" s="403"/>
      <c r="AN520" s="42"/>
      <c r="AO520" s="53"/>
      <c r="AP520" s="30"/>
      <c r="AQ520" s="33"/>
      <c r="AR520" s="20"/>
      <c r="AS520" s="110"/>
      <c r="AT520" s="98"/>
      <c r="AU520" s="96"/>
      <c r="AV520" s="94"/>
      <c r="AW520" s="71"/>
      <c r="AX520" s="105"/>
      <c r="AY520" s="105"/>
      <c r="AZ520" s="202"/>
      <c r="BA520" s="105"/>
      <c r="BB520" s="105"/>
      <c r="BC520" s="105"/>
      <c r="BD520" s="105"/>
      <c r="BE520" s="105"/>
      <c r="BF520"/>
    </row>
    <row r="521" spans="1:58" ht="24" hidden="1">
      <c r="A521" s="17"/>
      <c r="B521" s="695"/>
      <c r="C521" s="200" t="s">
        <v>2024</v>
      </c>
      <c r="D521" s="208" t="s">
        <v>2056</v>
      </c>
      <c r="E521" s="105"/>
      <c r="F521" s="7" t="s">
        <v>2055</v>
      </c>
      <c r="G521" s="3"/>
      <c r="H521" s="117" t="s">
        <v>2033</v>
      </c>
      <c r="I521" s="117"/>
      <c r="J521" s="117"/>
      <c r="K521" s="117"/>
      <c r="L521" s="117"/>
      <c r="M521" s="117"/>
      <c r="N521" s="448" t="s">
        <v>67</v>
      </c>
      <c r="O521" s="117"/>
      <c r="P521" s="122"/>
      <c r="Q521" s="56"/>
      <c r="R521" s="56"/>
      <c r="S521" s="56"/>
      <c r="T521" s="56"/>
      <c r="U521" s="507"/>
      <c r="V521" s="56"/>
      <c r="W521" s="56"/>
      <c r="X521" s="56"/>
      <c r="Y521" s="318"/>
      <c r="Z521" s="524"/>
      <c r="AA521" s="461" t="s">
        <v>443</v>
      </c>
      <c r="AB521" s="117"/>
      <c r="AC521" s="117"/>
      <c r="AD521" s="117"/>
      <c r="AE521" s="7"/>
      <c r="AF521" s="104"/>
      <c r="AG521" s="105"/>
      <c r="AH521" s="105"/>
      <c r="AI521" s="105"/>
      <c r="AJ521" s="477"/>
      <c r="AK521" s="402"/>
      <c r="AL521" s="503"/>
      <c r="AM521" s="403"/>
      <c r="AN521" s="42"/>
      <c r="AO521" s="53"/>
      <c r="AP521" s="30"/>
      <c r="AQ521" s="33"/>
      <c r="AR521" s="20"/>
      <c r="AS521" s="110"/>
      <c r="AT521" s="98"/>
      <c r="AU521" s="96"/>
      <c r="AV521" s="94"/>
      <c r="AW521" s="71"/>
      <c r="AX521" s="105"/>
      <c r="AY521" s="105"/>
      <c r="AZ521" s="202"/>
      <c r="BA521" s="105"/>
      <c r="BB521" s="105"/>
      <c r="BC521" s="105"/>
      <c r="BD521" s="105"/>
      <c r="BE521" s="105"/>
      <c r="BF521"/>
    </row>
    <row r="522" spans="1:58" ht="40.5">
      <c r="A522" s="17"/>
      <c r="B522" s="695"/>
      <c r="C522" s="200" t="s">
        <v>2024</v>
      </c>
      <c r="D522" s="208" t="s">
        <v>4279</v>
      </c>
      <c r="E522" s="105"/>
      <c r="F522" s="7" t="s">
        <v>4280</v>
      </c>
      <c r="G522" s="3" t="s">
        <v>4281</v>
      </c>
      <c r="H522" s="117"/>
      <c r="I522" s="117"/>
      <c r="J522" s="117"/>
      <c r="K522" s="117"/>
      <c r="L522" s="117"/>
      <c r="M522" s="117"/>
      <c r="N522" s="448"/>
      <c r="O522" s="117"/>
      <c r="P522" s="122"/>
      <c r="Q522" s="56"/>
      <c r="R522" s="56"/>
      <c r="S522" s="56"/>
      <c r="T522" s="56"/>
      <c r="U522" s="507"/>
      <c r="V522" s="56"/>
      <c r="W522" s="56" t="s">
        <v>602</v>
      </c>
      <c r="X522" s="56"/>
      <c r="Y522" s="318"/>
      <c r="Z522" s="524"/>
      <c r="AA522" s="318"/>
      <c r="AB522" s="117"/>
      <c r="AC522" s="117"/>
      <c r="AD522" s="117"/>
      <c r="AE522" s="7"/>
      <c r="AF522" s="104"/>
      <c r="AG522" s="105"/>
      <c r="AH522" s="105"/>
      <c r="AI522" s="105"/>
      <c r="AJ522" s="477"/>
      <c r="AK522" s="548" t="s">
        <v>565</v>
      </c>
      <c r="AL522" s="20" t="s">
        <v>4013</v>
      </c>
      <c r="AM522" s="23" t="s">
        <v>399</v>
      </c>
      <c r="AN522" s="42"/>
      <c r="AO522" s="574" t="s">
        <v>4014</v>
      </c>
      <c r="AP522" s="32" t="s">
        <v>70</v>
      </c>
      <c r="AQ522" s="31" t="s">
        <v>70</v>
      </c>
      <c r="AR522" s="20" t="str">
        <f t="shared" ref="AR522:AR527" si="41">IF(ISBLANK(AQ522), "", "O")</f>
        <v>O</v>
      </c>
      <c r="AS522" s="110"/>
      <c r="AT522" s="98"/>
      <c r="AU522" s="96"/>
      <c r="AV522" s="94"/>
      <c r="AW522" s="71"/>
      <c r="AX522" s="105"/>
      <c r="AY522" s="105"/>
      <c r="AZ522" s="202"/>
      <c r="BA522" s="105"/>
      <c r="BB522" s="105"/>
      <c r="BC522" s="105"/>
      <c r="BD522" s="105"/>
      <c r="BE522" s="105"/>
      <c r="BF522"/>
    </row>
    <row r="523" spans="1:58" ht="27">
      <c r="A523" s="17"/>
      <c r="B523" s="695"/>
      <c r="C523" s="200" t="s">
        <v>2024</v>
      </c>
      <c r="D523" s="208" t="s">
        <v>4282</v>
      </c>
      <c r="E523" s="105"/>
      <c r="F523" s="7" t="s">
        <v>4283</v>
      </c>
      <c r="G523" s="3" t="s">
        <v>4284</v>
      </c>
      <c r="H523" s="117"/>
      <c r="I523" s="117"/>
      <c r="J523" s="117"/>
      <c r="K523" s="117"/>
      <c r="L523" s="117"/>
      <c r="M523" s="117"/>
      <c r="N523" s="448"/>
      <c r="O523" s="117"/>
      <c r="P523" s="122"/>
      <c r="Q523" s="56"/>
      <c r="R523" s="56"/>
      <c r="S523" s="56"/>
      <c r="T523" s="56"/>
      <c r="U523" s="507"/>
      <c r="V523" s="56"/>
      <c r="W523" s="56"/>
      <c r="X523" s="56"/>
      <c r="Y523" s="318"/>
      <c r="Z523" s="524"/>
      <c r="AA523" s="318"/>
      <c r="AB523" s="117"/>
      <c r="AC523" s="117"/>
      <c r="AD523" s="117"/>
      <c r="AE523" s="7"/>
      <c r="AF523" s="104"/>
      <c r="AG523" s="105"/>
      <c r="AH523" s="105"/>
      <c r="AI523" s="105"/>
      <c r="AJ523" s="477"/>
      <c r="AK523" s="548" t="s">
        <v>565</v>
      </c>
      <c r="AL523" s="20" t="s">
        <v>4013</v>
      </c>
      <c r="AM523" s="23" t="s">
        <v>399</v>
      </c>
      <c r="AN523" s="42"/>
      <c r="AO523" s="574" t="s">
        <v>4014</v>
      </c>
      <c r="AP523" s="32" t="s">
        <v>70</v>
      </c>
      <c r="AQ523" s="31" t="s">
        <v>70</v>
      </c>
      <c r="AR523" s="20" t="str">
        <f t="shared" si="41"/>
        <v>O</v>
      </c>
      <c r="AS523" s="110"/>
      <c r="AT523" s="98"/>
      <c r="AU523" s="96"/>
      <c r="AV523" s="94"/>
      <c r="AW523" s="71"/>
      <c r="AX523" s="105"/>
      <c r="AY523" s="105"/>
      <c r="AZ523" s="202"/>
      <c r="BA523" s="105"/>
      <c r="BB523" s="105"/>
      <c r="BC523" s="105"/>
      <c r="BD523" s="105"/>
      <c r="BE523" s="105"/>
      <c r="BF523"/>
    </row>
    <row r="524" spans="1:58" ht="27">
      <c r="A524" s="17"/>
      <c r="B524" s="695"/>
      <c r="C524" s="200" t="s">
        <v>2024</v>
      </c>
      <c r="D524" s="208" t="s">
        <v>2387</v>
      </c>
      <c r="E524" s="105"/>
      <c r="F524" s="7" t="s">
        <v>4285</v>
      </c>
      <c r="G524" s="3" t="s">
        <v>4284</v>
      </c>
      <c r="H524" s="117"/>
      <c r="I524" s="117"/>
      <c r="J524" s="117"/>
      <c r="K524" s="117"/>
      <c r="L524" s="117"/>
      <c r="M524" s="117"/>
      <c r="N524" s="448"/>
      <c r="O524" s="117"/>
      <c r="P524" s="122"/>
      <c r="Q524" s="56"/>
      <c r="R524" s="56"/>
      <c r="S524" s="56"/>
      <c r="T524" s="56"/>
      <c r="U524" s="507"/>
      <c r="V524" s="56"/>
      <c r="W524" s="56"/>
      <c r="X524" s="56"/>
      <c r="Y524" s="318"/>
      <c r="Z524" s="524"/>
      <c r="AA524" s="318"/>
      <c r="AB524" s="117"/>
      <c r="AC524" s="117"/>
      <c r="AD524" s="117"/>
      <c r="AE524" s="7"/>
      <c r="AF524" s="104"/>
      <c r="AG524" s="105"/>
      <c r="AH524" s="105"/>
      <c r="AI524" s="105"/>
      <c r="AJ524" s="477"/>
      <c r="AK524" s="548" t="s">
        <v>565</v>
      </c>
      <c r="AL524" s="20" t="s">
        <v>4013</v>
      </c>
      <c r="AM524" s="23" t="s">
        <v>399</v>
      </c>
      <c r="AN524" s="42"/>
      <c r="AO524" s="574" t="s">
        <v>4014</v>
      </c>
      <c r="AP524" s="32" t="s">
        <v>70</v>
      </c>
      <c r="AQ524" s="31" t="s">
        <v>70</v>
      </c>
      <c r="AR524" s="20" t="str">
        <f t="shared" si="41"/>
        <v>O</v>
      </c>
      <c r="AS524" s="110"/>
      <c r="AT524" s="98"/>
      <c r="AU524" s="96"/>
      <c r="AV524" s="94"/>
      <c r="AW524" s="71"/>
      <c r="AX524" s="105"/>
      <c r="AY524" s="105"/>
      <c r="AZ524" s="202"/>
      <c r="BA524" s="105"/>
      <c r="BB524" s="105"/>
      <c r="BC524" s="105"/>
      <c r="BD524" s="105"/>
      <c r="BE524" s="105"/>
      <c r="BF524"/>
    </row>
    <row r="525" spans="1:58" ht="27">
      <c r="A525" s="17"/>
      <c r="B525" s="695"/>
      <c r="C525" s="200" t="s">
        <v>2024</v>
      </c>
      <c r="D525" s="208" t="s">
        <v>4286</v>
      </c>
      <c r="E525" s="105"/>
      <c r="F525" s="7" t="s">
        <v>4287</v>
      </c>
      <c r="G525" s="3" t="s">
        <v>4284</v>
      </c>
      <c r="H525" s="117"/>
      <c r="I525" s="117"/>
      <c r="J525" s="117"/>
      <c r="K525" s="117"/>
      <c r="L525" s="117"/>
      <c r="M525" s="117"/>
      <c r="N525" s="448"/>
      <c r="O525" s="117"/>
      <c r="P525" s="122"/>
      <c r="Q525" s="56"/>
      <c r="R525" s="56"/>
      <c r="S525" s="56"/>
      <c r="T525" s="56"/>
      <c r="U525" s="507"/>
      <c r="V525" s="56"/>
      <c r="W525" s="56" t="s">
        <v>602</v>
      </c>
      <c r="X525" s="56"/>
      <c r="Y525" s="318"/>
      <c r="Z525" s="524"/>
      <c r="AA525" s="318"/>
      <c r="AB525" s="117"/>
      <c r="AC525" s="117"/>
      <c r="AD525" s="117"/>
      <c r="AE525" s="7" t="s">
        <v>4288</v>
      </c>
      <c r="AF525" s="104" t="s">
        <v>312</v>
      </c>
      <c r="AG525" s="105" t="s">
        <v>4266</v>
      </c>
      <c r="AH525" s="105" t="s">
        <v>105</v>
      </c>
      <c r="AI525" s="105"/>
      <c r="AJ525" s="477"/>
      <c r="AK525" s="548" t="s">
        <v>565</v>
      </c>
      <c r="AL525" s="20" t="s">
        <v>4013</v>
      </c>
      <c r="AM525" s="23" t="s">
        <v>399</v>
      </c>
      <c r="AN525" s="42">
        <v>45406</v>
      </c>
      <c r="AO525" s="574" t="s">
        <v>4014</v>
      </c>
      <c r="AP525" s="30">
        <v>45434</v>
      </c>
      <c r="AQ525" s="33"/>
      <c r="AR525" s="20" t="str">
        <f t="shared" si="41"/>
        <v/>
      </c>
      <c r="AS525" s="110"/>
      <c r="AT525" s="98"/>
      <c r="AU525" s="96"/>
      <c r="AV525" s="94"/>
      <c r="AW525" s="71"/>
      <c r="AX525" s="105"/>
      <c r="AY525" s="105"/>
      <c r="AZ525" s="202"/>
      <c r="BA525" s="105"/>
      <c r="BB525" s="105"/>
      <c r="BC525" s="105"/>
      <c r="BD525" s="100" t="s">
        <v>4289</v>
      </c>
      <c r="BE525" s="100" t="s">
        <v>4290</v>
      </c>
      <c r="BF525"/>
    </row>
    <row r="526" spans="1:58" ht="27">
      <c r="A526" s="17"/>
      <c r="B526" s="695"/>
      <c r="C526" s="200" t="s">
        <v>2024</v>
      </c>
      <c r="D526" s="208" t="s">
        <v>4291</v>
      </c>
      <c r="E526" s="105"/>
      <c r="F526" s="7" t="s">
        <v>4292</v>
      </c>
      <c r="G526" s="3" t="s">
        <v>4284</v>
      </c>
      <c r="H526" s="117"/>
      <c r="I526" s="117"/>
      <c r="J526" s="117"/>
      <c r="K526" s="117"/>
      <c r="L526" s="117"/>
      <c r="M526" s="117"/>
      <c r="N526" s="448"/>
      <c r="O526" s="117"/>
      <c r="P526" s="122"/>
      <c r="Q526" s="56"/>
      <c r="R526" s="56"/>
      <c r="S526" s="56"/>
      <c r="T526" s="56"/>
      <c r="U526" s="507"/>
      <c r="V526" s="56"/>
      <c r="W526" s="56" t="s">
        <v>602</v>
      </c>
      <c r="X526" s="56"/>
      <c r="Y526" s="318"/>
      <c r="Z526" s="524"/>
      <c r="AA526" s="318"/>
      <c r="AB526" s="117"/>
      <c r="AC526" s="117"/>
      <c r="AD526" s="117"/>
      <c r="AE526" s="4" t="s">
        <v>4293</v>
      </c>
      <c r="AF526" s="104" t="s">
        <v>312</v>
      </c>
      <c r="AG526" s="105" t="s">
        <v>4266</v>
      </c>
      <c r="AH526" s="105" t="s">
        <v>1383</v>
      </c>
      <c r="AI526" s="105"/>
      <c r="AJ526" s="477"/>
      <c r="AK526" s="548" t="s">
        <v>565</v>
      </c>
      <c r="AL526" s="20" t="s">
        <v>4013</v>
      </c>
      <c r="AM526" s="23" t="s">
        <v>399</v>
      </c>
      <c r="AN526" s="42">
        <v>45399</v>
      </c>
      <c r="AO526" s="574" t="s">
        <v>4014</v>
      </c>
      <c r="AP526" s="30">
        <v>45434</v>
      </c>
      <c r="AQ526" s="33"/>
      <c r="AR526" s="20" t="str">
        <f t="shared" si="41"/>
        <v/>
      </c>
      <c r="AS526" s="110"/>
      <c r="AT526" s="98"/>
      <c r="AU526" s="96"/>
      <c r="AV526" s="94"/>
      <c r="AW526" s="71"/>
      <c r="AX526" s="105"/>
      <c r="AY526" s="105"/>
      <c r="AZ526" s="202"/>
      <c r="BA526" s="105"/>
      <c r="BB526" s="105"/>
      <c r="BC526" s="105"/>
      <c r="BD526" s="100" t="s">
        <v>4294</v>
      </c>
      <c r="BE526" s="100" t="s">
        <v>4295</v>
      </c>
      <c r="BF526"/>
    </row>
    <row r="527" spans="1:58" ht="27">
      <c r="A527" s="17"/>
      <c r="B527" s="696"/>
      <c r="C527" s="200" t="s">
        <v>2024</v>
      </c>
      <c r="D527" s="208" t="s">
        <v>2385</v>
      </c>
      <c r="E527" s="105"/>
      <c r="F527" s="7"/>
      <c r="G527" s="3" t="s">
        <v>4278</v>
      </c>
      <c r="H527" s="117"/>
      <c r="I527" s="117"/>
      <c r="J527" s="117"/>
      <c r="K527" s="117"/>
      <c r="L527" s="117"/>
      <c r="M527" s="117"/>
      <c r="N527" s="448"/>
      <c r="O527" s="117"/>
      <c r="P527" s="122"/>
      <c r="Q527" s="56"/>
      <c r="R527" s="56"/>
      <c r="S527" s="56"/>
      <c r="T527" s="56"/>
      <c r="U527" s="507"/>
      <c r="V527" s="56"/>
      <c r="W527" s="56"/>
      <c r="X527" s="56"/>
      <c r="Y527" s="318"/>
      <c r="Z527" s="524"/>
      <c r="AA527" s="318"/>
      <c r="AB527" s="117"/>
      <c r="AC527" s="117"/>
      <c r="AD527" s="117"/>
      <c r="AE527" s="7"/>
      <c r="AF527" s="104"/>
      <c r="AG527" s="105"/>
      <c r="AH527" s="105"/>
      <c r="AI527" s="105"/>
      <c r="AJ527" s="477"/>
      <c r="AK527" s="548" t="s">
        <v>565</v>
      </c>
      <c r="AL527" s="20" t="s">
        <v>4013</v>
      </c>
      <c r="AM527" s="23" t="s">
        <v>399</v>
      </c>
      <c r="AN527" s="42"/>
      <c r="AO527" s="574" t="s">
        <v>4014</v>
      </c>
      <c r="AP527" s="32" t="s">
        <v>70</v>
      </c>
      <c r="AQ527" s="31" t="s">
        <v>70</v>
      </c>
      <c r="AR527" s="20" t="str">
        <f t="shared" si="41"/>
        <v>O</v>
      </c>
      <c r="AS527" s="110"/>
      <c r="AT527" s="98"/>
      <c r="AU527" s="96"/>
      <c r="AV527" s="94"/>
      <c r="AW527" s="71"/>
      <c r="AX527" s="105"/>
      <c r="AY527" s="105"/>
      <c r="AZ527" s="202"/>
      <c r="BA527" s="105"/>
      <c r="BB527" s="105"/>
      <c r="BC527" s="105"/>
      <c r="BD527" s="105"/>
      <c r="BE527" s="105"/>
      <c r="BF527"/>
    </row>
    <row r="528" spans="1:58" s="39" customFormat="1" ht="27" hidden="1">
      <c r="A528" s="17"/>
      <c r="B528" s="697" t="s">
        <v>2057</v>
      </c>
      <c r="C528" s="104" t="s">
        <v>2057</v>
      </c>
      <c r="D528" s="105" t="s">
        <v>549</v>
      </c>
      <c r="E528" s="105" t="str">
        <f>VLOOKUP(D528, '[2](참고) 중복제거용 BP사명 DB'!$B$3:$D897, 3, FALSE)</f>
        <v>SK㈜</v>
      </c>
      <c r="F528" s="7" t="s">
        <v>2058</v>
      </c>
      <c r="G528" s="3"/>
      <c r="H528" s="117" t="s">
        <v>2027</v>
      </c>
      <c r="I528" s="117"/>
      <c r="J528" s="117"/>
      <c r="K528" s="117"/>
      <c r="L528" s="117"/>
      <c r="M528" s="117"/>
      <c r="N528" s="117" t="s">
        <v>67</v>
      </c>
      <c r="O528" s="117"/>
      <c r="P528" s="122"/>
      <c r="Q528" s="28"/>
      <c r="R528" s="121" t="s">
        <v>261</v>
      </c>
      <c r="S528" s="84" t="s">
        <v>261</v>
      </c>
      <c r="T528" s="28"/>
      <c r="U528" s="461" t="s">
        <v>394</v>
      </c>
      <c r="V528" s="28"/>
      <c r="W528" s="28"/>
      <c r="X528" s="28"/>
      <c r="Y528" s="28"/>
      <c r="Z528" s="573" t="s">
        <v>394</v>
      </c>
      <c r="AA528" s="461" t="s">
        <v>802</v>
      </c>
      <c r="AB528" s="28"/>
      <c r="AC528" s="203"/>
      <c r="AD528" s="203" t="s">
        <v>2059</v>
      </c>
      <c r="AE528" s="132"/>
      <c r="AF528" s="104"/>
      <c r="AG528" s="104"/>
      <c r="AH528" s="104"/>
      <c r="AI528" s="132"/>
      <c r="AJ528" s="470"/>
      <c r="AK528" s="20"/>
      <c r="AL528" s="503"/>
      <c r="AM528" s="23"/>
      <c r="AN528" s="30"/>
      <c r="AO528" s="387"/>
      <c r="AP528" s="30"/>
      <c r="AQ528" s="30"/>
      <c r="AR528" s="20" t="str">
        <f t="shared" ref="AR528:AR534" si="42">IF(ISBLANK(AQ528), "", "O")</f>
        <v/>
      </c>
      <c r="AS528" s="86"/>
      <c r="AT528" s="350"/>
      <c r="AU528" s="96"/>
      <c r="AV528" s="96"/>
      <c r="AW528" s="71" t="str">
        <f t="shared" ref="AW528:AW534" si="43">IF(ISBLANK(AV528), "", "O")</f>
        <v/>
      </c>
      <c r="AX528" s="105" t="s">
        <v>2060</v>
      </c>
      <c r="AY528" s="105" t="s">
        <v>2061</v>
      </c>
      <c r="AZ528" s="105"/>
      <c r="BA528" s="105"/>
      <c r="BB528" s="424" t="s">
        <v>2062</v>
      </c>
      <c r="BC528" s="424" t="s">
        <v>269</v>
      </c>
      <c r="BD528" s="105"/>
      <c r="BE528" s="105"/>
    </row>
    <row r="529" spans="1:58" s="39" customFormat="1" ht="27" hidden="1">
      <c r="A529" s="14"/>
      <c r="B529" s="697"/>
      <c r="C529" s="104" t="s">
        <v>2057</v>
      </c>
      <c r="D529" s="105" t="s">
        <v>2063</v>
      </c>
      <c r="E529" s="105" t="e">
        <f>VLOOKUP(D529, '[2](참고) 중복제거용 BP사명 DB'!$B$3:$D898, 3, FALSE)</f>
        <v>#N/A</v>
      </c>
      <c r="F529" s="7" t="s">
        <v>2058</v>
      </c>
      <c r="G529" s="7" t="s">
        <v>1825</v>
      </c>
      <c r="H529" s="117" t="s">
        <v>2027</v>
      </c>
      <c r="I529" s="117"/>
      <c r="J529" s="117"/>
      <c r="K529" s="117"/>
      <c r="L529" s="117"/>
      <c r="M529" s="117"/>
      <c r="N529" s="117" t="s">
        <v>67</v>
      </c>
      <c r="O529" s="117"/>
      <c r="P529" s="122"/>
      <c r="Q529" s="28"/>
      <c r="R529" s="121" t="s">
        <v>261</v>
      </c>
      <c r="S529" s="84" t="s">
        <v>261</v>
      </c>
      <c r="T529" s="28"/>
      <c r="U529" s="461" t="s">
        <v>394</v>
      </c>
      <c r="V529" s="28"/>
      <c r="W529" s="28"/>
      <c r="X529" s="461" t="s">
        <v>263</v>
      </c>
      <c r="Y529" s="461" t="s">
        <v>263</v>
      </c>
      <c r="Z529" s="573" t="s">
        <v>394</v>
      </c>
      <c r="AA529" s="28"/>
      <c r="AB529" s="28"/>
      <c r="AC529" s="203"/>
      <c r="AD529" s="203"/>
      <c r="AE529" s="132"/>
      <c r="AF529" s="104"/>
      <c r="AG529" s="104"/>
      <c r="AH529" s="104"/>
      <c r="AI529" s="132"/>
      <c r="AJ529" s="470"/>
      <c r="AK529" s="20" t="s">
        <v>398</v>
      </c>
      <c r="AL529" s="20" t="s">
        <v>3901</v>
      </c>
      <c r="AM529" s="586" t="s">
        <v>399</v>
      </c>
      <c r="AN529" s="42"/>
      <c r="AO529" s="53"/>
      <c r="AP529" s="30"/>
      <c r="AQ529" s="33"/>
      <c r="AR529" s="20" t="str">
        <f t="shared" si="42"/>
        <v/>
      </c>
      <c r="AS529" s="110"/>
      <c r="AT529" s="98"/>
      <c r="AU529" s="96"/>
      <c r="AV529" s="94"/>
      <c r="AW529" s="71" t="str">
        <f t="shared" si="43"/>
        <v/>
      </c>
      <c r="AX529" s="105" t="s">
        <v>2064</v>
      </c>
      <c r="AY529" s="105" t="s">
        <v>2061</v>
      </c>
      <c r="AZ529" s="105"/>
      <c r="BA529" s="105"/>
      <c r="BB529" s="105" t="s">
        <v>2064</v>
      </c>
      <c r="BC529" s="105" t="s">
        <v>2061</v>
      </c>
      <c r="BD529" s="105" t="s">
        <v>2065</v>
      </c>
      <c r="BE529" s="105" t="s">
        <v>2066</v>
      </c>
    </row>
    <row r="530" spans="1:58" s="39" customFormat="1" ht="27" hidden="1">
      <c r="A530" s="14"/>
      <c r="B530" s="105" t="s">
        <v>2067</v>
      </c>
      <c r="C530" s="105" t="s">
        <v>2067</v>
      </c>
      <c r="D530" s="104" t="s">
        <v>629</v>
      </c>
      <c r="E530" s="105" t="str">
        <f>VLOOKUP(D530, '[2](참고) 중복제거용 BP사명 DB'!$B$3:$D899, 3, FALSE)</f>
        <v>SK텔레콤(주)</v>
      </c>
      <c r="F530" s="7"/>
      <c r="G530" s="3"/>
      <c r="H530" s="117" t="s">
        <v>2027</v>
      </c>
      <c r="I530" s="117"/>
      <c r="J530" s="117"/>
      <c r="K530" s="117"/>
      <c r="L530" s="117"/>
      <c r="M530" s="117"/>
      <c r="N530" s="117" t="s">
        <v>67</v>
      </c>
      <c r="O530" s="117"/>
      <c r="P530" s="122"/>
      <c r="Q530" s="28"/>
      <c r="R530" s="121" t="s">
        <v>261</v>
      </c>
      <c r="S530" s="84" t="s">
        <v>261</v>
      </c>
      <c r="T530" s="28"/>
      <c r="U530" s="461" t="s">
        <v>394</v>
      </c>
      <c r="V530" s="28"/>
      <c r="W530" s="28"/>
      <c r="X530" s="461" t="s">
        <v>263</v>
      </c>
      <c r="Y530" s="461" t="s">
        <v>263</v>
      </c>
      <c r="Z530" s="573" t="s">
        <v>394</v>
      </c>
      <c r="AA530" s="28"/>
      <c r="AB530" s="28"/>
      <c r="AC530" s="203"/>
      <c r="AD530" s="203"/>
      <c r="AE530" s="132"/>
      <c r="AF530" s="104"/>
      <c r="AG530" s="104"/>
      <c r="AH530" s="104"/>
      <c r="AI530" s="132"/>
      <c r="AJ530" s="470"/>
      <c r="AK530" s="20" t="s">
        <v>398</v>
      </c>
      <c r="AL530" s="20" t="s">
        <v>3901</v>
      </c>
      <c r="AM530" s="586" t="s">
        <v>399</v>
      </c>
      <c r="AN530" s="42"/>
      <c r="AO530" s="53"/>
      <c r="AP530" s="30"/>
      <c r="AQ530" s="33"/>
      <c r="AR530" s="20" t="str">
        <f t="shared" si="42"/>
        <v/>
      </c>
      <c r="AS530" s="110"/>
      <c r="AT530" s="98"/>
      <c r="AU530" s="96"/>
      <c r="AV530" s="94"/>
      <c r="AW530" s="71" t="str">
        <f t="shared" si="43"/>
        <v/>
      </c>
      <c r="AX530" s="105" t="s">
        <v>804</v>
      </c>
      <c r="AY530" s="105" t="s">
        <v>2068</v>
      </c>
      <c r="AZ530" s="105"/>
      <c r="BA530" s="105"/>
      <c r="BB530" s="105" t="s">
        <v>804</v>
      </c>
      <c r="BC530" s="105" t="s">
        <v>4296</v>
      </c>
      <c r="BD530" s="105"/>
      <c r="BE530" s="105"/>
    </row>
    <row r="531" spans="1:58" s="39" customFormat="1" ht="27" hidden="1">
      <c r="A531" s="14"/>
      <c r="B531" s="105" t="s">
        <v>2070</v>
      </c>
      <c r="C531" s="105" t="s">
        <v>2070</v>
      </c>
      <c r="D531" s="104" t="s">
        <v>629</v>
      </c>
      <c r="E531" s="105" t="str">
        <f>VLOOKUP(D531, '[2](참고) 중복제거용 BP사명 DB'!$B$3:$D900, 3, FALSE)</f>
        <v>SK텔레콤(주)</v>
      </c>
      <c r="F531" s="7"/>
      <c r="G531" s="3"/>
      <c r="H531" s="117" t="s">
        <v>2027</v>
      </c>
      <c r="I531" s="117"/>
      <c r="J531" s="117"/>
      <c r="K531" s="117"/>
      <c r="L531" s="117"/>
      <c r="M531" s="117"/>
      <c r="N531" s="117" t="s">
        <v>67</v>
      </c>
      <c r="O531" s="117"/>
      <c r="P531" s="122"/>
      <c r="Q531" s="28"/>
      <c r="R531" s="121" t="s">
        <v>261</v>
      </c>
      <c r="S531" s="84" t="s">
        <v>261</v>
      </c>
      <c r="T531" s="28"/>
      <c r="U531" s="461" t="s">
        <v>394</v>
      </c>
      <c r="V531" s="28"/>
      <c r="W531" s="28"/>
      <c r="X531" s="461" t="s">
        <v>263</v>
      </c>
      <c r="Y531" s="461" t="s">
        <v>263</v>
      </c>
      <c r="Z531" s="573" t="s">
        <v>394</v>
      </c>
      <c r="AA531" s="28"/>
      <c r="AB531" s="28"/>
      <c r="AC531" s="203"/>
      <c r="AD531" s="203"/>
      <c r="AE531" s="132"/>
      <c r="AF531" s="104"/>
      <c r="AG531" s="104"/>
      <c r="AH531" s="104"/>
      <c r="AI531" s="132"/>
      <c r="AJ531" s="470"/>
      <c r="AK531" s="20" t="s">
        <v>398</v>
      </c>
      <c r="AL531" s="20" t="s">
        <v>3901</v>
      </c>
      <c r="AM531" s="586" t="s">
        <v>399</v>
      </c>
      <c r="AN531" s="42"/>
      <c r="AO531" s="53"/>
      <c r="AP531" s="30"/>
      <c r="AQ531" s="33"/>
      <c r="AR531" s="20" t="str">
        <f t="shared" si="42"/>
        <v/>
      </c>
      <c r="AS531" s="110"/>
      <c r="AT531" s="98"/>
      <c r="AU531" s="96"/>
      <c r="AV531" s="94"/>
      <c r="AW531" s="71" t="str">
        <f t="shared" si="43"/>
        <v/>
      </c>
      <c r="AX531" s="105" t="s">
        <v>804</v>
      </c>
      <c r="AY531" s="105" t="s">
        <v>2068</v>
      </c>
      <c r="AZ531" s="105"/>
      <c r="BA531" s="105"/>
      <c r="BB531" s="105" t="s">
        <v>804</v>
      </c>
      <c r="BC531" s="105" t="s">
        <v>4296</v>
      </c>
      <c r="BD531" s="105"/>
      <c r="BE531" s="105"/>
    </row>
    <row r="532" spans="1:58" s="39" customFormat="1" ht="94.5" hidden="1">
      <c r="A532" s="14"/>
      <c r="B532" s="104" t="s">
        <v>2071</v>
      </c>
      <c r="C532" s="104" t="s">
        <v>2071</v>
      </c>
      <c r="D532" s="104" t="s">
        <v>629</v>
      </c>
      <c r="E532" s="105" t="str">
        <f>VLOOKUP(D532, '[2](참고) 중복제거용 BP사명 DB'!$B$3:$D901, 3, FALSE)</f>
        <v>SK텔레콤(주)</v>
      </c>
      <c r="F532" s="7"/>
      <c r="G532" s="430" t="s">
        <v>2072</v>
      </c>
      <c r="H532" s="117" t="s">
        <v>2027</v>
      </c>
      <c r="I532" s="117"/>
      <c r="J532" s="117"/>
      <c r="K532" s="117"/>
      <c r="L532" s="117"/>
      <c r="M532" s="117"/>
      <c r="N532" s="117" t="s">
        <v>67</v>
      </c>
      <c r="O532" s="117"/>
      <c r="P532" s="122"/>
      <c r="Q532" s="28"/>
      <c r="R532" s="121" t="s">
        <v>261</v>
      </c>
      <c r="S532" s="84" t="s">
        <v>261</v>
      </c>
      <c r="T532" s="28"/>
      <c r="U532" s="461" t="s">
        <v>620</v>
      </c>
      <c r="V532" s="28"/>
      <c r="W532" s="28"/>
      <c r="X532" s="461" t="s">
        <v>263</v>
      </c>
      <c r="Y532" s="461" t="s">
        <v>263</v>
      </c>
      <c r="Z532" s="573" t="s">
        <v>620</v>
      </c>
      <c r="AA532" s="28"/>
      <c r="AB532" s="28"/>
      <c r="AC532" s="203"/>
      <c r="AD532" s="203"/>
      <c r="AE532" s="132"/>
      <c r="AF532" s="104"/>
      <c r="AG532" s="104"/>
      <c r="AH532" s="104"/>
      <c r="AI532" s="132"/>
      <c r="AJ532" s="470"/>
      <c r="AK532" s="20" t="s">
        <v>398</v>
      </c>
      <c r="AL532" s="20" t="s">
        <v>3901</v>
      </c>
      <c r="AM532" s="586" t="s">
        <v>399</v>
      </c>
      <c r="AN532" s="42"/>
      <c r="AO532" s="53"/>
      <c r="AP532" s="30"/>
      <c r="AQ532" s="33"/>
      <c r="AR532" s="20" t="str">
        <f t="shared" si="42"/>
        <v/>
      </c>
      <c r="AS532" s="110"/>
      <c r="AT532" s="98"/>
      <c r="AU532" s="96"/>
      <c r="AV532" s="94"/>
      <c r="AW532" s="71" t="str">
        <f t="shared" si="43"/>
        <v/>
      </c>
      <c r="AX532" s="105" t="s">
        <v>2073</v>
      </c>
      <c r="AY532" s="105" t="s">
        <v>2074</v>
      </c>
      <c r="AZ532" s="105"/>
      <c r="BA532" s="105"/>
      <c r="BB532" s="105" t="s">
        <v>2073</v>
      </c>
      <c r="BC532" s="105" t="s">
        <v>2075</v>
      </c>
      <c r="BD532" s="105"/>
      <c r="BE532" s="105"/>
    </row>
    <row r="533" spans="1:58" s="39" customFormat="1" ht="27" hidden="1">
      <c r="A533" s="14"/>
      <c r="B533" s="104" t="s">
        <v>2076</v>
      </c>
      <c r="C533" s="104" t="s">
        <v>2076</v>
      </c>
      <c r="D533" s="104" t="s">
        <v>2077</v>
      </c>
      <c r="E533" s="105" t="e">
        <f>VLOOKUP(D533, '[2](참고) 중복제거용 BP사명 DB'!$B$3:$D904, 3, FALSE)</f>
        <v>#N/A</v>
      </c>
      <c r="F533" s="7"/>
      <c r="G533" s="7" t="s">
        <v>2078</v>
      </c>
      <c r="H533" s="117" t="s">
        <v>2027</v>
      </c>
      <c r="I533" s="117"/>
      <c r="J533" s="117"/>
      <c r="K533" s="117"/>
      <c r="L533" s="117"/>
      <c r="M533" s="117"/>
      <c r="N533" s="117" t="s">
        <v>67</v>
      </c>
      <c r="O533" s="117"/>
      <c r="P533" s="122"/>
      <c r="Q533" s="28"/>
      <c r="R533" s="121" t="s">
        <v>261</v>
      </c>
      <c r="S533" s="121" t="s">
        <v>263</v>
      </c>
      <c r="T533" s="28"/>
      <c r="U533" s="461" t="s">
        <v>394</v>
      </c>
      <c r="V533" s="28"/>
      <c r="W533" s="28"/>
      <c r="X533" s="461" t="s">
        <v>263</v>
      </c>
      <c r="Y533" s="461" t="s">
        <v>263</v>
      </c>
      <c r="Z533" s="573" t="s">
        <v>394</v>
      </c>
      <c r="AA533" s="28"/>
      <c r="AB533" s="28"/>
      <c r="AC533" s="203"/>
      <c r="AD533" s="203"/>
      <c r="AE533" s="132"/>
      <c r="AF533" s="104"/>
      <c r="AG533" s="104"/>
      <c r="AH533" s="104"/>
      <c r="AI533" s="132"/>
      <c r="AJ533" s="470"/>
      <c r="AK533" s="20" t="s">
        <v>398</v>
      </c>
      <c r="AL533" s="20" t="s">
        <v>3901</v>
      </c>
      <c r="AM533" s="586" t="s">
        <v>399</v>
      </c>
      <c r="AN533" s="42"/>
      <c r="AO533" s="53"/>
      <c r="AP533" s="30"/>
      <c r="AQ533" s="33"/>
      <c r="AR533" s="20" t="str">
        <f t="shared" si="42"/>
        <v/>
      </c>
      <c r="AS533" s="110" t="s">
        <v>263</v>
      </c>
      <c r="AT533" s="98"/>
      <c r="AU533" s="96"/>
      <c r="AV533" s="94"/>
      <c r="AW533" s="71" t="str">
        <f t="shared" si="43"/>
        <v/>
      </c>
      <c r="AX533" s="104" t="s">
        <v>1954</v>
      </c>
      <c r="AY533" s="105" t="s">
        <v>2079</v>
      </c>
      <c r="AZ533" s="105"/>
      <c r="BA533" s="105"/>
      <c r="BB533" s="105" t="s">
        <v>1954</v>
      </c>
      <c r="BC533" s="105" t="s">
        <v>2079</v>
      </c>
      <c r="BD533" s="105" t="s">
        <v>2080</v>
      </c>
      <c r="BE533" s="105" t="s">
        <v>2081</v>
      </c>
    </row>
    <row r="534" spans="1:58" s="39" customFormat="1" ht="121.5" hidden="1">
      <c r="A534" s="17"/>
      <c r="B534" s="104" t="s">
        <v>2082</v>
      </c>
      <c r="C534" s="104" t="s">
        <v>4297</v>
      </c>
      <c r="D534" s="105" t="s">
        <v>580</v>
      </c>
      <c r="E534" s="105" t="str">
        <f>VLOOKUP(D534, '[2](참고) 중복제거용 BP사명 DB'!$B$3:$D905, 3, FALSE)</f>
        <v>유엔젤(주)</v>
      </c>
      <c r="F534" s="7" t="s">
        <v>2084</v>
      </c>
      <c r="G534" s="3" t="s">
        <v>4298</v>
      </c>
      <c r="H534" s="117" t="s">
        <v>2086</v>
      </c>
      <c r="I534" s="117"/>
      <c r="J534" s="117"/>
      <c r="K534" s="117"/>
      <c r="L534" s="117"/>
      <c r="M534" s="117"/>
      <c r="N534" s="117"/>
      <c r="O534" s="117"/>
      <c r="P534" s="122"/>
      <c r="Q534" s="28"/>
      <c r="R534" s="56"/>
      <c r="S534" s="28"/>
      <c r="T534" s="28"/>
      <c r="U534" s="461" t="s">
        <v>68</v>
      </c>
      <c r="V534" s="461" t="s">
        <v>802</v>
      </c>
      <c r="W534" s="318"/>
      <c r="X534" s="318"/>
      <c r="Y534" s="318"/>
      <c r="Z534" s="573" t="s">
        <v>68</v>
      </c>
      <c r="AA534" s="461" t="s">
        <v>802</v>
      </c>
      <c r="AB534" s="28"/>
      <c r="AC534" s="203"/>
      <c r="AD534" s="203"/>
      <c r="AE534" s="132"/>
      <c r="AF534" s="104"/>
      <c r="AG534" s="104"/>
      <c r="AH534" s="104"/>
      <c r="AI534" s="132"/>
      <c r="AJ534" s="470"/>
      <c r="AK534" s="403"/>
      <c r="AL534" s="403"/>
      <c r="AM534" s="403"/>
      <c r="AN534" s="30"/>
      <c r="AO534" s="535"/>
      <c r="AP534" s="30"/>
      <c r="AQ534" s="30"/>
      <c r="AR534" s="20" t="str">
        <f t="shared" si="42"/>
        <v/>
      </c>
      <c r="AS534" s="86"/>
      <c r="AT534" s="351"/>
      <c r="AU534" s="96"/>
      <c r="AV534" s="96"/>
      <c r="AW534" s="71" t="str">
        <f t="shared" si="43"/>
        <v/>
      </c>
      <c r="AX534" s="105" t="s">
        <v>4299</v>
      </c>
      <c r="AY534" s="105" t="s">
        <v>2088</v>
      </c>
      <c r="AZ534" s="105" t="s">
        <v>4300</v>
      </c>
      <c r="BA534" s="105" t="s">
        <v>4301</v>
      </c>
      <c r="BB534" s="105" t="s">
        <v>199</v>
      </c>
      <c r="BC534" s="105" t="s">
        <v>199</v>
      </c>
      <c r="BD534" s="105" t="s">
        <v>2089</v>
      </c>
      <c r="BE534" s="105" t="s">
        <v>2090</v>
      </c>
    </row>
    <row r="535" spans="1:58" s="39" customFormat="1" ht="40.5" hidden="1">
      <c r="A535" s="17" t="s">
        <v>2091</v>
      </c>
      <c r="B535" s="410" t="s">
        <v>2092</v>
      </c>
      <c r="C535" s="410" t="s">
        <v>2092</v>
      </c>
      <c r="D535" s="410" t="s">
        <v>70</v>
      </c>
      <c r="E535" s="105" t="e">
        <f>VLOOKUP(D535, '[2](참고) 중복제거용 BP사명 DB'!$B$3:$D902, 3, FALSE)</f>
        <v>#N/A</v>
      </c>
      <c r="F535" s="7"/>
      <c r="G535" s="7" t="s">
        <v>2093</v>
      </c>
      <c r="H535" s="117" t="s">
        <v>2027</v>
      </c>
      <c r="I535" s="117"/>
      <c r="J535" s="117"/>
      <c r="K535" s="117"/>
      <c r="L535" s="117"/>
      <c r="M535" s="117"/>
      <c r="N535" s="117" t="s">
        <v>748</v>
      </c>
      <c r="O535" s="117"/>
      <c r="P535" s="122"/>
      <c r="Q535" s="28"/>
      <c r="R535" s="28"/>
      <c r="S535" s="56"/>
      <c r="T535" s="28"/>
      <c r="U535" s="318"/>
      <c r="V535" s="28"/>
      <c r="W535" s="28"/>
      <c r="X535" s="28"/>
      <c r="Y535" s="28"/>
      <c r="Z535" s="502"/>
      <c r="AA535" s="121" t="s">
        <v>411</v>
      </c>
      <c r="AB535" s="28"/>
      <c r="AC535" s="203"/>
      <c r="AD535" s="203"/>
      <c r="AE535" s="132"/>
      <c r="AF535" s="104"/>
      <c r="AG535" s="104"/>
      <c r="AH535" s="104"/>
      <c r="AI535" s="132"/>
      <c r="AJ535" s="470"/>
      <c r="AK535" s="20"/>
      <c r="AL535" s="503"/>
      <c r="AM535" s="20"/>
      <c r="AN535" s="30"/>
      <c r="AO535" s="23"/>
      <c r="AP535" s="30"/>
      <c r="AQ535" s="30"/>
      <c r="AR535" s="20"/>
      <c r="AS535" s="86"/>
      <c r="AT535" s="350"/>
      <c r="AU535" s="96"/>
      <c r="AV535" s="96"/>
      <c r="AW535" s="71"/>
      <c r="AX535" s="105"/>
      <c r="AY535" s="105"/>
      <c r="AZ535" s="105"/>
      <c r="BA535" s="105"/>
      <c r="BB535" s="105"/>
      <c r="BC535" s="105"/>
      <c r="BD535" s="105"/>
      <c r="BE535" s="105"/>
    </row>
    <row r="536" spans="1:58" s="39" customFormat="1" ht="40.5" hidden="1">
      <c r="A536" s="17"/>
      <c r="B536" s="410" t="s">
        <v>2094</v>
      </c>
      <c r="C536" s="410" t="s">
        <v>2094</v>
      </c>
      <c r="D536" s="410" t="s">
        <v>70</v>
      </c>
      <c r="E536" s="105" t="e">
        <f>VLOOKUP(D536, '[2](참고) 중복제거용 BP사명 DB'!$B$3:$D903, 3, FALSE)</f>
        <v>#N/A</v>
      </c>
      <c r="F536" s="7"/>
      <c r="G536" s="7" t="s">
        <v>2095</v>
      </c>
      <c r="H536" s="117" t="s">
        <v>2027</v>
      </c>
      <c r="I536" s="117"/>
      <c r="J536" s="117"/>
      <c r="K536" s="117"/>
      <c r="L536" s="117"/>
      <c r="M536" s="117"/>
      <c r="N536" s="117" t="s">
        <v>748</v>
      </c>
      <c r="O536" s="117"/>
      <c r="P536" s="122"/>
      <c r="Q536" s="28"/>
      <c r="R536" s="28"/>
      <c r="S536" s="56"/>
      <c r="T536" s="28"/>
      <c r="U536" s="318"/>
      <c r="V536" s="28"/>
      <c r="W536" s="28"/>
      <c r="X536" s="28"/>
      <c r="Y536" s="28"/>
      <c r="Z536" s="502"/>
      <c r="AA536" s="121" t="s">
        <v>411</v>
      </c>
      <c r="AB536" s="28"/>
      <c r="AC536" s="203"/>
      <c r="AD536" s="203"/>
      <c r="AE536" s="132"/>
      <c r="AF536" s="104"/>
      <c r="AG536" s="104"/>
      <c r="AH536" s="104"/>
      <c r="AI536" s="132"/>
      <c r="AJ536" s="470"/>
      <c r="AK536" s="20"/>
      <c r="AL536" s="503"/>
      <c r="AM536" s="20"/>
      <c r="AN536" s="30"/>
      <c r="AO536" s="23"/>
      <c r="AP536" s="30"/>
      <c r="AQ536" s="30"/>
      <c r="AR536" s="20"/>
      <c r="AS536" s="86"/>
      <c r="AT536" s="350"/>
      <c r="AU536" s="96"/>
      <c r="AV536" s="96"/>
      <c r="AW536" s="71"/>
      <c r="AX536" s="105"/>
      <c r="AY536" s="105"/>
      <c r="AZ536" s="105"/>
      <c r="BA536" s="105"/>
      <c r="BB536" s="105"/>
      <c r="BC536" s="105"/>
      <c r="BD536" s="105"/>
      <c r="BE536" s="105"/>
    </row>
    <row r="537" spans="1:58" ht="24" hidden="1">
      <c r="A537" s="17"/>
      <c r="B537" s="410" t="s">
        <v>2096</v>
      </c>
      <c r="C537" s="410" t="s">
        <v>2096</v>
      </c>
      <c r="D537" s="410" t="s">
        <v>70</v>
      </c>
      <c r="E537" s="105" t="e">
        <f>VLOOKUP(D537, '[2](참고) 중복제거용 BP사명 DB'!$B$3:$D885, 3, FALSE)</f>
        <v>#N/A</v>
      </c>
      <c r="F537" s="7"/>
      <c r="G537" s="3" t="s">
        <v>2097</v>
      </c>
      <c r="H537" s="117" t="s">
        <v>2027</v>
      </c>
      <c r="I537" s="117"/>
      <c r="J537" s="117"/>
      <c r="K537" s="117"/>
      <c r="L537" s="117"/>
      <c r="M537" s="117"/>
      <c r="N537" s="117" t="s">
        <v>748</v>
      </c>
      <c r="O537" s="117"/>
      <c r="P537" s="122"/>
      <c r="Q537" s="56"/>
      <c r="R537" s="56"/>
      <c r="S537" s="56"/>
      <c r="T537" s="56"/>
      <c r="U537" s="461" t="s">
        <v>845</v>
      </c>
      <c r="V537" s="461" t="s">
        <v>410</v>
      </c>
      <c r="W537" s="318"/>
      <c r="X537" s="318"/>
      <c r="Y537" s="318"/>
      <c r="Z537" s="573" t="s">
        <v>845</v>
      </c>
      <c r="AA537" s="461" t="s">
        <v>411</v>
      </c>
      <c r="AB537" s="117"/>
      <c r="AC537" s="117"/>
      <c r="AD537" s="117"/>
      <c r="AE537" s="7"/>
      <c r="AF537" s="104"/>
      <c r="AG537" s="105"/>
      <c r="AH537" s="105"/>
      <c r="AI537" s="105"/>
      <c r="AJ537" s="477"/>
      <c r="AK537" s="20"/>
      <c r="AL537" s="503"/>
      <c r="AM537" s="20"/>
      <c r="AN537" s="30"/>
      <c r="AO537" s="52"/>
      <c r="AP537" s="30"/>
      <c r="AQ537" s="30"/>
      <c r="AR537" s="20" t="str">
        <f t="shared" ref="AR537:AR549" si="44">IF(ISBLANK(AQ537), "", "O")</f>
        <v/>
      </c>
      <c r="AS537" s="86"/>
      <c r="AT537" s="86"/>
      <c r="AU537" s="94"/>
      <c r="AV537" s="94"/>
      <c r="AW537" s="71" t="str">
        <f t="shared" ref="AW537:AW549" si="45">IF(ISBLANK(AV537), "", "O")</f>
        <v/>
      </c>
      <c r="AX537" s="105"/>
      <c r="AY537" s="105"/>
      <c r="AZ537" s="105"/>
      <c r="BA537" s="105"/>
      <c r="BB537" s="105"/>
      <c r="BC537" s="105"/>
      <c r="BD537" s="105"/>
      <c r="BE537" s="105"/>
      <c r="BF537"/>
    </row>
    <row r="538" spans="1:58" s="39" customFormat="1" ht="24" hidden="1">
      <c r="A538" s="17"/>
      <c r="B538" s="410" t="s">
        <v>2098</v>
      </c>
      <c r="C538" s="410" t="s">
        <v>2098</v>
      </c>
      <c r="D538" s="410" t="s">
        <v>70</v>
      </c>
      <c r="E538" s="105" t="e">
        <f>VLOOKUP(D538, '[2](참고) 중복제거용 BP사명 DB'!$B$3:$D906, 3, FALSE)</f>
        <v>#N/A</v>
      </c>
      <c r="F538" s="7"/>
      <c r="G538" s="3" t="s">
        <v>2099</v>
      </c>
      <c r="H538" s="117" t="s">
        <v>2027</v>
      </c>
      <c r="I538" s="117"/>
      <c r="J538" s="117"/>
      <c r="K538" s="117"/>
      <c r="L538" s="117"/>
      <c r="M538" s="117"/>
      <c r="N538" s="117" t="s">
        <v>748</v>
      </c>
      <c r="O538" s="117"/>
      <c r="P538" s="122"/>
      <c r="Q538" s="28"/>
      <c r="R538" s="28"/>
      <c r="S538" s="318"/>
      <c r="T538" s="28"/>
      <c r="U538" s="318"/>
      <c r="V538" s="28"/>
      <c r="W538" s="28"/>
      <c r="X538" s="28"/>
      <c r="Y538" s="28"/>
      <c r="Z538" s="502"/>
      <c r="AA538" s="121" t="s">
        <v>411</v>
      </c>
      <c r="AB538" s="28"/>
      <c r="AC538" s="28"/>
      <c r="AD538" s="28"/>
      <c r="AE538" s="7"/>
      <c r="AF538" s="104"/>
      <c r="AG538" s="104"/>
      <c r="AH538" s="104"/>
      <c r="AI538" s="104"/>
      <c r="AJ538" s="471"/>
      <c r="AK538" s="20"/>
      <c r="AL538" s="503"/>
      <c r="AM538" s="20"/>
      <c r="AN538" s="30"/>
      <c r="AO538" s="53"/>
      <c r="AP538" s="30"/>
      <c r="AQ538" s="30"/>
      <c r="AR538" s="20" t="str">
        <f t="shared" si="44"/>
        <v/>
      </c>
      <c r="AS538" s="86"/>
      <c r="AT538" s="351"/>
      <c r="AU538" s="96"/>
      <c r="AV538" s="96"/>
      <c r="AW538" s="71" t="str">
        <f t="shared" si="45"/>
        <v/>
      </c>
      <c r="AX538" s="104"/>
      <c r="AY538" s="104"/>
      <c r="AZ538" s="104"/>
      <c r="BA538" s="104"/>
      <c r="BB538" s="414"/>
      <c r="BC538" s="414"/>
      <c r="BD538" s="104"/>
      <c r="BE538" s="104"/>
    </row>
    <row r="539" spans="1:58" s="39" customFormat="1" ht="24" hidden="1">
      <c r="A539" s="17"/>
      <c r="B539" s="410" t="s">
        <v>2100</v>
      </c>
      <c r="C539" s="410" t="s">
        <v>2100</v>
      </c>
      <c r="D539" s="410" t="s">
        <v>70</v>
      </c>
      <c r="E539" s="105" t="e">
        <f>VLOOKUP(D539, '[2](참고) 중복제거용 BP사명 DB'!$B$3:$D907, 3, FALSE)</f>
        <v>#N/A</v>
      </c>
      <c r="F539" s="7"/>
      <c r="G539" s="3" t="s">
        <v>2101</v>
      </c>
      <c r="H539" s="117" t="s">
        <v>2027</v>
      </c>
      <c r="I539" s="117"/>
      <c r="J539" s="117"/>
      <c r="K539" s="117"/>
      <c r="L539" s="117"/>
      <c r="M539" s="117"/>
      <c r="N539" s="117" t="s">
        <v>748</v>
      </c>
      <c r="O539" s="117"/>
      <c r="P539" s="122"/>
      <c r="Q539" s="28"/>
      <c r="R539" s="28"/>
      <c r="S539" s="318"/>
      <c r="T539" s="28"/>
      <c r="U539" s="318"/>
      <c r="V539" s="28"/>
      <c r="W539" s="28"/>
      <c r="X539" s="28"/>
      <c r="Y539" s="28"/>
      <c r="Z539" s="502"/>
      <c r="AA539" s="121" t="s">
        <v>2102</v>
      </c>
      <c r="AB539" s="28"/>
      <c r="AC539" s="28"/>
      <c r="AD539" s="28"/>
      <c r="AE539" s="7"/>
      <c r="AF539" s="104"/>
      <c r="AG539" s="104"/>
      <c r="AH539" s="104"/>
      <c r="AI539" s="104"/>
      <c r="AJ539" s="471"/>
      <c r="AK539" s="20"/>
      <c r="AL539" s="503"/>
      <c r="AM539" s="20"/>
      <c r="AN539" s="30"/>
      <c r="AO539" s="53"/>
      <c r="AP539" s="30"/>
      <c r="AQ539" s="30"/>
      <c r="AR539" s="20" t="str">
        <f t="shared" si="44"/>
        <v/>
      </c>
      <c r="AS539" s="86"/>
      <c r="AT539" s="351"/>
      <c r="AU539" s="96"/>
      <c r="AV539" s="96"/>
      <c r="AW539" s="71" t="str">
        <f t="shared" si="45"/>
        <v/>
      </c>
      <c r="AX539" s="104"/>
      <c r="AY539" s="104"/>
      <c r="AZ539" s="104"/>
      <c r="BA539" s="104"/>
      <c r="BB539" s="414"/>
      <c r="BC539" s="414"/>
      <c r="BD539" s="104"/>
      <c r="BE539" s="104"/>
    </row>
    <row r="540" spans="1:58" s="39" customFormat="1" ht="24" hidden="1">
      <c r="A540" s="17"/>
      <c r="B540" s="410" t="s">
        <v>2103</v>
      </c>
      <c r="C540" s="410" t="s">
        <v>2103</v>
      </c>
      <c r="D540" s="410" t="s">
        <v>70</v>
      </c>
      <c r="E540" s="105" t="e">
        <f>VLOOKUP(D540, '[2](참고) 중복제거용 BP사명 DB'!$B$3:$D908, 3, FALSE)</f>
        <v>#N/A</v>
      </c>
      <c r="F540" s="7"/>
      <c r="G540" s="3" t="s">
        <v>2104</v>
      </c>
      <c r="H540" s="117" t="s">
        <v>2027</v>
      </c>
      <c r="I540" s="117"/>
      <c r="J540" s="117"/>
      <c r="K540" s="117"/>
      <c r="L540" s="117"/>
      <c r="M540" s="117"/>
      <c r="N540" s="117" t="s">
        <v>748</v>
      </c>
      <c r="O540" s="117"/>
      <c r="P540" s="122"/>
      <c r="Q540" s="28"/>
      <c r="R540" s="28"/>
      <c r="S540" s="318"/>
      <c r="T540" s="28"/>
      <c r="U540" s="318"/>
      <c r="V540" s="28"/>
      <c r="W540" s="28"/>
      <c r="X540" s="28"/>
      <c r="Y540" s="28"/>
      <c r="Z540" s="502"/>
      <c r="AA540" s="121" t="s">
        <v>2102</v>
      </c>
      <c r="AB540" s="28"/>
      <c r="AC540" s="28"/>
      <c r="AD540" s="28"/>
      <c r="AE540" s="7"/>
      <c r="AF540" s="104"/>
      <c r="AG540" s="104"/>
      <c r="AH540" s="104"/>
      <c r="AI540" s="104"/>
      <c r="AJ540" s="471"/>
      <c r="AK540" s="20"/>
      <c r="AL540" s="503"/>
      <c r="AM540" s="20"/>
      <c r="AN540" s="30"/>
      <c r="AO540" s="53"/>
      <c r="AP540" s="30"/>
      <c r="AQ540" s="30"/>
      <c r="AR540" s="20" t="str">
        <f t="shared" si="44"/>
        <v/>
      </c>
      <c r="AS540" s="86"/>
      <c r="AT540" s="351"/>
      <c r="AU540" s="96"/>
      <c r="AV540" s="96"/>
      <c r="AW540" s="71" t="str">
        <f t="shared" si="45"/>
        <v/>
      </c>
      <c r="AX540" s="104"/>
      <c r="AY540" s="104"/>
      <c r="AZ540" s="104"/>
      <c r="BA540" s="104"/>
      <c r="BB540" s="414"/>
      <c r="BC540" s="414"/>
      <c r="BD540" s="104"/>
      <c r="BE540" s="104"/>
    </row>
    <row r="541" spans="1:58" s="39" customFormat="1" ht="24" hidden="1">
      <c r="A541" s="17"/>
      <c r="B541" s="410" t="s">
        <v>2105</v>
      </c>
      <c r="C541" s="410" t="s">
        <v>2105</v>
      </c>
      <c r="D541" s="410" t="s">
        <v>70</v>
      </c>
      <c r="E541" s="105" t="e">
        <f>VLOOKUP(D541, '[2](참고) 중복제거용 BP사명 DB'!$B$3:$D909, 3, FALSE)</f>
        <v>#N/A</v>
      </c>
      <c r="F541" s="7"/>
      <c r="G541" s="3" t="s">
        <v>2104</v>
      </c>
      <c r="H541" s="117" t="s">
        <v>2027</v>
      </c>
      <c r="I541" s="117"/>
      <c r="J541" s="117"/>
      <c r="K541" s="117"/>
      <c r="L541" s="117"/>
      <c r="M541" s="117"/>
      <c r="N541" s="117" t="s">
        <v>748</v>
      </c>
      <c r="O541" s="117"/>
      <c r="P541" s="122"/>
      <c r="Q541" s="28"/>
      <c r="R541" s="28"/>
      <c r="S541" s="318"/>
      <c r="T541" s="28"/>
      <c r="U541" s="318"/>
      <c r="V541" s="28"/>
      <c r="W541" s="28"/>
      <c r="X541" s="28"/>
      <c r="Y541" s="28"/>
      <c r="Z541" s="502"/>
      <c r="AA541" s="121" t="s">
        <v>2102</v>
      </c>
      <c r="AB541" s="28"/>
      <c r="AC541" s="28"/>
      <c r="AD541" s="28"/>
      <c r="AE541" s="7"/>
      <c r="AF541" s="104"/>
      <c r="AG541" s="104"/>
      <c r="AH541" s="104"/>
      <c r="AI541" s="104"/>
      <c r="AJ541" s="471"/>
      <c r="AK541" s="20"/>
      <c r="AL541" s="503"/>
      <c r="AM541" s="20"/>
      <c r="AN541" s="30"/>
      <c r="AO541" s="53"/>
      <c r="AP541" s="30"/>
      <c r="AQ541" s="30"/>
      <c r="AR541" s="20" t="str">
        <f t="shared" si="44"/>
        <v/>
      </c>
      <c r="AS541" s="86"/>
      <c r="AT541" s="351"/>
      <c r="AU541" s="96"/>
      <c r="AV541" s="96"/>
      <c r="AW541" s="71" t="str">
        <f t="shared" si="45"/>
        <v/>
      </c>
      <c r="AX541" s="104"/>
      <c r="AY541" s="104"/>
      <c r="AZ541" s="104"/>
      <c r="BA541" s="104"/>
      <c r="BB541" s="414"/>
      <c r="BC541" s="414"/>
      <c r="BD541" s="104"/>
      <c r="BE541" s="104"/>
    </row>
    <row r="542" spans="1:58" s="39" customFormat="1" ht="24" hidden="1">
      <c r="A542" s="17"/>
      <c r="B542" s="410" t="s">
        <v>2106</v>
      </c>
      <c r="C542" s="410" t="s">
        <v>2106</v>
      </c>
      <c r="D542" s="410" t="s">
        <v>70</v>
      </c>
      <c r="E542" s="105" t="e">
        <f>VLOOKUP(D542, '[2](참고) 중복제거용 BP사명 DB'!$B$3:$D910, 3, FALSE)</f>
        <v>#N/A</v>
      </c>
      <c r="F542" s="7"/>
      <c r="G542" s="3" t="s">
        <v>2104</v>
      </c>
      <c r="H542" s="117" t="s">
        <v>2027</v>
      </c>
      <c r="I542" s="117"/>
      <c r="J542" s="117"/>
      <c r="K542" s="117"/>
      <c r="L542" s="117"/>
      <c r="M542" s="117"/>
      <c r="N542" s="117" t="s">
        <v>748</v>
      </c>
      <c r="O542" s="117"/>
      <c r="P542" s="122"/>
      <c r="Q542" s="28"/>
      <c r="R542" s="28"/>
      <c r="S542" s="318"/>
      <c r="T542" s="28"/>
      <c r="U542" s="318"/>
      <c r="V542" s="28"/>
      <c r="W542" s="28"/>
      <c r="X542" s="28"/>
      <c r="Y542" s="28"/>
      <c r="Z542" s="502"/>
      <c r="AA542" s="121" t="s">
        <v>2102</v>
      </c>
      <c r="AB542" s="28"/>
      <c r="AC542" s="28"/>
      <c r="AD542" s="28"/>
      <c r="AE542" s="7"/>
      <c r="AF542" s="104"/>
      <c r="AG542" s="104"/>
      <c r="AH542" s="104"/>
      <c r="AI542" s="104"/>
      <c r="AJ542" s="471"/>
      <c r="AK542" s="20"/>
      <c r="AL542" s="503"/>
      <c r="AM542" s="20"/>
      <c r="AN542" s="30"/>
      <c r="AO542" s="53"/>
      <c r="AP542" s="30"/>
      <c r="AQ542" s="30"/>
      <c r="AR542" s="20" t="str">
        <f t="shared" si="44"/>
        <v/>
      </c>
      <c r="AS542" s="86"/>
      <c r="AT542" s="351"/>
      <c r="AU542" s="96"/>
      <c r="AV542" s="96"/>
      <c r="AW542" s="71" t="str">
        <f t="shared" si="45"/>
        <v/>
      </c>
      <c r="AX542" s="104"/>
      <c r="AY542" s="104"/>
      <c r="AZ542" s="104"/>
      <c r="BA542" s="104"/>
      <c r="BB542" s="414"/>
      <c r="BC542" s="414"/>
      <c r="BD542" s="104"/>
      <c r="BE542" s="104"/>
    </row>
    <row r="543" spans="1:58" s="39" customFormat="1" ht="24" hidden="1">
      <c r="A543" s="17"/>
      <c r="B543" s="410" t="s">
        <v>2107</v>
      </c>
      <c r="C543" s="410" t="s">
        <v>2107</v>
      </c>
      <c r="D543" s="410" t="s">
        <v>70</v>
      </c>
      <c r="E543" s="105" t="e">
        <f>VLOOKUP(D543, '[2](참고) 중복제거용 BP사명 DB'!$B$3:$D911, 3, FALSE)</f>
        <v>#N/A</v>
      </c>
      <c r="F543" s="7"/>
      <c r="G543" s="3" t="s">
        <v>2104</v>
      </c>
      <c r="H543" s="117" t="s">
        <v>2027</v>
      </c>
      <c r="I543" s="117"/>
      <c r="J543" s="117"/>
      <c r="K543" s="117"/>
      <c r="L543" s="117"/>
      <c r="M543" s="117"/>
      <c r="N543" s="117" t="s">
        <v>748</v>
      </c>
      <c r="O543" s="117"/>
      <c r="P543" s="122"/>
      <c r="Q543" s="28"/>
      <c r="R543" s="28"/>
      <c r="S543" s="318"/>
      <c r="T543" s="28"/>
      <c r="U543" s="318"/>
      <c r="V543" s="28"/>
      <c r="W543" s="28"/>
      <c r="X543" s="28"/>
      <c r="Y543" s="28"/>
      <c r="Z543" s="502"/>
      <c r="AA543" s="121" t="s">
        <v>2102</v>
      </c>
      <c r="AB543" s="28"/>
      <c r="AC543" s="28"/>
      <c r="AD543" s="28"/>
      <c r="AE543" s="7"/>
      <c r="AF543" s="104"/>
      <c r="AG543" s="104"/>
      <c r="AH543" s="104"/>
      <c r="AI543" s="104"/>
      <c r="AJ543" s="471"/>
      <c r="AK543" s="20"/>
      <c r="AL543" s="503"/>
      <c r="AM543" s="20"/>
      <c r="AN543" s="30"/>
      <c r="AO543" s="53"/>
      <c r="AP543" s="30"/>
      <c r="AQ543" s="30"/>
      <c r="AR543" s="20" t="str">
        <f t="shared" si="44"/>
        <v/>
      </c>
      <c r="AS543" s="86"/>
      <c r="AT543" s="351"/>
      <c r="AU543" s="96"/>
      <c r="AV543" s="96"/>
      <c r="AW543" s="71" t="str">
        <f t="shared" si="45"/>
        <v/>
      </c>
      <c r="AX543" s="104"/>
      <c r="AY543" s="104"/>
      <c r="AZ543" s="104"/>
      <c r="BA543" s="104"/>
      <c r="BB543" s="414"/>
      <c r="BC543" s="414"/>
      <c r="BD543" s="104"/>
      <c r="BE543" s="104"/>
    </row>
    <row r="544" spans="1:58" s="39" customFormat="1" ht="24" hidden="1">
      <c r="A544" s="17"/>
      <c r="B544" s="410" t="s">
        <v>2108</v>
      </c>
      <c r="C544" s="410" t="s">
        <v>2108</v>
      </c>
      <c r="D544" s="410" t="s">
        <v>70</v>
      </c>
      <c r="E544" s="105" t="e">
        <f>VLOOKUP(D544, '[2](참고) 중복제거용 BP사명 DB'!$B$3:$D912, 3, FALSE)</f>
        <v>#N/A</v>
      </c>
      <c r="F544" s="7"/>
      <c r="G544" s="3" t="s">
        <v>2109</v>
      </c>
      <c r="H544" s="117" t="s">
        <v>2027</v>
      </c>
      <c r="I544" s="117"/>
      <c r="J544" s="117"/>
      <c r="K544" s="117"/>
      <c r="L544" s="117"/>
      <c r="M544" s="117"/>
      <c r="N544" s="117" t="s">
        <v>748</v>
      </c>
      <c r="O544" s="117"/>
      <c r="P544" s="122"/>
      <c r="Q544" s="28"/>
      <c r="R544" s="28"/>
      <c r="S544" s="318"/>
      <c r="T544" s="28"/>
      <c r="U544" s="318"/>
      <c r="V544" s="28"/>
      <c r="W544" s="28"/>
      <c r="X544" s="28"/>
      <c r="Y544" s="28"/>
      <c r="Z544" s="502"/>
      <c r="AA544" s="121" t="s">
        <v>2102</v>
      </c>
      <c r="AB544" s="28"/>
      <c r="AC544" s="28"/>
      <c r="AD544" s="28"/>
      <c r="AE544" s="7"/>
      <c r="AF544" s="104"/>
      <c r="AG544" s="104"/>
      <c r="AH544" s="104"/>
      <c r="AI544" s="104"/>
      <c r="AJ544" s="471"/>
      <c r="AK544" s="20"/>
      <c r="AL544" s="503"/>
      <c r="AM544" s="20"/>
      <c r="AN544" s="30"/>
      <c r="AO544" s="53"/>
      <c r="AP544" s="30"/>
      <c r="AQ544" s="30"/>
      <c r="AR544" s="20" t="str">
        <f t="shared" si="44"/>
        <v/>
      </c>
      <c r="AS544" s="86"/>
      <c r="AT544" s="351"/>
      <c r="AU544" s="96"/>
      <c r="AV544" s="96"/>
      <c r="AW544" s="71" t="str">
        <f t="shared" si="45"/>
        <v/>
      </c>
      <c r="AX544" s="104"/>
      <c r="AY544" s="104"/>
      <c r="AZ544" s="104"/>
      <c r="BA544" s="104"/>
      <c r="BB544" s="414"/>
      <c r="BC544" s="414"/>
      <c r="BD544" s="104"/>
      <c r="BE544" s="104"/>
    </row>
    <row r="545" spans="1:58" s="39" customFormat="1" ht="24" hidden="1">
      <c r="A545" s="17"/>
      <c r="B545" s="410" t="s">
        <v>2110</v>
      </c>
      <c r="C545" s="410" t="s">
        <v>2110</v>
      </c>
      <c r="D545" s="410" t="s">
        <v>70</v>
      </c>
      <c r="E545" s="105" t="e">
        <f>VLOOKUP(D545, '[2](참고) 중복제거용 BP사명 DB'!$B$3:$D913, 3, FALSE)</f>
        <v>#N/A</v>
      </c>
      <c r="F545" s="7"/>
      <c r="G545" s="3" t="s">
        <v>2104</v>
      </c>
      <c r="H545" s="117" t="s">
        <v>2027</v>
      </c>
      <c r="I545" s="117"/>
      <c r="J545" s="117"/>
      <c r="K545" s="117"/>
      <c r="L545" s="117"/>
      <c r="M545" s="117"/>
      <c r="N545" s="117" t="s">
        <v>748</v>
      </c>
      <c r="O545" s="117"/>
      <c r="P545" s="122"/>
      <c r="Q545" s="28"/>
      <c r="R545" s="28"/>
      <c r="S545" s="318"/>
      <c r="T545" s="28"/>
      <c r="U545" s="318"/>
      <c r="V545" s="28"/>
      <c r="W545" s="28"/>
      <c r="X545" s="28"/>
      <c r="Y545" s="28"/>
      <c r="Z545" s="502"/>
      <c r="AA545" s="121" t="s">
        <v>2102</v>
      </c>
      <c r="AB545" s="28"/>
      <c r="AC545" s="28"/>
      <c r="AD545" s="28"/>
      <c r="AE545" s="7"/>
      <c r="AF545" s="104"/>
      <c r="AG545" s="104"/>
      <c r="AH545" s="104"/>
      <c r="AI545" s="104"/>
      <c r="AJ545" s="471"/>
      <c r="AK545" s="20"/>
      <c r="AL545" s="503"/>
      <c r="AM545" s="20"/>
      <c r="AN545" s="30"/>
      <c r="AO545" s="53"/>
      <c r="AP545" s="30"/>
      <c r="AQ545" s="30"/>
      <c r="AR545" s="20" t="str">
        <f t="shared" si="44"/>
        <v/>
      </c>
      <c r="AS545" s="86"/>
      <c r="AT545" s="351"/>
      <c r="AU545" s="96"/>
      <c r="AV545" s="96"/>
      <c r="AW545" s="71" t="str">
        <f t="shared" si="45"/>
        <v/>
      </c>
      <c r="AX545" s="104"/>
      <c r="AY545" s="104"/>
      <c r="AZ545" s="104"/>
      <c r="BA545" s="104"/>
      <c r="BB545" s="414"/>
      <c r="BC545" s="414"/>
      <c r="BD545" s="104"/>
      <c r="BE545" s="104"/>
      <c r="BF545" s="122"/>
    </row>
    <row r="546" spans="1:58" s="39" customFormat="1" ht="24" hidden="1">
      <c r="A546" s="17"/>
      <c r="B546" s="410" t="s">
        <v>2111</v>
      </c>
      <c r="C546" s="410" t="s">
        <v>2111</v>
      </c>
      <c r="D546" s="410" t="s">
        <v>70</v>
      </c>
      <c r="E546" s="105" t="e">
        <f>VLOOKUP(D546, '[2](참고) 중복제거용 BP사명 DB'!$B$3:$D914, 3, FALSE)</f>
        <v>#N/A</v>
      </c>
      <c r="F546" s="7"/>
      <c r="G546" s="3" t="s">
        <v>2104</v>
      </c>
      <c r="H546" s="117" t="s">
        <v>2027</v>
      </c>
      <c r="I546" s="117"/>
      <c r="J546" s="117"/>
      <c r="K546" s="117"/>
      <c r="L546" s="117"/>
      <c r="M546" s="117"/>
      <c r="N546" s="117" t="s">
        <v>748</v>
      </c>
      <c r="O546" s="117"/>
      <c r="P546" s="122"/>
      <c r="Q546" s="28"/>
      <c r="R546" s="28"/>
      <c r="S546" s="318"/>
      <c r="T546" s="28"/>
      <c r="U546" s="318"/>
      <c r="V546" s="28"/>
      <c r="W546" s="28"/>
      <c r="X546" s="28"/>
      <c r="Y546" s="28"/>
      <c r="Z546" s="502"/>
      <c r="AA546" s="121" t="s">
        <v>2102</v>
      </c>
      <c r="AB546" s="28"/>
      <c r="AC546" s="28"/>
      <c r="AD546" s="28"/>
      <c r="AE546" s="7"/>
      <c r="AF546" s="104"/>
      <c r="AG546" s="104"/>
      <c r="AH546" s="104"/>
      <c r="AI546" s="104"/>
      <c r="AJ546" s="471"/>
      <c r="AK546" s="20"/>
      <c r="AL546" s="503"/>
      <c r="AM546" s="20"/>
      <c r="AN546" s="30"/>
      <c r="AO546" s="53"/>
      <c r="AP546" s="30"/>
      <c r="AQ546" s="30"/>
      <c r="AR546" s="20" t="str">
        <f t="shared" si="44"/>
        <v/>
      </c>
      <c r="AS546" s="86"/>
      <c r="AT546" s="351"/>
      <c r="AU546" s="96"/>
      <c r="AV546" s="96"/>
      <c r="AW546" s="71" t="str">
        <f t="shared" si="45"/>
        <v/>
      </c>
      <c r="AX546" s="104"/>
      <c r="AY546" s="104"/>
      <c r="AZ546" s="104"/>
      <c r="BA546" s="104"/>
      <c r="BB546" s="414"/>
      <c r="BC546" s="414"/>
      <c r="BD546" s="104"/>
      <c r="BE546" s="104"/>
      <c r="BF546" s="122"/>
    </row>
    <row r="547" spans="1:58" s="39" customFormat="1" ht="24" hidden="1">
      <c r="A547" s="17"/>
      <c r="B547" s="410" t="s">
        <v>2112</v>
      </c>
      <c r="C547" s="410" t="s">
        <v>2112</v>
      </c>
      <c r="D547" s="410" t="s">
        <v>70</v>
      </c>
      <c r="E547" s="105" t="e">
        <f>VLOOKUP(D547, '[2](참고) 중복제거용 BP사명 DB'!$B$3:$D915, 3, FALSE)</f>
        <v>#N/A</v>
      </c>
      <c r="F547" s="7"/>
      <c r="G547" s="3" t="s">
        <v>2104</v>
      </c>
      <c r="H547" s="117" t="s">
        <v>2027</v>
      </c>
      <c r="I547" s="117"/>
      <c r="J547" s="117"/>
      <c r="K547" s="117"/>
      <c r="L547" s="117"/>
      <c r="M547" s="117"/>
      <c r="N547" s="117" t="s">
        <v>748</v>
      </c>
      <c r="O547" s="117"/>
      <c r="P547" s="122"/>
      <c r="Q547" s="28"/>
      <c r="R547" s="28"/>
      <c r="S547" s="318"/>
      <c r="T547" s="28"/>
      <c r="U547" s="318"/>
      <c r="V547" s="28"/>
      <c r="W547" s="28"/>
      <c r="X547" s="28"/>
      <c r="Y547" s="28"/>
      <c r="Z547" s="502"/>
      <c r="AA547" s="121" t="s">
        <v>2102</v>
      </c>
      <c r="AB547" s="28"/>
      <c r="AC547" s="28"/>
      <c r="AD547" s="28"/>
      <c r="AE547" s="7"/>
      <c r="AF547" s="104"/>
      <c r="AG547" s="104"/>
      <c r="AH547" s="104"/>
      <c r="AI547" s="104"/>
      <c r="AJ547" s="471"/>
      <c r="AK547" s="20"/>
      <c r="AL547" s="503"/>
      <c r="AM547" s="20"/>
      <c r="AN547" s="30"/>
      <c r="AO547" s="53"/>
      <c r="AP547" s="30"/>
      <c r="AQ547" s="30"/>
      <c r="AR547" s="20" t="str">
        <f t="shared" si="44"/>
        <v/>
      </c>
      <c r="AS547" s="86"/>
      <c r="AT547" s="351"/>
      <c r="AU547" s="96"/>
      <c r="AV547" s="96"/>
      <c r="AW547" s="71" t="str">
        <f t="shared" si="45"/>
        <v/>
      </c>
      <c r="AX547" s="104"/>
      <c r="AY547" s="104"/>
      <c r="AZ547" s="104"/>
      <c r="BA547" s="104"/>
      <c r="BB547" s="414"/>
      <c r="BC547" s="414"/>
      <c r="BD547" s="104"/>
      <c r="BE547" s="104"/>
      <c r="BF547" s="122"/>
    </row>
    <row r="548" spans="1:58" s="39" customFormat="1" ht="24" hidden="1">
      <c r="A548" s="17"/>
      <c r="B548" s="410" t="s">
        <v>2113</v>
      </c>
      <c r="C548" s="410" t="s">
        <v>2113</v>
      </c>
      <c r="D548" s="410" t="s">
        <v>70</v>
      </c>
      <c r="E548" s="105" t="e">
        <f>VLOOKUP(D548, '[2](참고) 중복제거용 BP사명 DB'!$B$3:$D916, 3, FALSE)</f>
        <v>#N/A</v>
      </c>
      <c r="F548" s="7"/>
      <c r="G548" s="3" t="s">
        <v>2104</v>
      </c>
      <c r="H548" s="117" t="s">
        <v>2027</v>
      </c>
      <c r="I548" s="117"/>
      <c r="J548" s="117"/>
      <c r="K548" s="117"/>
      <c r="L548" s="117"/>
      <c r="M548" s="117"/>
      <c r="N548" s="117" t="s">
        <v>748</v>
      </c>
      <c r="O548" s="117"/>
      <c r="P548" s="122"/>
      <c r="Q548" s="28"/>
      <c r="R548" s="28"/>
      <c r="S548" s="318"/>
      <c r="T548" s="28"/>
      <c r="U548" s="318"/>
      <c r="V548" s="28"/>
      <c r="W548" s="28"/>
      <c r="X548" s="28"/>
      <c r="Y548" s="28"/>
      <c r="Z548" s="502"/>
      <c r="AA548" s="121" t="s">
        <v>2102</v>
      </c>
      <c r="AB548" s="28"/>
      <c r="AC548" s="28"/>
      <c r="AD548" s="28"/>
      <c r="AE548" s="7"/>
      <c r="AF548" s="104"/>
      <c r="AG548" s="104"/>
      <c r="AH548" s="104"/>
      <c r="AI548" s="104"/>
      <c r="AJ548" s="471"/>
      <c r="AK548" s="20"/>
      <c r="AL548" s="503"/>
      <c r="AM548" s="20"/>
      <c r="AN548" s="30"/>
      <c r="AO548" s="53"/>
      <c r="AP548" s="30"/>
      <c r="AQ548" s="30"/>
      <c r="AR548" s="20" t="str">
        <f t="shared" si="44"/>
        <v/>
      </c>
      <c r="AS548" s="86"/>
      <c r="AT548" s="351"/>
      <c r="AU548" s="96"/>
      <c r="AV548" s="96"/>
      <c r="AW548" s="71" t="str">
        <f t="shared" si="45"/>
        <v/>
      </c>
      <c r="AX548" s="104"/>
      <c r="AY548" s="104"/>
      <c r="AZ548" s="104"/>
      <c r="BA548" s="104"/>
      <c r="BB548" s="414"/>
      <c r="BC548" s="414"/>
      <c r="BD548" s="104"/>
      <c r="BE548" s="104"/>
      <c r="BF548" s="122"/>
    </row>
    <row r="549" spans="1:58" s="39" customFormat="1" ht="24" hidden="1">
      <c r="A549" s="17"/>
      <c r="B549" s="410" t="s">
        <v>2114</v>
      </c>
      <c r="C549" s="410" t="s">
        <v>2114</v>
      </c>
      <c r="D549" s="410" t="s">
        <v>70</v>
      </c>
      <c r="E549" s="105" t="e">
        <f>VLOOKUP(D549, '[2](참고) 중복제거용 BP사명 DB'!$B$3:$D917, 3, FALSE)</f>
        <v>#N/A</v>
      </c>
      <c r="F549" s="7"/>
      <c r="G549" s="3" t="s">
        <v>2104</v>
      </c>
      <c r="H549" s="117" t="s">
        <v>2027</v>
      </c>
      <c r="I549" s="117"/>
      <c r="J549" s="117"/>
      <c r="K549" s="117"/>
      <c r="L549" s="117"/>
      <c r="M549" s="117"/>
      <c r="N549" s="117" t="s">
        <v>748</v>
      </c>
      <c r="O549" s="117"/>
      <c r="P549" s="122"/>
      <c r="Q549" s="28"/>
      <c r="R549" s="28"/>
      <c r="S549" s="318"/>
      <c r="T549" s="28"/>
      <c r="U549" s="318"/>
      <c r="V549" s="28"/>
      <c r="W549" s="28"/>
      <c r="X549" s="28"/>
      <c r="Y549" s="28"/>
      <c r="Z549" s="502"/>
      <c r="AA549" s="121" t="s">
        <v>2102</v>
      </c>
      <c r="AB549" s="28"/>
      <c r="AC549" s="28"/>
      <c r="AD549" s="28"/>
      <c r="AE549" s="7"/>
      <c r="AF549" s="104"/>
      <c r="AG549" s="104"/>
      <c r="AH549" s="104"/>
      <c r="AI549" s="104"/>
      <c r="AJ549" s="471"/>
      <c r="AK549" s="20"/>
      <c r="AL549" s="503"/>
      <c r="AM549" s="20"/>
      <c r="AN549" s="30"/>
      <c r="AO549" s="53"/>
      <c r="AP549" s="30"/>
      <c r="AQ549" s="30"/>
      <c r="AR549" s="20" t="str">
        <f t="shared" si="44"/>
        <v/>
      </c>
      <c r="AS549" s="86"/>
      <c r="AT549" s="351"/>
      <c r="AU549" s="96"/>
      <c r="AV549" s="96"/>
      <c r="AW549" s="71" t="str">
        <f t="shared" si="45"/>
        <v/>
      </c>
      <c r="AX549" s="104"/>
      <c r="AY549" s="104"/>
      <c r="AZ549" s="104"/>
      <c r="BA549" s="104"/>
      <c r="BB549" s="414"/>
      <c r="BC549" s="414"/>
      <c r="BD549" s="104"/>
      <c r="BE549" s="104"/>
      <c r="BF549" s="122"/>
    </row>
    <row r="550" spans="1:58">
      <c r="AM550" s="2"/>
      <c r="AN550" s="2"/>
      <c r="AO550" s="2"/>
      <c r="AP550" s="2"/>
      <c r="AQ550" s="2"/>
      <c r="AS550" s="62"/>
      <c r="AT550" s="2"/>
      <c r="AU550" s="2"/>
      <c r="AV550" s="2"/>
    </row>
    <row r="551" spans="1:58">
      <c r="AM551" s="2"/>
      <c r="AN551" s="2"/>
      <c r="AO551" s="2"/>
      <c r="AP551" s="2"/>
      <c r="AQ551" s="2"/>
      <c r="AT551" s="2"/>
      <c r="AU551" s="2"/>
      <c r="AV551" s="2"/>
    </row>
    <row r="552" spans="1:58">
      <c r="AK552" s="2"/>
      <c r="AL552" s="2"/>
      <c r="AM552" s="2"/>
      <c r="AN552" s="2"/>
      <c r="AO552" s="2"/>
      <c r="AP552" s="2"/>
      <c r="AQ552" s="2"/>
      <c r="AS552" s="62"/>
      <c r="AT552" s="2"/>
      <c r="AU552" s="2"/>
      <c r="AV552" s="2"/>
    </row>
    <row r="553" spans="1:58" ht="17.25" thickBot="1">
      <c r="D553"/>
      <c r="P553" s="14" t="s">
        <v>261</v>
      </c>
      <c r="W553" s="455">
        <f>COUNTIF($W$6:$W$549, "*O*")</f>
        <v>106</v>
      </c>
      <c r="X553" s="455">
        <f>COUNTIF($X$6:$X$549, "*O*")</f>
        <v>67</v>
      </c>
      <c r="Y553" s="455">
        <f>COUNTIF($Y$6:$Y$549, "*O*")</f>
        <v>21</v>
      </c>
      <c r="Z553"/>
      <c r="AA553"/>
      <c r="AK553" s="407" t="s">
        <v>2115</v>
      </c>
      <c r="AL553" s="390"/>
      <c r="AM553" s="49"/>
      <c r="AN553" s="49"/>
      <c r="AS553" s="407" t="s">
        <v>2115</v>
      </c>
    </row>
    <row r="554" spans="1:58" ht="27">
      <c r="D554" s="410" t="s">
        <v>4302</v>
      </c>
      <c r="P554" s="14" t="s">
        <v>2117</v>
      </c>
      <c r="W554" s="455">
        <f>COUNTIF($W$6:$W$549, "*△*")</f>
        <v>0</v>
      </c>
      <c r="X554" s="455">
        <f>COUNTIF($X$6:$X$549, "*△*")</f>
        <v>9</v>
      </c>
      <c r="Y554" s="455">
        <f>COUNTIF($Y$6:$Y$549, "*△*")</f>
        <v>3</v>
      </c>
      <c r="Z554"/>
      <c r="AA554"/>
      <c r="AK554" s="304" t="s">
        <v>2118</v>
      </c>
      <c r="AL554" s="304" t="s">
        <v>2119</v>
      </c>
      <c r="AM554" s="549" t="s">
        <v>4303</v>
      </c>
      <c r="AN554" s="550" t="s">
        <v>4304</v>
      </c>
      <c r="AO554" s="551" t="s">
        <v>2121</v>
      </c>
      <c r="AP554" s="552" t="s">
        <v>2122</v>
      </c>
      <c r="AQ554" s="553" t="s">
        <v>2123</v>
      </c>
      <c r="AS554" s="554" t="s">
        <v>2118</v>
      </c>
      <c r="AT554" s="555" t="s">
        <v>2120</v>
      </c>
      <c r="AU554" s="551" t="s">
        <v>2121</v>
      </c>
      <c r="AV554" s="552" t="s">
        <v>2122</v>
      </c>
      <c r="AW554" s="553" t="s">
        <v>2123</v>
      </c>
    </row>
    <row r="555" spans="1:58" ht="22.5">
      <c r="D555" s="208" t="s">
        <v>2124</v>
      </c>
      <c r="P555" s="14" t="s">
        <v>2125</v>
      </c>
      <c r="W555" s="455">
        <f>COUNTIF($W$6:$W$549, "투")</f>
        <v>0</v>
      </c>
      <c r="X555" s="455">
        <f>COUNTIF($X$6:$X$549, "투")</f>
        <v>0</v>
      </c>
      <c r="Y555" s="455">
        <f>COUNTIF($Y$6:$Y$549, "투")</f>
        <v>0</v>
      </c>
      <c r="AE555" s="48" t="s">
        <v>3907</v>
      </c>
      <c r="AJ555" s="485" t="s">
        <v>3912</v>
      </c>
      <c r="AK555" s="698" t="s">
        <v>565</v>
      </c>
      <c r="AL555" s="105" t="s">
        <v>2126</v>
      </c>
      <c r="AM555" s="556">
        <f>COUNTA(W6:W549)</f>
        <v>112</v>
      </c>
      <c r="AN555" s="557">
        <f>COUNTIF($AL$6:$AL$549, "*인증*")</f>
        <v>95</v>
      </c>
      <c r="AO555" s="132">
        <f>COUNTIFS($AL$6:$AL$549, "*인증*", $AP$6:$AP$549, "&lt;&gt;" )</f>
        <v>69</v>
      </c>
      <c r="AP555" s="558">
        <f>COUNTIFS($AL$6:$AL$549, "*인증*", $AQ$6:$AQ$549, "&lt;&gt;" )</f>
        <v>61</v>
      </c>
      <c r="AQ555" s="559" t="s">
        <v>3918</v>
      </c>
      <c r="AS555" s="560" t="s">
        <v>2126</v>
      </c>
      <c r="AT555" s="561">
        <f>COUNTIFS($AL$6:$AL$549, "인증", $AS$6:$AS$549, "&lt;&gt;")</f>
        <v>22</v>
      </c>
      <c r="AU555" s="132">
        <f>COUNTIFS($AL$6:$AL$549, "*인증*", $AU$6:$AU$549, "&lt;&gt;" )</f>
        <v>11</v>
      </c>
      <c r="AV555" s="562">
        <f>COUNTIFS($AL$6:$AL$549, "*인증*", $AV$6:$AV$549, "&lt;&gt;" )</f>
        <v>3</v>
      </c>
      <c r="AW555" s="563"/>
    </row>
    <row r="556" spans="1:58">
      <c r="D556" s="405" t="s">
        <v>683</v>
      </c>
      <c r="AE556" s="48" t="s">
        <v>3911</v>
      </c>
      <c r="AJ556" s="485" t="s">
        <v>3913</v>
      </c>
      <c r="AK556" s="698"/>
      <c r="AL556" s="105" t="s">
        <v>4305</v>
      </c>
      <c r="AM556" s="564">
        <f>COUNTIF(AK6:AK549, "상반기")-AM555</f>
        <v>37</v>
      </c>
      <c r="AN556" s="557">
        <f>COUNTIF($AL$6:$AL$549, "*정기*")</f>
        <v>59</v>
      </c>
      <c r="AO556" s="132"/>
      <c r="AP556" s="558"/>
      <c r="AQ556" s="565"/>
      <c r="AS556" s="560" t="s">
        <v>4305</v>
      </c>
      <c r="AT556" s="561">
        <f>COUNTIFS($AL$6:$AL$549, "정기", $AS$6:$AS$549, "&lt;&gt;")</f>
        <v>32</v>
      </c>
      <c r="AU556" s="132"/>
      <c r="AV556" s="562"/>
      <c r="AW556" s="563"/>
    </row>
    <row r="557" spans="1:58" ht="17.25" thickBot="1">
      <c r="D557" s="531" t="s">
        <v>4306</v>
      </c>
      <c r="AE557" s="48" t="s">
        <v>3914</v>
      </c>
      <c r="AK557" s="698"/>
      <c r="AL557" s="105" t="s">
        <v>683</v>
      </c>
      <c r="AM557" s="564">
        <f>COUNTIF(AK6:AK549,"확인필요*")</f>
        <v>0</v>
      </c>
      <c r="AN557" s="557"/>
      <c r="AO557" s="132"/>
      <c r="AP557" s="558"/>
      <c r="AQ557" s="563"/>
      <c r="AS557" s="560" t="s">
        <v>2127</v>
      </c>
      <c r="AT557" s="566">
        <f>COUNTIFS($AL$6:$AL$549, "위치", $AS$6:$AS$549, "&lt;&gt;")</f>
        <v>10</v>
      </c>
      <c r="AU557" s="567"/>
      <c r="AV557" s="568"/>
      <c r="AW557" s="563"/>
    </row>
    <row r="558" spans="1:58" ht="22.5">
      <c r="AJ558" s="485" t="s">
        <v>3908</v>
      </c>
      <c r="AK558" s="698" t="s">
        <v>398</v>
      </c>
      <c r="AL558" s="105" t="s">
        <v>2127</v>
      </c>
      <c r="AM558" s="556">
        <f>COUNTA(Y6:Y549)-19</f>
        <v>6</v>
      </c>
      <c r="AN558" s="557">
        <f>COUNTIF($AL$6:$AL$549, "*위치*")</f>
        <v>16</v>
      </c>
      <c r="AO558" s="132"/>
      <c r="AP558" s="569"/>
      <c r="AQ558" s="565" t="s">
        <v>3915</v>
      </c>
    </row>
    <row r="559" spans="1:58">
      <c r="AJ559" s="485" t="s">
        <v>3910</v>
      </c>
      <c r="AK559" s="698"/>
      <c r="AL559" s="105" t="s">
        <v>3905</v>
      </c>
      <c r="AM559" s="556" t="s">
        <v>3906</v>
      </c>
      <c r="AN559" s="557" t="s">
        <v>3906</v>
      </c>
      <c r="AO559" s="132"/>
      <c r="AP559" s="558"/>
      <c r="AQ559" s="563"/>
    </row>
    <row r="560" spans="1:58" ht="17.25" thickBot="1">
      <c r="AK560" s="698"/>
      <c r="AL560" s="132"/>
      <c r="AM560" s="570"/>
      <c r="AN560" s="571"/>
      <c r="AO560" s="567"/>
      <c r="AP560" s="572"/>
      <c r="AQ560" s="563"/>
      <c r="AS560"/>
    </row>
    <row r="561" spans="3:49">
      <c r="D561" s="489"/>
      <c r="AE561" s="48"/>
      <c r="AK561" s="2"/>
      <c r="AL561" s="2"/>
      <c r="AM561" s="2"/>
      <c r="AN561" s="2"/>
      <c r="AO561" s="2"/>
      <c r="AP561" s="2"/>
      <c r="AQ561" s="2"/>
      <c r="AS561" s="62"/>
      <c r="AT561" s="2"/>
      <c r="AU561" s="2"/>
      <c r="AV561" s="2"/>
    </row>
    <row r="562" spans="3:49">
      <c r="C562" s="489"/>
      <c r="AE562" s="48"/>
      <c r="AK562" s="390" t="s">
        <v>2129</v>
      </c>
      <c r="AL562" s="390"/>
      <c r="AM562" s="2"/>
      <c r="AN562" s="2"/>
      <c r="AO562" s="2"/>
      <c r="AP562" s="2"/>
      <c r="AQ562" s="2"/>
      <c r="AS562" s="390" t="s">
        <v>2129</v>
      </c>
      <c r="AT562" s="2"/>
      <c r="AU562" s="2"/>
      <c r="AV562" s="2"/>
    </row>
    <row r="563" spans="3:49" ht="24">
      <c r="C563" s="489"/>
      <c r="D563" s="48">
        <f>AO555/AN555*100</f>
        <v>72.631578947368425</v>
      </c>
      <c r="AE563" s="48"/>
      <c r="AK563" s="457" t="s">
        <v>2118</v>
      </c>
      <c r="AL563" s="457" t="s">
        <v>2119</v>
      </c>
      <c r="AM563" s="457"/>
      <c r="AN563" s="457" t="s">
        <v>2120</v>
      </c>
      <c r="AO563" s="458" t="s">
        <v>2121</v>
      </c>
      <c r="AP563" s="458" t="s">
        <v>2122</v>
      </c>
      <c r="AQ563" s="457" t="s">
        <v>2123</v>
      </c>
      <c r="AS563" s="458" t="s">
        <v>2118</v>
      </c>
      <c r="AT563" s="457" t="s">
        <v>2120</v>
      </c>
      <c r="AU563" s="458" t="s">
        <v>2121</v>
      </c>
      <c r="AV563" s="458" t="s">
        <v>2122</v>
      </c>
      <c r="AW563" s="457" t="s">
        <v>2123</v>
      </c>
    </row>
    <row r="564" spans="3:49" ht="27">
      <c r="C564" s="489"/>
      <c r="D564" s="48">
        <f>AP555/AO555 *100</f>
        <v>88.405797101449281</v>
      </c>
      <c r="Y564" s="450" t="s">
        <v>2130</v>
      </c>
      <c r="AA564" s="450">
        <v>49</v>
      </c>
      <c r="AC564" s="450"/>
      <c r="AE564">
        <v>3</v>
      </c>
      <c r="AK564" s="690" t="s">
        <v>565</v>
      </c>
      <c r="AL564" s="105" t="s">
        <v>2131</v>
      </c>
      <c r="AM564" s="105"/>
      <c r="AN564" s="105">
        <v>57</v>
      </c>
      <c r="AO564" s="105">
        <v>57</v>
      </c>
      <c r="AP564" s="105">
        <v>57</v>
      </c>
      <c r="AQ564" s="105"/>
      <c r="AS564" s="203" t="s">
        <v>565</v>
      </c>
      <c r="AT564" s="203">
        <v>16</v>
      </c>
      <c r="AU564" s="28">
        <v>16</v>
      </c>
      <c r="AV564" s="203">
        <v>16</v>
      </c>
      <c r="AW564" s="203"/>
    </row>
    <row r="565" spans="3:49" ht="36">
      <c r="Y565" s="450" t="s">
        <v>78</v>
      </c>
      <c r="AA565" s="450">
        <v>41</v>
      </c>
      <c r="AC565" s="450" t="s">
        <v>2132</v>
      </c>
      <c r="AE565">
        <v>6</v>
      </c>
      <c r="AK565" s="691"/>
      <c r="AL565" s="105" t="s">
        <v>2133</v>
      </c>
      <c r="AM565" s="105"/>
      <c r="AN565" s="105">
        <v>20</v>
      </c>
      <c r="AO565" s="105" t="s">
        <v>1254</v>
      </c>
      <c r="AP565" s="105" t="s">
        <v>1254</v>
      </c>
      <c r="AQ565" s="105" t="s">
        <v>2134</v>
      </c>
      <c r="AS565" s="203" t="s">
        <v>398</v>
      </c>
      <c r="AT565" s="203">
        <v>37</v>
      </c>
      <c r="AU565" s="28">
        <v>35</v>
      </c>
      <c r="AV565" s="203">
        <v>35</v>
      </c>
      <c r="AW565" s="203" t="s">
        <v>2135</v>
      </c>
    </row>
    <row r="566" spans="3:49" ht="27">
      <c r="AK566" s="692"/>
      <c r="AL566" s="105" t="s">
        <v>2136</v>
      </c>
      <c r="AM566" s="105"/>
      <c r="AN566" s="105">
        <v>5</v>
      </c>
      <c r="AO566" s="105" t="s">
        <v>1254</v>
      </c>
      <c r="AP566" s="105" t="s">
        <v>1254</v>
      </c>
      <c r="AQ566" s="105" t="s">
        <v>2134</v>
      </c>
      <c r="AS566" s="62"/>
      <c r="AT566" s="2"/>
      <c r="AU566" s="2"/>
      <c r="AV566" s="2"/>
    </row>
    <row r="567" spans="3:49">
      <c r="AK567" s="690" t="s">
        <v>398</v>
      </c>
      <c r="AL567" s="105" t="s">
        <v>2137</v>
      </c>
      <c r="AM567" s="105"/>
      <c r="AN567" s="105">
        <v>19</v>
      </c>
      <c r="AO567" s="105">
        <v>19</v>
      </c>
      <c r="AP567" s="105">
        <v>16</v>
      </c>
      <c r="AQ567" s="105"/>
      <c r="AS567" s="62"/>
      <c r="AT567" s="2"/>
      <c r="AU567" s="2"/>
      <c r="AV567" s="2"/>
    </row>
    <row r="568" spans="3:49">
      <c r="AK568" s="691"/>
      <c r="AL568" s="105" t="s">
        <v>2138</v>
      </c>
      <c r="AM568" s="105"/>
      <c r="AN568" s="105">
        <v>9</v>
      </c>
      <c r="AO568" s="105">
        <v>8</v>
      </c>
      <c r="AP568" s="105">
        <v>5</v>
      </c>
      <c r="AQ568" s="105"/>
      <c r="AS568" s="62"/>
      <c r="AT568" s="2"/>
      <c r="AU568" s="2"/>
      <c r="AV568" s="2"/>
    </row>
    <row r="569" spans="3:49" ht="40.5">
      <c r="AK569" s="691"/>
      <c r="AL569" s="105" t="s">
        <v>2139</v>
      </c>
      <c r="AM569" s="105"/>
      <c r="AN569" s="105">
        <v>26</v>
      </c>
      <c r="AO569" s="105">
        <v>23</v>
      </c>
      <c r="AP569" s="105">
        <v>19</v>
      </c>
      <c r="AQ569" s="105" t="s">
        <v>2140</v>
      </c>
      <c r="AS569" s="62"/>
      <c r="AT569" s="2"/>
      <c r="AU569" s="2"/>
      <c r="AV569" s="2"/>
    </row>
    <row r="570" spans="3:49">
      <c r="AK570" s="692"/>
      <c r="AL570" s="105" t="s">
        <v>2128</v>
      </c>
      <c r="AM570" s="105"/>
      <c r="AN570" s="105">
        <v>9</v>
      </c>
      <c r="AO570" s="105"/>
      <c r="AP570" s="105"/>
      <c r="AQ570" s="105" t="s">
        <v>2141</v>
      </c>
      <c r="AS570" s="62"/>
      <c r="AT570" s="2"/>
      <c r="AU570" s="2"/>
      <c r="AV570" s="2"/>
    </row>
    <row r="571" spans="3:49">
      <c r="AK571" s="2"/>
      <c r="AL571" s="2"/>
      <c r="AM571" s="2"/>
      <c r="AN571" s="2"/>
      <c r="AO571" s="2"/>
      <c r="AP571" s="2"/>
      <c r="AQ571" s="2"/>
      <c r="AS571" s="62"/>
      <c r="AT571" s="2"/>
      <c r="AU571" s="2"/>
      <c r="AV571" s="2"/>
    </row>
    <row r="572" spans="3:49">
      <c r="AK572" t="s">
        <v>3909</v>
      </c>
      <c r="AM572" s="2"/>
      <c r="AN572" s="2"/>
      <c r="AO572" s="2"/>
      <c r="AP572" s="2"/>
      <c r="AQ572" s="2"/>
      <c r="AS572" s="62"/>
      <c r="AT572" s="2"/>
      <c r="AU572" s="2"/>
      <c r="AV572" s="2"/>
    </row>
  </sheetData>
  <autoFilter ref="B5:BE549" xr:uid="{F7B02EE3-A118-4A93-A8F3-7889EA32855D}">
    <filterColumn colId="36">
      <filters>
        <filter val="인증"/>
      </filters>
    </filterColumn>
  </autoFilter>
  <mergeCells count="94">
    <mergeCell ref="B3:G4"/>
    <mergeCell ref="H3:O3"/>
    <mergeCell ref="Q3:V4"/>
    <mergeCell ref="W3:AA4"/>
    <mergeCell ref="AB3:AJ4"/>
    <mergeCell ref="AJ166:AJ173"/>
    <mergeCell ref="AX3:BE3"/>
    <mergeCell ref="I4:M4"/>
    <mergeCell ref="AK4:AR4"/>
    <mergeCell ref="AS4:AW4"/>
    <mergeCell ref="AX4:AY4"/>
    <mergeCell ref="AZ4:BA4"/>
    <mergeCell ref="BB4:BC4"/>
    <mergeCell ref="BD4:BE4"/>
    <mergeCell ref="AK3:AW3"/>
    <mergeCell ref="B193:B199"/>
    <mergeCell ref="B6:B110"/>
    <mergeCell ref="B111:B160"/>
    <mergeCell ref="B161:B162"/>
    <mergeCell ref="B163:B165"/>
    <mergeCell ref="B166:B173"/>
    <mergeCell ref="B174:B176"/>
    <mergeCell ref="AJ174:AJ176"/>
    <mergeCell ref="B177:B179"/>
    <mergeCell ref="B180:B192"/>
    <mergeCell ref="AJ180:AJ192"/>
    <mergeCell ref="B257:B258"/>
    <mergeCell ref="B200:B209"/>
    <mergeCell ref="B210:B211"/>
    <mergeCell ref="AJ210:AJ211"/>
    <mergeCell ref="B212:B222"/>
    <mergeCell ref="B224:B226"/>
    <mergeCell ref="AJ224:AJ226"/>
    <mergeCell ref="B227:B232"/>
    <mergeCell ref="B235:B236"/>
    <mergeCell ref="B237:B240"/>
    <mergeCell ref="B244:B256"/>
    <mergeCell ref="AJ244:AJ256"/>
    <mergeCell ref="B310:B311"/>
    <mergeCell ref="B259:B264"/>
    <mergeCell ref="B266:B276"/>
    <mergeCell ref="B278:B280"/>
    <mergeCell ref="AJ278:AJ280"/>
    <mergeCell ref="B281:B282"/>
    <mergeCell ref="B287:B288"/>
    <mergeCell ref="B289:B290"/>
    <mergeCell ref="B291:B292"/>
    <mergeCell ref="B293:B295"/>
    <mergeCell ref="B297:B301"/>
    <mergeCell ref="B302:B307"/>
    <mergeCell ref="B360:B361"/>
    <mergeCell ref="B318:B319"/>
    <mergeCell ref="B323:B324"/>
    <mergeCell ref="B325:B326"/>
    <mergeCell ref="B331:B333"/>
    <mergeCell ref="B335:B337"/>
    <mergeCell ref="B340:B342"/>
    <mergeCell ref="B343:B346"/>
    <mergeCell ref="B348:B349"/>
    <mergeCell ref="B350:B352"/>
    <mergeCell ref="B353:B356"/>
    <mergeCell ref="B357:B358"/>
    <mergeCell ref="B419:B425"/>
    <mergeCell ref="AJ419:AJ425"/>
    <mergeCell ref="B362:B364"/>
    <mergeCell ref="B367:B370"/>
    <mergeCell ref="B371:B379"/>
    <mergeCell ref="B380:B381"/>
    <mergeCell ref="B382:B383"/>
    <mergeCell ref="B384:B389"/>
    <mergeCell ref="B391:B396"/>
    <mergeCell ref="B397:B398"/>
    <mergeCell ref="B399:B402"/>
    <mergeCell ref="B404:B418"/>
    <mergeCell ref="AJ404:AJ418"/>
    <mergeCell ref="B468:B469"/>
    <mergeCell ref="B426:B427"/>
    <mergeCell ref="B428:B430"/>
    <mergeCell ref="B433:B438"/>
    <mergeCell ref="AJ433:AJ438"/>
    <mergeCell ref="B439:B440"/>
    <mergeCell ref="B441:B445"/>
    <mergeCell ref="B447:B448"/>
    <mergeCell ref="B451:B455"/>
    <mergeCell ref="B457:B459"/>
    <mergeCell ref="B460:B464"/>
    <mergeCell ref="B465:B467"/>
    <mergeCell ref="AK567:AK570"/>
    <mergeCell ref="B488:B489"/>
    <mergeCell ref="B506:B527"/>
    <mergeCell ref="B528:B529"/>
    <mergeCell ref="AK555:AK557"/>
    <mergeCell ref="AK558:AK560"/>
    <mergeCell ref="AK564:AK566"/>
  </mergeCells>
  <phoneticPr fontId="3" type="noConversion"/>
  <dataValidations count="1">
    <dataValidation type="list" allowBlank="1" showInputMessage="1" showErrorMessage="1" sqref="Z6:Z214 Z217:Z224 U6:U549 Z226:Z549" xr:uid="{BEFBAD8D-DEC6-4F24-8D50-67BD23DE3A1F}">
      <formula1>#REF!</formula1>
    </dataValidation>
  </dataValidations>
  <hyperlinks>
    <hyperlink ref="BE348" r:id="rId1" display="010-5417-9886/ojd010@ubins.co.kr" xr:uid="{9D51DD85-EC77-49D1-A886-8BAC38319C5C}"/>
    <hyperlink ref="BE347" r:id="rId2" xr:uid="{2C9B745E-482B-4F55-954D-808FEBF0A10A}"/>
    <hyperlink ref="BE20" r:id="rId3" display="'010-4598-4416/lipter@mginfo.co.kr_x000a_010-3485-6654 / ybkang@mginfo.co.kr" xr:uid="{D935F332-E720-4817-BE37-9923F879ADFF}"/>
    <hyperlink ref="BD271" r:id="rId4" display="mailto:sky.hwang@asurion.com" xr:uid="{00FAC1FF-92F7-41C4-8AB1-9CDABAB9BA4D}"/>
    <hyperlink ref="BD273" r:id="rId5" display="mailto:yoonseong.park@asurion.com" xr:uid="{B9F0113D-84E8-4F68-AD37-FBD6BD9C8FFC}"/>
    <hyperlink ref="BD274" r:id="rId6" display="mailto:yoonseong.park@asurion.com" xr:uid="{BD32A1CE-E657-44FF-95C0-44B7E71227AB}"/>
    <hyperlink ref="BE446" r:id="rId7" display="hj.yoo@sketchlab.co.kr" xr:uid="{B3384553-EB6E-4A58-ABF4-EE748B8AAEFE}"/>
    <hyperlink ref="BD275" r:id="rId8" display="mailto:yoonseong.park@asurion.com" xr:uid="{E1AC5F44-E185-41D3-92C9-C6DEDAEDE974}"/>
    <hyperlink ref="BE499" r:id="rId9" display="judast@sk.com" xr:uid="{67C58F25-896D-4FE7-971E-7EC397BC64B4}"/>
    <hyperlink ref="BE337" r:id="rId10" display="010-9915-0616/sj.lee@bluechipcns.com" xr:uid="{BCBF014C-6836-401D-BB9F-622FB2E5AED0}"/>
  </hyperlinks>
  <pageMargins left="0.23622047244094491" right="0.23622047244094491" top="0.74803149606299213" bottom="0.74803149606299213" header="0.31496062992125984" footer="0.31496062992125984"/>
  <pageSetup paperSize="9" scale="18" fitToHeight="0" orientation="landscape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7421-19B0-4136-8179-936A628D993D}">
  <sheetPr codeName="Sheet8" filterMode="1">
    <tabColor rgb="FFFFFF00"/>
    <pageSetUpPr fitToPage="1"/>
  </sheetPr>
  <dimension ref="A1:BE554"/>
  <sheetViews>
    <sheetView zoomScale="81" zoomScaleNormal="81" workbookViewId="0">
      <pane xSplit="5" ySplit="5" topLeftCell="F296" activePane="bottomRight" state="frozen"/>
      <selection pane="topRight" activeCell="F1" sqref="F1"/>
      <selection pane="bottomLeft" activeCell="A6" sqref="A6"/>
      <selection pane="bottomRight" activeCell="B296" sqref="B296:B300"/>
    </sheetView>
  </sheetViews>
  <sheetFormatPr defaultRowHeight="16.5"/>
  <cols>
    <col min="1" max="1" width="3.125" style="17" customWidth="1"/>
    <col min="2" max="2" width="23" style="48" customWidth="1"/>
    <col min="3" max="3" width="26" style="48" customWidth="1"/>
    <col min="4" max="4" width="27" style="48" customWidth="1"/>
    <col min="5" max="5" width="31.625" style="48" hidden="1" customWidth="1"/>
    <col min="6" max="6" width="55.625" style="14" customWidth="1"/>
    <col min="7" max="7" width="67.375" style="14" customWidth="1"/>
    <col min="8" max="8" width="8.375" style="48" customWidth="1"/>
    <col min="9" max="15" width="6.625" style="48" customWidth="1"/>
    <col min="16" max="16" width="2.375" style="17" customWidth="1"/>
    <col min="17" max="20" width="8.375" style="14" hidden="1" customWidth="1"/>
    <col min="21" max="22" width="8.375" style="122" hidden="1" customWidth="1"/>
    <col min="23" max="26" width="8.375" style="122" customWidth="1"/>
    <col min="27" max="27" width="11.25" style="122" customWidth="1"/>
    <col min="28" max="28" width="8.375" customWidth="1"/>
    <col min="29" max="30" width="11.125" customWidth="1"/>
    <col min="31" max="31" width="31.5" customWidth="1"/>
    <col min="32" max="32" width="8.375" style="62" hidden="1" customWidth="1"/>
    <col min="33" max="33" width="8.375" style="62" customWidth="1"/>
    <col min="34" max="34" width="11" style="62" customWidth="1"/>
    <col min="35" max="35" width="8.375" style="2" hidden="1" customWidth="1"/>
    <col min="36" max="36" width="14.25" style="485" bestFit="1" customWidth="1"/>
    <col min="37" max="38" width="9" customWidth="1"/>
    <col min="39" max="39" width="9" style="93" customWidth="1"/>
    <col min="40" max="40" width="9" customWidth="1"/>
    <col min="41" max="41" width="9" style="93" customWidth="1"/>
    <col min="42" max="42" width="9" style="211" customWidth="1"/>
    <col min="43" max="43" width="9" style="2" customWidth="1"/>
    <col min="44" max="45" width="9" customWidth="1"/>
    <col min="46" max="47" width="9" style="93" customWidth="1"/>
    <col min="48" max="48" width="9" customWidth="1"/>
    <col min="49" max="49" width="13.625" style="62" customWidth="1"/>
    <col min="50" max="50" width="12" style="62" customWidth="1"/>
    <col min="51" max="51" width="13.625" style="62" customWidth="1"/>
    <col min="52" max="52" width="12" style="62" customWidth="1"/>
    <col min="53" max="53" width="13.625" style="62" customWidth="1"/>
    <col min="54" max="55" width="10.625" style="62" customWidth="1"/>
    <col min="56" max="56" width="23.5" style="29" customWidth="1"/>
    <col min="57" max="57" width="30" style="122" customWidth="1"/>
  </cols>
  <sheetData>
    <row r="1" spans="1:57">
      <c r="B1" s="407"/>
      <c r="C1" s="44"/>
      <c r="E1" s="2"/>
      <c r="F1"/>
      <c r="G1"/>
      <c r="H1" s="2"/>
      <c r="I1" s="2"/>
      <c r="J1" s="2"/>
      <c r="K1" s="2"/>
      <c r="L1" s="2"/>
      <c r="M1" s="2"/>
      <c r="N1" s="2"/>
      <c r="O1" s="2"/>
      <c r="Q1" s="196"/>
      <c r="R1" s="62"/>
      <c r="S1" s="29"/>
      <c r="T1" s="29"/>
      <c r="U1" s="190"/>
      <c r="V1" s="29"/>
      <c r="W1" s="2">
        <f>COUNTA(W6:W531)</f>
        <v>116</v>
      </c>
      <c r="X1" s="2">
        <f>COUNTA(X6:X531)</f>
        <v>71</v>
      </c>
      <c r="Y1" s="2">
        <f>COUNTA(Y6:Y531)</f>
        <v>36</v>
      </c>
      <c r="Z1" s="29"/>
      <c r="AA1" s="2">
        <f>COUNTA(C6:C531)-COUNTA(AA6:AA531)</f>
        <v>179</v>
      </c>
      <c r="AF1" s="29"/>
      <c r="AH1" s="29"/>
      <c r="AI1"/>
      <c r="AJ1" s="467"/>
      <c r="AK1" s="2">
        <f>COUNTA(AK6:AK531)</f>
        <v>178</v>
      </c>
      <c r="AL1" s="93"/>
      <c r="AN1" s="93"/>
      <c r="AP1" s="93"/>
      <c r="AQ1" s="93"/>
      <c r="AR1" s="2">
        <f>COUNTA(AR6:AR531)</f>
        <v>69</v>
      </c>
      <c r="AT1"/>
      <c r="AU1"/>
    </row>
    <row r="2" spans="1:57">
      <c r="B2" s="407" t="s">
        <v>3922</v>
      </c>
      <c r="C2" s="158"/>
      <c r="D2" s="355"/>
      <c r="E2" s="2"/>
      <c r="F2" s="55"/>
      <c r="G2" s="55"/>
      <c r="H2" s="155"/>
      <c r="I2" s="155"/>
      <c r="J2" s="155"/>
      <c r="K2" s="155"/>
      <c r="L2" s="2"/>
      <c r="M2" s="2"/>
      <c r="N2" s="155"/>
      <c r="O2" s="426"/>
      <c r="Q2" s="196"/>
      <c r="R2" s="62"/>
      <c r="S2" s="29"/>
      <c r="T2" s="29"/>
      <c r="U2" s="190"/>
      <c r="V2" s="29"/>
      <c r="W2" s="451"/>
      <c r="X2" s="451"/>
      <c r="Y2" s="451"/>
      <c r="Z2" s="29"/>
      <c r="AA2" s="452"/>
      <c r="AC2" s="435" t="s">
        <v>3</v>
      </c>
      <c r="AD2" s="435" t="s">
        <v>3</v>
      </c>
      <c r="AE2" s="435" t="s">
        <v>3</v>
      </c>
      <c r="AF2" s="435" t="s">
        <v>3</v>
      </c>
      <c r="AG2" s="435" t="s">
        <v>3</v>
      </c>
      <c r="AH2" s="435" t="s">
        <v>3</v>
      </c>
      <c r="AI2" s="435" t="s">
        <v>3</v>
      </c>
      <c r="AJ2" s="468" t="s">
        <v>3</v>
      </c>
      <c r="AK2" s="435" t="s">
        <v>3</v>
      </c>
      <c r="AL2" s="435" t="s">
        <v>3</v>
      </c>
      <c r="AM2" s="435" t="s">
        <v>3</v>
      </c>
      <c r="AN2" s="435" t="s">
        <v>3</v>
      </c>
      <c r="AO2" s="435" t="s">
        <v>3</v>
      </c>
      <c r="AP2" s="435" t="s">
        <v>3</v>
      </c>
      <c r="AQ2" s="93"/>
      <c r="AR2" s="435" t="s">
        <v>3</v>
      </c>
      <c r="AS2" s="435" t="s">
        <v>3</v>
      </c>
      <c r="AT2" s="435" t="s">
        <v>3</v>
      </c>
      <c r="AU2" s="435" t="s">
        <v>3</v>
      </c>
      <c r="AW2" s="435" t="s">
        <v>3</v>
      </c>
      <c r="AX2" s="435" t="s">
        <v>3</v>
      </c>
      <c r="AY2" s="435" t="s">
        <v>3</v>
      </c>
      <c r="AZ2" s="435" t="s">
        <v>3</v>
      </c>
      <c r="BA2" s="435" t="s">
        <v>3</v>
      </c>
      <c r="BB2" s="435" t="s">
        <v>3</v>
      </c>
      <c r="BC2" s="435" t="s">
        <v>3</v>
      </c>
      <c r="BD2" s="435" t="s">
        <v>3</v>
      </c>
    </row>
    <row r="3" spans="1:57">
      <c r="B3" s="729" t="s">
        <v>4</v>
      </c>
      <c r="C3" s="729"/>
      <c r="D3" s="729"/>
      <c r="E3" s="729"/>
      <c r="F3" s="729"/>
      <c r="G3" s="729"/>
      <c r="H3" s="730" t="s">
        <v>5</v>
      </c>
      <c r="I3" s="730"/>
      <c r="J3" s="730"/>
      <c r="K3" s="730"/>
      <c r="L3" s="730"/>
      <c r="M3" s="730"/>
      <c r="N3" s="730"/>
      <c r="O3" s="730"/>
      <c r="P3"/>
      <c r="Q3" s="731" t="s">
        <v>6</v>
      </c>
      <c r="R3" s="731"/>
      <c r="S3" s="731"/>
      <c r="T3" s="731"/>
      <c r="U3" s="732"/>
      <c r="V3" s="732"/>
      <c r="W3" s="733" t="s">
        <v>7</v>
      </c>
      <c r="X3" s="733"/>
      <c r="Y3" s="733"/>
      <c r="Z3" s="733"/>
      <c r="AA3" s="733"/>
      <c r="AB3" s="719" t="s">
        <v>8</v>
      </c>
      <c r="AC3" s="719"/>
      <c r="AD3" s="719"/>
      <c r="AE3" s="719"/>
      <c r="AF3" s="719"/>
      <c r="AG3" s="719"/>
      <c r="AH3" s="719"/>
      <c r="AI3" s="719"/>
      <c r="AJ3" s="719"/>
      <c r="AK3" s="727" t="s">
        <v>9</v>
      </c>
      <c r="AL3" s="727"/>
      <c r="AM3" s="727"/>
      <c r="AN3" s="727"/>
      <c r="AO3" s="727"/>
      <c r="AP3" s="727"/>
      <c r="AQ3" s="727"/>
      <c r="AR3" s="727"/>
      <c r="AS3" s="727"/>
      <c r="AT3" s="728"/>
      <c r="AU3" s="728"/>
      <c r="AV3" s="727"/>
      <c r="AW3" s="719" t="s">
        <v>10</v>
      </c>
      <c r="AX3" s="719"/>
      <c r="AY3" s="719"/>
      <c r="AZ3" s="719"/>
      <c r="BA3" s="719"/>
      <c r="BB3" s="719"/>
      <c r="BC3" s="719"/>
      <c r="BD3" s="719"/>
    </row>
    <row r="4" spans="1:57" ht="16.5" customHeight="1">
      <c r="B4" s="729"/>
      <c r="C4" s="729"/>
      <c r="D4" s="729"/>
      <c r="E4" s="729"/>
      <c r="F4" s="729"/>
      <c r="G4" s="729"/>
      <c r="H4" s="413"/>
      <c r="I4" s="720" t="s">
        <v>11</v>
      </c>
      <c r="J4" s="721"/>
      <c r="K4" s="721"/>
      <c r="L4" s="721"/>
      <c r="M4" s="722"/>
      <c r="N4" s="413" t="s">
        <v>12</v>
      </c>
      <c r="O4" s="413" t="s">
        <v>13</v>
      </c>
      <c r="P4"/>
      <c r="Q4" s="731"/>
      <c r="R4" s="731"/>
      <c r="S4" s="731"/>
      <c r="T4" s="731"/>
      <c r="U4" s="732"/>
      <c r="V4" s="732"/>
      <c r="W4" s="733"/>
      <c r="X4" s="733"/>
      <c r="Y4" s="733"/>
      <c r="Z4" s="733"/>
      <c r="AA4" s="733"/>
      <c r="AB4" s="719"/>
      <c r="AC4" s="719"/>
      <c r="AD4" s="719"/>
      <c r="AE4" s="719"/>
      <c r="AF4" s="719"/>
      <c r="AG4" s="719"/>
      <c r="AH4" s="719"/>
      <c r="AI4" s="719"/>
      <c r="AJ4" s="719"/>
      <c r="AK4" s="723" t="s">
        <v>14</v>
      </c>
      <c r="AL4" s="723"/>
      <c r="AM4" s="724"/>
      <c r="AN4" s="723"/>
      <c r="AO4" s="724"/>
      <c r="AP4" s="724"/>
      <c r="AQ4" s="723"/>
      <c r="AR4" s="725" t="s">
        <v>15</v>
      </c>
      <c r="AS4" s="725"/>
      <c r="AT4" s="726"/>
      <c r="AU4" s="726"/>
      <c r="AV4" s="725"/>
      <c r="AW4" s="719" t="s">
        <v>16</v>
      </c>
      <c r="AX4" s="719"/>
      <c r="AY4" s="719" t="s">
        <v>17</v>
      </c>
      <c r="AZ4" s="719"/>
      <c r="BA4" s="719" t="s">
        <v>18</v>
      </c>
      <c r="BB4" s="719"/>
      <c r="BC4" s="719" t="s">
        <v>19</v>
      </c>
      <c r="BD4" s="719"/>
    </row>
    <row r="5" spans="1:57" ht="40.5">
      <c r="A5" s="80"/>
      <c r="B5" s="453" t="s">
        <v>20</v>
      </c>
      <c r="C5" s="453" t="s">
        <v>21</v>
      </c>
      <c r="D5" s="114" t="s">
        <v>22</v>
      </c>
      <c r="E5" s="420" t="s">
        <v>23</v>
      </c>
      <c r="F5" s="1" t="s">
        <v>24</v>
      </c>
      <c r="G5" s="1" t="s">
        <v>25</v>
      </c>
      <c r="H5" s="431" t="s">
        <v>26</v>
      </c>
      <c r="I5" s="413" t="s">
        <v>27</v>
      </c>
      <c r="J5" s="413" t="s">
        <v>28</v>
      </c>
      <c r="K5" s="413" t="s">
        <v>29</v>
      </c>
      <c r="L5" s="413" t="s">
        <v>30</v>
      </c>
      <c r="M5" s="413" t="s">
        <v>31</v>
      </c>
      <c r="N5" s="413" t="s">
        <v>32</v>
      </c>
      <c r="O5" s="413" t="s">
        <v>33</v>
      </c>
      <c r="P5" s="421"/>
      <c r="Q5" s="415" t="s">
        <v>34</v>
      </c>
      <c r="R5" s="416" t="s">
        <v>35</v>
      </c>
      <c r="S5" s="416" t="s">
        <v>36</v>
      </c>
      <c r="T5" s="415" t="s">
        <v>37</v>
      </c>
      <c r="U5" s="417" t="s">
        <v>38</v>
      </c>
      <c r="V5" s="417" t="s">
        <v>39</v>
      </c>
      <c r="W5" s="352" t="s">
        <v>33</v>
      </c>
      <c r="X5" s="352" t="s">
        <v>40</v>
      </c>
      <c r="Y5" s="352" t="s">
        <v>36</v>
      </c>
      <c r="Z5" s="415" t="s">
        <v>41</v>
      </c>
      <c r="AA5" s="352" t="s">
        <v>42</v>
      </c>
      <c r="AB5" s="415" t="s">
        <v>43</v>
      </c>
      <c r="AC5" s="438" t="s">
        <v>44</v>
      </c>
      <c r="AD5" s="438" t="s">
        <v>45</v>
      </c>
      <c r="AE5" s="352" t="s">
        <v>46</v>
      </c>
      <c r="AF5" s="415" t="s">
        <v>47</v>
      </c>
      <c r="AG5" s="352" t="s">
        <v>48</v>
      </c>
      <c r="AH5" s="352" t="s">
        <v>49</v>
      </c>
      <c r="AI5" s="415" t="s">
        <v>50</v>
      </c>
      <c r="AJ5" s="469" t="s">
        <v>51</v>
      </c>
      <c r="AK5" s="19" t="s">
        <v>52</v>
      </c>
      <c r="AL5" s="19" t="s">
        <v>53</v>
      </c>
      <c r="AM5" s="127" t="s">
        <v>54</v>
      </c>
      <c r="AN5" s="19" t="s">
        <v>55</v>
      </c>
      <c r="AO5" s="92" t="s">
        <v>56</v>
      </c>
      <c r="AP5" s="92" t="s">
        <v>57</v>
      </c>
      <c r="AQ5" s="19" t="s">
        <v>58</v>
      </c>
      <c r="AR5" s="123" t="s">
        <v>53</v>
      </c>
      <c r="AS5" s="123" t="s">
        <v>55</v>
      </c>
      <c r="AT5" s="124" t="s">
        <v>56</v>
      </c>
      <c r="AU5" s="124" t="s">
        <v>57</v>
      </c>
      <c r="AV5" s="123" t="s">
        <v>58</v>
      </c>
      <c r="AW5" s="352" t="s">
        <v>59</v>
      </c>
      <c r="AX5" s="352" t="s">
        <v>60</v>
      </c>
      <c r="AY5" s="352" t="s">
        <v>59</v>
      </c>
      <c r="AZ5" s="352" t="s">
        <v>60</v>
      </c>
      <c r="BA5" s="352" t="s">
        <v>59</v>
      </c>
      <c r="BB5" s="352" t="s">
        <v>60</v>
      </c>
      <c r="BC5" s="352" t="s">
        <v>60</v>
      </c>
      <c r="BD5" s="352" t="s">
        <v>61</v>
      </c>
    </row>
    <row r="6" spans="1:57" hidden="1">
      <c r="B6" s="718" t="s">
        <v>62</v>
      </c>
      <c r="C6" s="408" t="s">
        <v>63</v>
      </c>
      <c r="D6" s="105" t="s">
        <v>64</v>
      </c>
      <c r="E6" s="105" t="str">
        <f>VLOOKUP(D6, '(참고) 중복제거용 BP사명 DB'!$B$3:$D394, 3, FALSE)</f>
        <v>SK㈜</v>
      </c>
      <c r="F6" s="3" t="s">
        <v>65</v>
      </c>
      <c r="G6" s="3"/>
      <c r="H6" s="117" t="s">
        <v>66</v>
      </c>
      <c r="I6" s="117" t="s">
        <v>67</v>
      </c>
      <c r="J6" s="117"/>
      <c r="K6" s="117" t="s">
        <v>67</v>
      </c>
      <c r="L6" s="117" t="s">
        <v>67</v>
      </c>
      <c r="M6" s="117"/>
      <c r="N6" s="117"/>
      <c r="O6" s="117"/>
      <c r="P6" s="122"/>
      <c r="Q6" s="79"/>
      <c r="R6" s="115"/>
      <c r="S6" s="115"/>
      <c r="T6" s="115"/>
      <c r="U6" s="115" t="s">
        <v>68</v>
      </c>
      <c r="V6" s="115" t="s">
        <v>69</v>
      </c>
      <c r="W6" s="115"/>
      <c r="X6" s="115"/>
      <c r="Y6" s="115"/>
      <c r="Z6" s="432" t="s">
        <v>68</v>
      </c>
      <c r="AA6" s="115" t="s">
        <v>69</v>
      </c>
      <c r="AB6" s="203" t="s">
        <v>70</v>
      </c>
      <c r="AC6" s="203"/>
      <c r="AD6" s="203"/>
      <c r="AE6" s="8"/>
      <c r="AF6" s="104"/>
      <c r="AG6" s="104"/>
      <c r="AH6" s="104"/>
      <c r="AI6" s="132"/>
      <c r="AJ6" s="470"/>
      <c r="AK6" s="20"/>
      <c r="AL6" s="20"/>
      <c r="AM6" s="30"/>
      <c r="AN6" s="20"/>
      <c r="AO6" s="30"/>
      <c r="AP6" s="30"/>
      <c r="AQ6" s="20" t="str">
        <f>IF(ISBLANK(AP6), "", "O")</f>
        <v/>
      </c>
      <c r="AR6" s="70"/>
      <c r="AS6" s="70"/>
      <c r="AT6" s="94"/>
      <c r="AU6" s="94"/>
      <c r="AV6" s="71" t="str">
        <f>IF(ISBLANK(AU6), "", "O")</f>
        <v/>
      </c>
      <c r="AW6" s="104"/>
      <c r="AX6" s="104"/>
      <c r="AY6" s="104"/>
      <c r="AZ6" s="104"/>
      <c r="BA6" s="104"/>
      <c r="BB6" s="104"/>
      <c r="BC6" s="104"/>
      <c r="BD6" s="104"/>
      <c r="BE6"/>
    </row>
    <row r="7" spans="1:57" ht="27" hidden="1">
      <c r="B7" s="718"/>
      <c r="C7" s="408" t="s">
        <v>71</v>
      </c>
      <c r="D7" s="105" t="s">
        <v>72</v>
      </c>
      <c r="E7" s="105" t="e">
        <f>VLOOKUP(D7, '(참고) 중복제거용 BP사명 DB'!$B$3:$D395, 3, FALSE)</f>
        <v>#N/A</v>
      </c>
      <c r="F7" s="3" t="s">
        <v>73</v>
      </c>
      <c r="G7" s="3"/>
      <c r="H7" s="117" t="s">
        <v>66</v>
      </c>
      <c r="I7" s="117" t="s">
        <v>67</v>
      </c>
      <c r="J7" s="117"/>
      <c r="K7" s="117" t="s">
        <v>67</v>
      </c>
      <c r="L7" s="117" t="s">
        <v>67</v>
      </c>
      <c r="M7" s="117"/>
      <c r="N7" s="117"/>
      <c r="O7" s="117"/>
      <c r="P7" s="122"/>
      <c r="Q7" s="79"/>
      <c r="R7" s="115"/>
      <c r="S7" s="115"/>
      <c r="T7" s="115"/>
      <c r="U7" s="115" t="s">
        <v>74</v>
      </c>
      <c r="V7" s="115" t="s">
        <v>75</v>
      </c>
      <c r="W7" s="115"/>
      <c r="X7" s="115"/>
      <c r="Y7" s="115"/>
      <c r="Z7" s="432" t="s">
        <v>74</v>
      </c>
      <c r="AA7" s="115" t="s">
        <v>69</v>
      </c>
      <c r="AB7" s="203" t="s">
        <v>70</v>
      </c>
      <c r="AC7" s="429"/>
      <c r="AD7" s="429"/>
      <c r="AE7" s="8"/>
      <c r="AF7" s="104"/>
      <c r="AG7" s="104"/>
      <c r="AH7" s="104"/>
      <c r="AI7" s="132"/>
      <c r="AJ7" s="470"/>
      <c r="AK7" s="20"/>
      <c r="AL7" s="20"/>
      <c r="AM7" s="45"/>
      <c r="AN7" s="21"/>
      <c r="AO7" s="128"/>
      <c r="AP7" s="128"/>
      <c r="AQ7" s="20" t="str">
        <f t="shared" ref="AQ7:AQ69" si="0">IF(ISBLANK(AP7), "", "O")</f>
        <v/>
      </c>
      <c r="AR7" s="70"/>
      <c r="AS7" s="70"/>
      <c r="AT7" s="94"/>
      <c r="AU7" s="94"/>
      <c r="AV7" s="71" t="str">
        <f t="shared" ref="AV7:AV69" si="1">IF(ISBLANK(AU7), "", "O")</f>
        <v/>
      </c>
      <c r="AW7" s="104" t="s">
        <v>70</v>
      </c>
      <c r="AX7" s="104" t="s">
        <v>70</v>
      </c>
      <c r="AY7" s="104" t="s">
        <v>70</v>
      </c>
      <c r="AZ7" s="104" t="s">
        <v>70</v>
      </c>
      <c r="BA7" s="104"/>
      <c r="BB7" s="104"/>
      <c r="BC7" s="104"/>
      <c r="BD7" s="104"/>
      <c r="BE7"/>
    </row>
    <row r="8" spans="1:57" ht="54" hidden="1">
      <c r="B8" s="718"/>
      <c r="C8" s="408" t="s">
        <v>63</v>
      </c>
      <c r="D8" s="105" t="s">
        <v>76</v>
      </c>
      <c r="E8" s="105" t="e">
        <f>VLOOKUP(D8, '(참고) 중복제거용 BP사명 DB'!$B$3:$D396, 3, FALSE)</f>
        <v>#N/A</v>
      </c>
      <c r="F8" s="3" t="s">
        <v>77</v>
      </c>
      <c r="G8" s="3"/>
      <c r="H8" s="117" t="s">
        <v>66</v>
      </c>
      <c r="I8" s="117" t="s">
        <v>67</v>
      </c>
      <c r="J8" s="117"/>
      <c r="K8" s="117" t="s">
        <v>67</v>
      </c>
      <c r="L8" s="117" t="s">
        <v>67</v>
      </c>
      <c r="M8" s="117"/>
      <c r="N8" s="117"/>
      <c r="O8" s="117"/>
      <c r="P8" s="122"/>
      <c r="Q8" s="79"/>
      <c r="R8" s="115"/>
      <c r="S8" s="115"/>
      <c r="T8" s="115"/>
      <c r="U8" s="115" t="s">
        <v>74</v>
      </c>
      <c r="V8" s="115" t="s">
        <v>78</v>
      </c>
      <c r="W8" s="115"/>
      <c r="X8" s="115"/>
      <c r="Y8" s="115"/>
      <c r="Z8" s="432" t="s">
        <v>74</v>
      </c>
      <c r="AA8" s="419" t="str">
        <f>VLOOKUP(D8,Sheet1!B:C,2,FALSE)</f>
        <v>자회사</v>
      </c>
      <c r="AB8" s="203" t="s">
        <v>70</v>
      </c>
      <c r="AC8" s="429"/>
      <c r="AD8" s="429"/>
      <c r="AE8" s="8"/>
      <c r="AF8" s="104"/>
      <c r="AG8" s="104"/>
      <c r="AH8" s="104"/>
      <c r="AI8" s="132"/>
      <c r="AJ8" s="470"/>
      <c r="AK8" s="20"/>
      <c r="AL8" s="20"/>
      <c r="AM8" s="45"/>
      <c r="AN8" s="22"/>
      <c r="AO8" s="41"/>
      <c r="AP8" s="41"/>
      <c r="AQ8" s="20" t="str">
        <f t="shared" si="0"/>
        <v/>
      </c>
      <c r="AR8" s="70"/>
      <c r="AS8" s="70"/>
      <c r="AT8" s="94"/>
      <c r="AU8" s="94"/>
      <c r="AV8" s="71" t="str">
        <f t="shared" si="1"/>
        <v/>
      </c>
      <c r="AW8" s="104" t="s">
        <v>70</v>
      </c>
      <c r="AX8" s="104" t="s">
        <v>70</v>
      </c>
      <c r="AY8" s="104" t="s">
        <v>70</v>
      </c>
      <c r="AZ8" s="104" t="s">
        <v>70</v>
      </c>
      <c r="BA8" s="104"/>
      <c r="BB8" s="104"/>
      <c r="BC8" s="104"/>
      <c r="BD8" s="104"/>
      <c r="BE8"/>
    </row>
    <row r="9" spans="1:57" ht="54" hidden="1">
      <c r="B9" s="718"/>
      <c r="C9" s="408" t="s">
        <v>63</v>
      </c>
      <c r="D9" s="105" t="s">
        <v>79</v>
      </c>
      <c r="E9" s="105" t="str">
        <f>VLOOKUP(D9, '(참고) 중복제거용 BP사명 DB'!$B$3:$D397, 3, FALSE)</f>
        <v>서비스탑 주식회사</v>
      </c>
      <c r="F9" s="3" t="s">
        <v>77</v>
      </c>
      <c r="G9" s="3"/>
      <c r="H9" s="117" t="s">
        <v>66</v>
      </c>
      <c r="I9" s="117" t="s">
        <v>67</v>
      </c>
      <c r="J9" s="117"/>
      <c r="K9" s="117" t="s">
        <v>67</v>
      </c>
      <c r="L9" s="117" t="s">
        <v>67</v>
      </c>
      <c r="M9" s="117"/>
      <c r="N9" s="117"/>
      <c r="O9" s="117"/>
      <c r="P9" s="122"/>
      <c r="Q9" s="79"/>
      <c r="R9" s="115"/>
      <c r="S9" s="115"/>
      <c r="T9" s="115"/>
      <c r="U9" s="115" t="s">
        <v>74</v>
      </c>
      <c r="V9" s="115" t="s">
        <v>78</v>
      </c>
      <c r="W9" s="115"/>
      <c r="X9" s="115"/>
      <c r="Y9" s="115"/>
      <c r="Z9" s="432" t="s">
        <v>74</v>
      </c>
      <c r="AA9" s="419" t="str">
        <f>VLOOKUP(E9,Sheet1!B:C,2,FALSE)</f>
        <v>자회사</v>
      </c>
      <c r="AB9" s="203" t="s">
        <v>70</v>
      </c>
      <c r="AC9" s="429"/>
      <c r="AD9" s="429"/>
      <c r="AE9" s="8"/>
      <c r="AF9" s="104"/>
      <c r="AG9" s="104"/>
      <c r="AH9" s="104"/>
      <c r="AI9" s="132"/>
      <c r="AJ9" s="470"/>
      <c r="AK9" s="20"/>
      <c r="AL9" s="20"/>
      <c r="AM9" s="45"/>
      <c r="AN9" s="22"/>
      <c r="AO9" s="41"/>
      <c r="AP9" s="41"/>
      <c r="AQ9" s="20" t="str">
        <f t="shared" si="0"/>
        <v/>
      </c>
      <c r="AR9" s="70"/>
      <c r="AS9" s="70"/>
      <c r="AT9" s="94"/>
      <c r="AU9" s="94"/>
      <c r="AV9" s="71" t="str">
        <f t="shared" si="1"/>
        <v/>
      </c>
      <c r="AW9" s="104" t="s">
        <v>70</v>
      </c>
      <c r="AX9" s="104" t="s">
        <v>70</v>
      </c>
      <c r="AY9" s="104" t="s">
        <v>70</v>
      </c>
      <c r="AZ9" s="104" t="s">
        <v>70</v>
      </c>
      <c r="BA9" s="104"/>
      <c r="BB9" s="104"/>
      <c r="BC9" s="104"/>
      <c r="BD9" s="104"/>
      <c r="BE9"/>
    </row>
    <row r="10" spans="1:57" ht="40.5" hidden="1">
      <c r="B10" s="718"/>
      <c r="C10" s="408" t="s">
        <v>80</v>
      </c>
      <c r="D10" s="105" t="s">
        <v>81</v>
      </c>
      <c r="E10" s="105" t="str">
        <f>VLOOKUP(D10, '(참고) 중복제거용 BP사명 DB'!$B$3:$D398, 3, FALSE)</f>
        <v>에스케이플래닛주식회사</v>
      </c>
      <c r="F10" s="3" t="s">
        <v>82</v>
      </c>
      <c r="G10" s="3"/>
      <c r="H10" s="117" t="s">
        <v>66</v>
      </c>
      <c r="I10" s="117" t="s">
        <v>67</v>
      </c>
      <c r="J10" s="117"/>
      <c r="K10" s="117" t="s">
        <v>67</v>
      </c>
      <c r="L10" s="117" t="s">
        <v>67</v>
      </c>
      <c r="M10" s="117"/>
      <c r="N10" s="117"/>
      <c r="O10" s="117"/>
      <c r="P10" s="122"/>
      <c r="Q10" s="79"/>
      <c r="R10" s="115"/>
      <c r="S10" s="115"/>
      <c r="T10" s="115"/>
      <c r="U10" s="115" t="s">
        <v>74</v>
      </c>
      <c r="V10" s="115" t="s">
        <v>78</v>
      </c>
      <c r="W10" s="115"/>
      <c r="X10" s="115"/>
      <c r="Y10" s="115"/>
      <c r="Z10" s="432" t="s">
        <v>74</v>
      </c>
      <c r="AA10" s="419" t="str">
        <f>VLOOKUP(E10,Sheet1!B:C,2,FALSE)</f>
        <v>투자사(SQ)</v>
      </c>
      <c r="AB10" s="203" t="s">
        <v>70</v>
      </c>
      <c r="AC10" s="429"/>
      <c r="AD10" s="429"/>
      <c r="AE10" s="8"/>
      <c r="AF10" s="104"/>
      <c r="AG10" s="104"/>
      <c r="AH10" s="104"/>
      <c r="AI10" s="132"/>
      <c r="AJ10" s="470"/>
      <c r="AK10" s="20"/>
      <c r="AL10" s="20"/>
      <c r="AM10" s="45"/>
      <c r="AN10" s="21"/>
      <c r="AO10" s="128"/>
      <c r="AP10" s="128"/>
      <c r="AQ10" s="20" t="str">
        <f t="shared" si="0"/>
        <v/>
      </c>
      <c r="AR10" s="70"/>
      <c r="AS10" s="70"/>
      <c r="AT10" s="94"/>
      <c r="AU10" s="94"/>
      <c r="AV10" s="71" t="str">
        <f t="shared" si="1"/>
        <v/>
      </c>
      <c r="AW10" s="104" t="s">
        <v>70</v>
      </c>
      <c r="AX10" s="104" t="s">
        <v>70</v>
      </c>
      <c r="AY10" s="104" t="s">
        <v>70</v>
      </c>
      <c r="AZ10" s="104" t="s">
        <v>70</v>
      </c>
      <c r="BA10" s="104"/>
      <c r="BB10" s="104"/>
      <c r="BC10" s="104"/>
      <c r="BD10" s="104"/>
      <c r="BE10"/>
    </row>
    <row r="11" spans="1:57" ht="40.5" hidden="1">
      <c r="B11" s="718"/>
      <c r="C11" s="408" t="s">
        <v>80</v>
      </c>
      <c r="D11" s="105" t="s">
        <v>83</v>
      </c>
      <c r="E11" s="105" t="str">
        <f>VLOOKUP(D11, '(참고) 중복제거용 BP사명 DB'!$B$3:$D399, 3, FALSE)</f>
        <v>서비스에이스주식회사</v>
      </c>
      <c r="F11" s="3" t="s">
        <v>82</v>
      </c>
      <c r="G11" s="3"/>
      <c r="H11" s="117" t="s">
        <v>66</v>
      </c>
      <c r="I11" s="117" t="s">
        <v>67</v>
      </c>
      <c r="J11" s="117"/>
      <c r="K11" s="117" t="s">
        <v>67</v>
      </c>
      <c r="L11" s="117" t="s">
        <v>67</v>
      </c>
      <c r="M11" s="117"/>
      <c r="N11" s="117"/>
      <c r="O11" s="117"/>
      <c r="P11" s="122"/>
      <c r="Q11" s="79"/>
      <c r="R11" s="115"/>
      <c r="S11" s="115"/>
      <c r="T11" s="115"/>
      <c r="U11" s="115" t="s">
        <v>74</v>
      </c>
      <c r="V11" s="115" t="s">
        <v>78</v>
      </c>
      <c r="W11" s="115"/>
      <c r="X11" s="115"/>
      <c r="Y11" s="115"/>
      <c r="Z11" s="432" t="s">
        <v>74</v>
      </c>
      <c r="AA11" s="419" t="str">
        <f>VLOOKUP(E11,Sheet1!B:C,2,FALSE)</f>
        <v>자회사</v>
      </c>
      <c r="AB11" s="203" t="s">
        <v>70</v>
      </c>
      <c r="AC11" s="429"/>
      <c r="AD11" s="429"/>
      <c r="AE11" s="8"/>
      <c r="AF11" s="104"/>
      <c r="AG11" s="104"/>
      <c r="AH11" s="104"/>
      <c r="AI11" s="132"/>
      <c r="AJ11" s="470"/>
      <c r="AK11" s="20"/>
      <c r="AL11" s="20"/>
      <c r="AM11" s="45"/>
      <c r="AN11" s="22"/>
      <c r="AO11" s="41"/>
      <c r="AP11" s="41"/>
      <c r="AQ11" s="20" t="str">
        <f t="shared" si="0"/>
        <v/>
      </c>
      <c r="AR11" s="70"/>
      <c r="AS11" s="70"/>
      <c r="AT11" s="94"/>
      <c r="AU11" s="94"/>
      <c r="AV11" s="71" t="str">
        <f t="shared" si="1"/>
        <v/>
      </c>
      <c r="AW11" s="104" t="s">
        <v>70</v>
      </c>
      <c r="AX11" s="104" t="s">
        <v>70</v>
      </c>
      <c r="AY11" s="104" t="s">
        <v>70</v>
      </c>
      <c r="AZ11" s="104" t="s">
        <v>70</v>
      </c>
      <c r="BA11" s="104"/>
      <c r="BB11" s="104"/>
      <c r="BC11" s="104"/>
      <c r="BD11" s="104"/>
      <c r="BE11"/>
    </row>
    <row r="12" spans="1:57" ht="40.5" hidden="1">
      <c r="B12" s="718"/>
      <c r="C12" s="408" t="s">
        <v>80</v>
      </c>
      <c r="D12" s="105" t="s">
        <v>84</v>
      </c>
      <c r="E12" s="105" t="str">
        <f>VLOOKUP(D12, '(참고) 중복제거용 BP사명 DB'!$B$3:$D400, 3, FALSE)</f>
        <v>서비스탑 주식회사</v>
      </c>
      <c r="F12" s="3" t="s">
        <v>82</v>
      </c>
      <c r="G12" s="3"/>
      <c r="H12" s="117" t="s">
        <v>66</v>
      </c>
      <c r="I12" s="117" t="s">
        <v>67</v>
      </c>
      <c r="J12" s="117"/>
      <c r="K12" s="117" t="s">
        <v>67</v>
      </c>
      <c r="L12" s="117" t="s">
        <v>67</v>
      </c>
      <c r="M12" s="117"/>
      <c r="N12" s="117"/>
      <c r="O12" s="117"/>
      <c r="P12" s="122"/>
      <c r="Q12" s="79"/>
      <c r="R12" s="115"/>
      <c r="S12" s="115"/>
      <c r="T12" s="115"/>
      <c r="U12" s="115" t="s">
        <v>74</v>
      </c>
      <c r="V12" s="115" t="s">
        <v>78</v>
      </c>
      <c r="W12" s="115"/>
      <c r="X12" s="115"/>
      <c r="Y12" s="115"/>
      <c r="Z12" s="432" t="s">
        <v>74</v>
      </c>
      <c r="AA12" s="419" t="str">
        <f>VLOOKUP(E12,Sheet1!B:C,2,FALSE)</f>
        <v>자회사</v>
      </c>
      <c r="AB12" s="203" t="s">
        <v>70</v>
      </c>
      <c r="AC12" s="429"/>
      <c r="AD12" s="429"/>
      <c r="AE12" s="8"/>
      <c r="AF12" s="104"/>
      <c r="AG12" s="104"/>
      <c r="AH12" s="104"/>
      <c r="AI12" s="132"/>
      <c r="AJ12" s="470"/>
      <c r="AK12" s="20"/>
      <c r="AL12" s="20"/>
      <c r="AM12" s="45"/>
      <c r="AN12" s="22"/>
      <c r="AO12" s="41"/>
      <c r="AP12" s="41"/>
      <c r="AQ12" s="20" t="str">
        <f t="shared" si="0"/>
        <v/>
      </c>
      <c r="AR12" s="70"/>
      <c r="AS12" s="70"/>
      <c r="AT12" s="94"/>
      <c r="AU12" s="94"/>
      <c r="AV12" s="71" t="str">
        <f t="shared" si="1"/>
        <v/>
      </c>
      <c r="AW12" s="104" t="s">
        <v>70</v>
      </c>
      <c r="AX12" s="104" t="s">
        <v>70</v>
      </c>
      <c r="AY12" s="104" t="s">
        <v>70</v>
      </c>
      <c r="AZ12" s="104" t="s">
        <v>70</v>
      </c>
      <c r="BA12" s="104"/>
      <c r="BB12" s="104"/>
      <c r="BC12" s="104"/>
      <c r="BD12" s="104"/>
      <c r="BE12"/>
    </row>
    <row r="13" spans="1:57" ht="40.5" hidden="1">
      <c r="B13" s="718"/>
      <c r="C13" s="408" t="s">
        <v>80</v>
      </c>
      <c r="D13" s="105" t="s">
        <v>85</v>
      </c>
      <c r="E13" s="105" t="str">
        <f>VLOOKUP(D13, '(참고) 중복제거용 BP사명 DB'!$B$3:$D401, 3, FALSE)</f>
        <v>피에스앤마케팅주식회사</v>
      </c>
      <c r="F13" s="3" t="s">
        <v>82</v>
      </c>
      <c r="G13" s="3"/>
      <c r="H13" s="117" t="s">
        <v>66</v>
      </c>
      <c r="I13" s="117" t="s">
        <v>67</v>
      </c>
      <c r="J13" s="117"/>
      <c r="K13" s="117" t="s">
        <v>67</v>
      </c>
      <c r="L13" s="117" t="s">
        <v>67</v>
      </c>
      <c r="M13" s="117"/>
      <c r="N13" s="117"/>
      <c r="O13" s="117"/>
      <c r="P13" s="122"/>
      <c r="Q13" s="79"/>
      <c r="R13" s="115"/>
      <c r="S13" s="115"/>
      <c r="T13" s="115"/>
      <c r="U13" s="115" t="s">
        <v>74</v>
      </c>
      <c r="V13" s="115" t="s">
        <v>78</v>
      </c>
      <c r="W13" s="115"/>
      <c r="X13" s="115"/>
      <c r="Y13" s="115"/>
      <c r="Z13" s="432" t="s">
        <v>74</v>
      </c>
      <c r="AA13" s="419" t="str">
        <f>VLOOKUP(E13,Sheet1!B:C,2,FALSE)</f>
        <v>자회사</v>
      </c>
      <c r="AB13" s="203" t="s">
        <v>70</v>
      </c>
      <c r="AC13" s="429"/>
      <c r="AD13" s="429"/>
      <c r="AE13" s="8"/>
      <c r="AF13" s="104"/>
      <c r="AG13" s="104"/>
      <c r="AH13" s="104"/>
      <c r="AI13" s="132"/>
      <c r="AJ13" s="470"/>
      <c r="AK13" s="20"/>
      <c r="AL13" s="20"/>
      <c r="AM13" s="45"/>
      <c r="AN13" s="22"/>
      <c r="AO13" s="41"/>
      <c r="AP13" s="41"/>
      <c r="AQ13" s="20" t="str">
        <f t="shared" si="0"/>
        <v/>
      </c>
      <c r="AR13" s="70"/>
      <c r="AS13" s="70"/>
      <c r="AT13" s="94"/>
      <c r="AU13" s="94"/>
      <c r="AV13" s="71" t="str">
        <f t="shared" si="1"/>
        <v/>
      </c>
      <c r="AW13" s="104" t="s">
        <v>70</v>
      </c>
      <c r="AX13" s="104" t="s">
        <v>70</v>
      </c>
      <c r="AY13" s="104" t="s">
        <v>70</v>
      </c>
      <c r="AZ13" s="104" t="s">
        <v>70</v>
      </c>
      <c r="BA13" s="104"/>
      <c r="BB13" s="104"/>
      <c r="BC13" s="104"/>
      <c r="BD13" s="104"/>
      <c r="BE13"/>
    </row>
    <row r="14" spans="1:57" ht="40.5" hidden="1">
      <c r="B14" s="718"/>
      <c r="C14" s="408" t="s">
        <v>80</v>
      </c>
      <c r="D14" s="105" t="s">
        <v>86</v>
      </c>
      <c r="E14" s="105" t="str">
        <f>VLOOKUP(D14, '(참고) 중복제거용 BP사명 DB'!$B$3:$D402, 3, FALSE)</f>
        <v>에스케이엠앤서비스 주식회사</v>
      </c>
      <c r="F14" s="3" t="s">
        <v>82</v>
      </c>
      <c r="G14" s="3"/>
      <c r="H14" s="117" t="s">
        <v>66</v>
      </c>
      <c r="I14" s="117" t="s">
        <v>67</v>
      </c>
      <c r="J14" s="117"/>
      <c r="K14" s="117" t="s">
        <v>67</v>
      </c>
      <c r="L14" s="117" t="s">
        <v>67</v>
      </c>
      <c r="M14" s="117"/>
      <c r="N14" s="117"/>
      <c r="O14" s="117"/>
      <c r="P14" s="122"/>
      <c r="Q14" s="79"/>
      <c r="R14" s="115"/>
      <c r="S14" s="115"/>
      <c r="T14" s="115"/>
      <c r="U14" s="115" t="s">
        <v>68</v>
      </c>
      <c r="V14" s="115" t="s">
        <v>69</v>
      </c>
      <c r="W14" s="115"/>
      <c r="X14" s="115"/>
      <c r="Y14" s="115"/>
      <c r="Z14" s="432" t="s">
        <v>68</v>
      </c>
      <c r="AA14" s="115" t="s">
        <v>69</v>
      </c>
      <c r="AB14" s="203" t="s">
        <v>70</v>
      </c>
      <c r="AC14" s="203"/>
      <c r="AD14" s="203"/>
      <c r="AE14" s="8"/>
      <c r="AF14" s="104"/>
      <c r="AG14" s="104"/>
      <c r="AH14" s="104"/>
      <c r="AI14" s="132"/>
      <c r="AJ14" s="470"/>
      <c r="AK14" s="20"/>
      <c r="AL14" s="20"/>
      <c r="AM14" s="30"/>
      <c r="AN14" s="20"/>
      <c r="AO14" s="30"/>
      <c r="AP14" s="30"/>
      <c r="AQ14" s="20" t="str">
        <f t="shared" si="0"/>
        <v/>
      </c>
      <c r="AR14" s="70"/>
      <c r="AS14" s="70"/>
      <c r="AT14" s="94"/>
      <c r="AU14" s="94"/>
      <c r="AV14" s="71" t="str">
        <f t="shared" si="1"/>
        <v/>
      </c>
      <c r="AW14" s="104"/>
      <c r="AX14" s="104"/>
      <c r="AY14" s="104"/>
      <c r="AZ14" s="104"/>
      <c r="BA14" s="104"/>
      <c r="BB14" s="104"/>
      <c r="BC14" s="104"/>
      <c r="BD14" s="104"/>
      <c r="BE14"/>
    </row>
    <row r="15" spans="1:57" ht="54" hidden="1">
      <c r="B15" s="718"/>
      <c r="C15" s="408" t="s">
        <v>87</v>
      </c>
      <c r="D15" s="105" t="s">
        <v>88</v>
      </c>
      <c r="E15" s="105" t="str">
        <f>VLOOKUP(D15, '(참고) 중복제거용 BP사명 DB'!$B$3:$D403, 3, FALSE)</f>
        <v>SK네트웍스(주)</v>
      </c>
      <c r="F15" s="3" t="s">
        <v>89</v>
      </c>
      <c r="G15" s="418" t="s">
        <v>90</v>
      </c>
      <c r="H15" s="117" t="s">
        <v>66</v>
      </c>
      <c r="I15" s="117" t="s">
        <v>67</v>
      </c>
      <c r="J15" s="117"/>
      <c r="K15" s="117" t="s">
        <v>67</v>
      </c>
      <c r="L15" s="117" t="s">
        <v>67</v>
      </c>
      <c r="M15" s="117"/>
      <c r="N15" s="117"/>
      <c r="O15" s="117"/>
      <c r="P15" s="122"/>
      <c r="Q15" s="79"/>
      <c r="R15" s="115"/>
      <c r="S15" s="115"/>
      <c r="T15" s="115"/>
      <c r="U15" s="115" t="s">
        <v>68</v>
      </c>
      <c r="V15" s="115" t="s">
        <v>75</v>
      </c>
      <c r="W15" s="115"/>
      <c r="X15" s="115"/>
      <c r="Y15" s="115"/>
      <c r="Z15" s="432" t="s">
        <v>68</v>
      </c>
      <c r="AA15" s="115" t="s">
        <v>69</v>
      </c>
      <c r="AB15" s="203" t="s">
        <v>70</v>
      </c>
      <c r="AC15" s="203"/>
      <c r="AD15" s="203"/>
      <c r="AE15" s="3" t="s">
        <v>91</v>
      </c>
      <c r="AF15" s="104" t="s">
        <v>92</v>
      </c>
      <c r="AG15" s="104" t="s">
        <v>93</v>
      </c>
      <c r="AH15" s="104" t="s">
        <v>94</v>
      </c>
      <c r="AI15" s="132"/>
      <c r="AJ15" s="471"/>
      <c r="AK15" s="23"/>
      <c r="AL15" s="20"/>
      <c r="AM15" s="30"/>
      <c r="AN15" s="52"/>
      <c r="AO15" s="30"/>
      <c r="AP15" s="32"/>
      <c r="AQ15" s="20" t="str">
        <f t="shared" si="0"/>
        <v/>
      </c>
      <c r="AR15" s="70"/>
      <c r="AS15" s="70"/>
      <c r="AT15" s="94"/>
      <c r="AU15" s="94"/>
      <c r="AV15" s="71" t="str">
        <f t="shared" si="1"/>
        <v/>
      </c>
      <c r="AW15" s="104" t="s">
        <v>95</v>
      </c>
      <c r="AX15" s="104" t="s">
        <v>96</v>
      </c>
      <c r="AY15" s="104" t="s">
        <v>70</v>
      </c>
      <c r="AZ15" s="104" t="s">
        <v>70</v>
      </c>
      <c r="BA15" s="104"/>
      <c r="BB15" s="104"/>
      <c r="BC15" s="82" t="s">
        <v>97</v>
      </c>
      <c r="BD15" s="104" t="s">
        <v>98</v>
      </c>
      <c r="BE15"/>
    </row>
    <row r="16" spans="1:57" ht="40.5" hidden="1">
      <c r="B16" s="718"/>
      <c r="C16" s="408" t="s">
        <v>99</v>
      </c>
      <c r="D16" s="105" t="s">
        <v>100</v>
      </c>
      <c r="E16" s="105" t="str">
        <f>VLOOKUP(D16, '(참고) 중복제거용 BP사명 DB'!$B$3:$D404, 3, FALSE)</f>
        <v>에프앤유신용정보주식회사</v>
      </c>
      <c r="F16" s="3" t="s">
        <v>101</v>
      </c>
      <c r="G16" s="3"/>
      <c r="H16" s="117" t="s">
        <v>66</v>
      </c>
      <c r="I16" s="117" t="s">
        <v>67</v>
      </c>
      <c r="J16" s="117"/>
      <c r="K16" s="117" t="s">
        <v>67</v>
      </c>
      <c r="L16" s="117" t="s">
        <v>67</v>
      </c>
      <c r="M16" s="117"/>
      <c r="N16" s="117"/>
      <c r="O16" s="117"/>
      <c r="P16" s="122"/>
      <c r="Q16" s="79"/>
      <c r="R16" s="115"/>
      <c r="S16" s="115"/>
      <c r="T16" s="115"/>
      <c r="U16" s="115" t="s">
        <v>68</v>
      </c>
      <c r="V16" s="115" t="s">
        <v>69</v>
      </c>
      <c r="W16" s="115"/>
      <c r="X16" s="115"/>
      <c r="Y16" s="115"/>
      <c r="Z16" s="432" t="s">
        <v>68</v>
      </c>
      <c r="AA16" s="115" t="s">
        <v>69</v>
      </c>
      <c r="AB16" s="203" t="s">
        <v>70</v>
      </c>
      <c r="AC16" s="429"/>
      <c r="AD16" s="429"/>
      <c r="AE16" s="3" t="s">
        <v>102</v>
      </c>
      <c r="AF16" s="104" t="s">
        <v>103</v>
      </c>
      <c r="AG16" s="104" t="s">
        <v>104</v>
      </c>
      <c r="AH16" s="104" t="s">
        <v>105</v>
      </c>
      <c r="AI16" s="104"/>
      <c r="AJ16" s="471"/>
      <c r="AK16" s="20"/>
      <c r="AL16" s="20"/>
      <c r="AM16" s="73"/>
      <c r="AN16" s="23"/>
      <c r="AO16" s="31"/>
      <c r="AP16" s="45"/>
      <c r="AQ16" s="20" t="str">
        <f t="shared" si="0"/>
        <v/>
      </c>
      <c r="AR16" s="70"/>
      <c r="AS16" s="70"/>
      <c r="AT16" s="94"/>
      <c r="AU16" s="94"/>
      <c r="AV16" s="71" t="str">
        <f t="shared" si="1"/>
        <v/>
      </c>
      <c r="AW16" s="104" t="s">
        <v>106</v>
      </c>
      <c r="AX16" s="104" t="s">
        <v>107</v>
      </c>
      <c r="AY16" s="104" t="s">
        <v>70</v>
      </c>
      <c r="AZ16" s="104" t="s">
        <v>70</v>
      </c>
      <c r="BA16" s="104"/>
      <c r="BB16" s="104"/>
      <c r="BC16" s="104" t="s">
        <v>108</v>
      </c>
      <c r="BD16" s="104" t="s">
        <v>109</v>
      </c>
      <c r="BE16"/>
    </row>
    <row r="17" spans="2:57" ht="27" hidden="1">
      <c r="B17" s="718"/>
      <c r="C17" s="408" t="s">
        <v>99</v>
      </c>
      <c r="D17" s="105" t="s">
        <v>110</v>
      </c>
      <c r="E17" s="105" t="str">
        <f>VLOOKUP(D17, '(참고) 중복제거용 BP사명 DB'!$B$3:$D405, 3, FALSE)</f>
        <v>에스지아이신용정보 주식회사</v>
      </c>
      <c r="F17" s="3" t="s">
        <v>111</v>
      </c>
      <c r="G17" s="3"/>
      <c r="H17" s="117" t="s">
        <v>66</v>
      </c>
      <c r="I17" s="117" t="s">
        <v>67</v>
      </c>
      <c r="J17" s="117"/>
      <c r="K17" s="117" t="s">
        <v>67</v>
      </c>
      <c r="L17" s="117" t="s">
        <v>67</v>
      </c>
      <c r="M17" s="117"/>
      <c r="N17" s="117"/>
      <c r="O17" s="117"/>
      <c r="P17" s="122"/>
      <c r="Q17" s="79"/>
      <c r="R17" s="115"/>
      <c r="S17" s="115"/>
      <c r="T17" s="115"/>
      <c r="U17" s="115" t="s">
        <v>68</v>
      </c>
      <c r="V17" s="115" t="s">
        <v>69</v>
      </c>
      <c r="W17" s="115"/>
      <c r="X17" s="115"/>
      <c r="Y17" s="115"/>
      <c r="Z17" s="432" t="s">
        <v>68</v>
      </c>
      <c r="AA17" s="115" t="s">
        <v>69</v>
      </c>
      <c r="AB17" s="203" t="s">
        <v>70</v>
      </c>
      <c r="AC17" s="203" t="s">
        <v>112</v>
      </c>
      <c r="AD17" s="203"/>
      <c r="AE17" s="3" t="s">
        <v>113</v>
      </c>
      <c r="AF17" s="104" t="s">
        <v>114</v>
      </c>
      <c r="AG17" s="104" t="s">
        <v>115</v>
      </c>
      <c r="AH17" s="104" t="s">
        <v>105</v>
      </c>
      <c r="AI17" s="104"/>
      <c r="AJ17" s="471"/>
      <c r="AK17" s="20"/>
      <c r="AL17" s="20"/>
      <c r="AM17" s="73"/>
      <c r="AN17" s="23"/>
      <c r="AO17" s="31"/>
      <c r="AP17" s="31"/>
      <c r="AQ17" s="20" t="str">
        <f t="shared" si="0"/>
        <v/>
      </c>
      <c r="AR17" s="70"/>
      <c r="AS17" s="70"/>
      <c r="AT17" s="94"/>
      <c r="AU17" s="94"/>
      <c r="AV17" s="71" t="str">
        <f t="shared" si="1"/>
        <v/>
      </c>
      <c r="AW17" s="104" t="s">
        <v>106</v>
      </c>
      <c r="AX17" s="104" t="s">
        <v>107</v>
      </c>
      <c r="AY17" s="6" t="s">
        <v>70</v>
      </c>
      <c r="AZ17" s="6" t="s">
        <v>70</v>
      </c>
      <c r="BA17" s="6"/>
      <c r="BB17" s="6"/>
      <c r="BC17" s="6" t="s">
        <v>116</v>
      </c>
      <c r="BD17" s="6" t="s">
        <v>117</v>
      </c>
      <c r="BE17"/>
    </row>
    <row r="18" spans="2:57" ht="40.5" hidden="1">
      <c r="B18" s="718"/>
      <c r="C18" s="408" t="s">
        <v>99</v>
      </c>
      <c r="D18" s="105" t="s">
        <v>118</v>
      </c>
      <c r="E18" s="105" t="str">
        <f>VLOOKUP(D18, '(참고) 중복제거용 BP사명 DB'!$B$3:$D406, 3, FALSE)</f>
        <v>우리신용정보(주)</v>
      </c>
      <c r="F18" s="3" t="s">
        <v>101</v>
      </c>
      <c r="G18" s="3"/>
      <c r="H18" s="117" t="s">
        <v>66</v>
      </c>
      <c r="I18" s="117" t="s">
        <v>67</v>
      </c>
      <c r="J18" s="117"/>
      <c r="K18" s="117" t="s">
        <v>67</v>
      </c>
      <c r="L18" s="117" t="s">
        <v>67</v>
      </c>
      <c r="M18" s="117"/>
      <c r="N18" s="117"/>
      <c r="O18" s="117"/>
      <c r="P18" s="122"/>
      <c r="Q18" s="79"/>
      <c r="R18" s="115"/>
      <c r="S18" s="115"/>
      <c r="T18" s="115"/>
      <c r="U18" s="115" t="s">
        <v>68</v>
      </c>
      <c r="V18" s="115" t="s">
        <v>69</v>
      </c>
      <c r="W18" s="115"/>
      <c r="X18" s="115"/>
      <c r="Y18" s="115"/>
      <c r="Z18" s="432" t="s">
        <v>68</v>
      </c>
      <c r="AA18" s="115" t="s">
        <v>69</v>
      </c>
      <c r="AB18" s="203" t="s">
        <v>70</v>
      </c>
      <c r="AC18" s="203" t="s">
        <v>112</v>
      </c>
      <c r="AD18" s="203"/>
      <c r="AE18" s="3" t="s">
        <v>119</v>
      </c>
      <c r="AF18" s="104" t="s">
        <v>114</v>
      </c>
      <c r="AG18" s="104" t="s">
        <v>120</v>
      </c>
      <c r="AH18" s="104" t="s">
        <v>121</v>
      </c>
      <c r="AI18" s="104"/>
      <c r="AJ18" s="470"/>
      <c r="AK18" s="20"/>
      <c r="AL18" s="20"/>
      <c r="AM18" s="73"/>
      <c r="AN18" s="23"/>
      <c r="AO18" s="31"/>
      <c r="AP18" s="31"/>
      <c r="AQ18" s="20" t="str">
        <f t="shared" si="0"/>
        <v/>
      </c>
      <c r="AR18" s="70"/>
      <c r="AS18" s="70"/>
      <c r="AT18" s="94"/>
      <c r="AU18" s="94"/>
      <c r="AV18" s="71" t="str">
        <f t="shared" si="1"/>
        <v/>
      </c>
      <c r="AW18" s="104" t="s">
        <v>106</v>
      </c>
      <c r="AX18" s="104" t="s">
        <v>107</v>
      </c>
      <c r="AY18" s="6" t="s">
        <v>70</v>
      </c>
      <c r="AZ18" s="6" t="s">
        <v>70</v>
      </c>
      <c r="BA18" s="6"/>
      <c r="BB18" s="6"/>
      <c r="BC18" s="6" t="s">
        <v>122</v>
      </c>
      <c r="BD18" s="6" t="s">
        <v>123</v>
      </c>
      <c r="BE18"/>
    </row>
    <row r="19" spans="2:57" ht="27" hidden="1">
      <c r="B19" s="718"/>
      <c r="C19" s="408" t="s">
        <v>124</v>
      </c>
      <c r="D19" s="105" t="s">
        <v>125</v>
      </c>
      <c r="E19" s="105" t="str">
        <f>VLOOKUP(D19, '(참고) 중복제거용 BP사명 DB'!$B$3:$D407, 3, FALSE)</f>
        <v>고려신용정보(주)</v>
      </c>
      <c r="F19" s="3" t="s">
        <v>111</v>
      </c>
      <c r="G19" s="3"/>
      <c r="H19" s="117" t="s">
        <v>66</v>
      </c>
      <c r="I19" s="117" t="s">
        <v>67</v>
      </c>
      <c r="J19" s="117"/>
      <c r="K19" s="117" t="s">
        <v>67</v>
      </c>
      <c r="L19" s="117" t="s">
        <v>67</v>
      </c>
      <c r="M19" s="117"/>
      <c r="N19" s="117"/>
      <c r="O19" s="117"/>
      <c r="P19" s="122"/>
      <c r="Q19" s="79"/>
      <c r="R19" s="115"/>
      <c r="S19" s="115"/>
      <c r="T19" s="115"/>
      <c r="U19" s="115" t="s">
        <v>68</v>
      </c>
      <c r="V19" s="115" t="s">
        <v>69</v>
      </c>
      <c r="W19" s="115"/>
      <c r="X19" s="115"/>
      <c r="Y19" s="115"/>
      <c r="Z19" s="432" t="s">
        <v>68</v>
      </c>
      <c r="AA19" s="115" t="s">
        <v>69</v>
      </c>
      <c r="AB19" s="204" t="s">
        <v>70</v>
      </c>
      <c r="AC19" s="203" t="s">
        <v>112</v>
      </c>
      <c r="AD19" s="203"/>
      <c r="AE19" s="3" t="s">
        <v>126</v>
      </c>
      <c r="AF19" s="104" t="s">
        <v>114</v>
      </c>
      <c r="AG19" s="104" t="s">
        <v>127</v>
      </c>
      <c r="AH19" s="104" t="s">
        <v>121</v>
      </c>
      <c r="AI19" s="104"/>
      <c r="AJ19" s="470"/>
      <c r="AK19" s="20"/>
      <c r="AL19" s="20"/>
      <c r="AM19" s="73"/>
      <c r="AN19" s="23"/>
      <c r="AO19" s="31"/>
      <c r="AP19" s="31"/>
      <c r="AQ19" s="20" t="str">
        <f t="shared" si="0"/>
        <v/>
      </c>
      <c r="AR19" s="70"/>
      <c r="AS19" s="70"/>
      <c r="AT19" s="94"/>
      <c r="AU19" s="94"/>
      <c r="AV19" s="71" t="str">
        <f t="shared" si="1"/>
        <v/>
      </c>
      <c r="AW19" s="104" t="s">
        <v>106</v>
      </c>
      <c r="AX19" s="104" t="s">
        <v>107</v>
      </c>
      <c r="AY19" s="6" t="s">
        <v>70</v>
      </c>
      <c r="AZ19" s="6" t="s">
        <v>70</v>
      </c>
      <c r="BA19" s="6"/>
      <c r="BB19" s="6"/>
      <c r="BC19" s="6" t="s">
        <v>128</v>
      </c>
      <c r="BD19" s="6" t="s">
        <v>129</v>
      </c>
      <c r="BE19"/>
    </row>
    <row r="20" spans="2:57" ht="54" hidden="1">
      <c r="B20" s="718"/>
      <c r="C20" s="408" t="s">
        <v>99</v>
      </c>
      <c r="D20" s="105" t="s">
        <v>130</v>
      </c>
      <c r="E20" s="105" t="str">
        <f>VLOOKUP(D20, '(참고) 중복제거용 BP사명 DB'!$B$3:$D408, 3, FALSE)</f>
        <v>엠지신용정보 주식회사</v>
      </c>
      <c r="F20" s="3" t="s">
        <v>111</v>
      </c>
      <c r="G20" s="3"/>
      <c r="H20" s="117" t="s">
        <v>66</v>
      </c>
      <c r="I20" s="117" t="s">
        <v>67</v>
      </c>
      <c r="J20" s="117"/>
      <c r="K20" s="117" t="s">
        <v>67</v>
      </c>
      <c r="L20" s="117" t="s">
        <v>67</v>
      </c>
      <c r="M20" s="117"/>
      <c r="N20" s="117"/>
      <c r="O20" s="117"/>
      <c r="P20" s="122"/>
      <c r="Q20" s="79"/>
      <c r="R20" s="115"/>
      <c r="S20" s="115"/>
      <c r="T20" s="115"/>
      <c r="U20" s="115" t="s">
        <v>68</v>
      </c>
      <c r="V20" s="115" t="s">
        <v>69</v>
      </c>
      <c r="W20" s="115"/>
      <c r="X20" s="115"/>
      <c r="Y20" s="115"/>
      <c r="Z20" s="432" t="s">
        <v>68</v>
      </c>
      <c r="AA20" s="115" t="s">
        <v>69</v>
      </c>
      <c r="AB20" s="203" t="s">
        <v>70</v>
      </c>
      <c r="AC20" s="203" t="s">
        <v>131</v>
      </c>
      <c r="AD20" s="203"/>
      <c r="AE20" s="3" t="s">
        <v>132</v>
      </c>
      <c r="AF20" s="104" t="s">
        <v>114</v>
      </c>
      <c r="AG20" s="104" t="s">
        <v>133</v>
      </c>
      <c r="AH20" s="104" t="s">
        <v>121</v>
      </c>
      <c r="AI20" s="104"/>
      <c r="AJ20" s="470"/>
      <c r="AK20" s="20"/>
      <c r="AL20" s="20"/>
      <c r="AM20" s="73"/>
      <c r="AN20" s="23"/>
      <c r="AO20" s="31"/>
      <c r="AP20" s="31"/>
      <c r="AQ20" s="20" t="str">
        <f t="shared" si="0"/>
        <v/>
      </c>
      <c r="AR20" s="70"/>
      <c r="AS20" s="70"/>
      <c r="AT20" s="94"/>
      <c r="AU20" s="94"/>
      <c r="AV20" s="71" t="str">
        <f t="shared" si="1"/>
        <v/>
      </c>
      <c r="AW20" s="104" t="s">
        <v>106</v>
      </c>
      <c r="AX20" s="104" t="s">
        <v>134</v>
      </c>
      <c r="AY20" s="6" t="s">
        <v>70</v>
      </c>
      <c r="AZ20" s="6" t="s">
        <v>70</v>
      </c>
      <c r="BA20" s="6"/>
      <c r="BB20" s="6"/>
      <c r="BC20" s="104" t="s">
        <v>135</v>
      </c>
      <c r="BD20" s="6" t="s">
        <v>136</v>
      </c>
      <c r="BE20"/>
    </row>
    <row r="21" spans="2:57" ht="54" hidden="1">
      <c r="B21" s="718"/>
      <c r="C21" s="408" t="s">
        <v>137</v>
      </c>
      <c r="D21" s="105" t="s">
        <v>138</v>
      </c>
      <c r="E21" s="105" t="str">
        <f>VLOOKUP(D21, '(참고) 중복제거용 BP사명 DB'!$B$3:$D409, 3, FALSE)</f>
        <v>에프앤유신용정보주식회사</v>
      </c>
      <c r="F21" s="3" t="s">
        <v>139</v>
      </c>
      <c r="G21" s="3"/>
      <c r="H21" s="117" t="s">
        <v>66</v>
      </c>
      <c r="I21" s="117" t="s">
        <v>67</v>
      </c>
      <c r="J21" s="117"/>
      <c r="K21" s="117" t="s">
        <v>67</v>
      </c>
      <c r="L21" s="117" t="s">
        <v>67</v>
      </c>
      <c r="M21" s="117"/>
      <c r="N21" s="117"/>
      <c r="O21" s="117"/>
      <c r="P21" s="122"/>
      <c r="Q21" s="79"/>
      <c r="R21" s="115"/>
      <c r="S21" s="115"/>
      <c r="T21" s="115"/>
      <c r="U21" s="115" t="s">
        <v>74</v>
      </c>
      <c r="V21" s="115" t="s">
        <v>78</v>
      </c>
      <c r="W21" s="115"/>
      <c r="X21" s="115"/>
      <c r="Y21" s="115"/>
      <c r="Z21" s="432" t="s">
        <v>74</v>
      </c>
      <c r="AA21" s="419" t="str">
        <f>VLOOKUP(E21,Sheet1!B:C,2,FALSE)</f>
        <v>자회사</v>
      </c>
      <c r="AB21" s="203" t="s">
        <v>70</v>
      </c>
      <c r="AC21" s="429"/>
      <c r="AD21" s="429"/>
      <c r="AE21" s="8"/>
      <c r="AF21" s="104"/>
      <c r="AG21" s="104"/>
      <c r="AH21" s="104"/>
      <c r="AI21" s="132"/>
      <c r="AJ21" s="470"/>
      <c r="AK21" s="20"/>
      <c r="AL21" s="20"/>
      <c r="AM21" s="73"/>
      <c r="AN21" s="23"/>
      <c r="AO21" s="41"/>
      <c r="AP21" s="41"/>
      <c r="AQ21" s="20" t="str">
        <f t="shared" si="0"/>
        <v/>
      </c>
      <c r="AR21" s="70"/>
      <c r="AS21" s="70"/>
      <c r="AT21" s="94"/>
      <c r="AU21" s="94"/>
      <c r="AV21" s="71" t="str">
        <f t="shared" si="1"/>
        <v/>
      </c>
      <c r="AW21" s="104" t="s">
        <v>106</v>
      </c>
      <c r="AX21" s="104" t="s">
        <v>140</v>
      </c>
      <c r="AY21" s="104" t="s">
        <v>70</v>
      </c>
      <c r="AZ21" s="104" t="s">
        <v>70</v>
      </c>
      <c r="BA21" s="104"/>
      <c r="BB21" s="104"/>
      <c r="BC21" s="104" t="s">
        <v>141</v>
      </c>
      <c r="BD21" s="104" t="s">
        <v>142</v>
      </c>
      <c r="BE21"/>
    </row>
    <row r="22" spans="2:57" ht="27" hidden="1">
      <c r="B22" s="718"/>
      <c r="C22" s="408" t="s">
        <v>143</v>
      </c>
      <c r="D22" s="105" t="s">
        <v>130</v>
      </c>
      <c r="E22" s="105" t="str">
        <f>VLOOKUP(D22, '(참고) 중복제거용 BP사명 DB'!$B$3:$D410, 3, FALSE)</f>
        <v>엠지신용정보 주식회사</v>
      </c>
      <c r="F22" s="3" t="s">
        <v>144</v>
      </c>
      <c r="G22" s="3"/>
      <c r="H22" s="117" t="s">
        <v>66</v>
      </c>
      <c r="I22" s="117" t="s">
        <v>67</v>
      </c>
      <c r="J22" s="117"/>
      <c r="K22" s="117" t="s">
        <v>67</v>
      </c>
      <c r="L22" s="117" t="s">
        <v>67</v>
      </c>
      <c r="M22" s="117"/>
      <c r="N22" s="117"/>
      <c r="O22" s="117"/>
      <c r="P22" s="122"/>
      <c r="Q22" s="79"/>
      <c r="R22" s="115"/>
      <c r="S22" s="115"/>
      <c r="T22" s="115"/>
      <c r="U22" s="115" t="s">
        <v>68</v>
      </c>
      <c r="V22" s="115" t="s">
        <v>69</v>
      </c>
      <c r="W22" s="115"/>
      <c r="X22" s="115"/>
      <c r="Y22" s="115"/>
      <c r="Z22" s="432" t="s">
        <v>68</v>
      </c>
      <c r="AA22" s="115" t="s">
        <v>69</v>
      </c>
      <c r="AB22" s="203" t="s">
        <v>70</v>
      </c>
      <c r="AC22" s="203"/>
      <c r="AD22" s="203"/>
      <c r="AE22" s="3" t="s">
        <v>132</v>
      </c>
      <c r="AF22" s="104" t="s">
        <v>145</v>
      </c>
      <c r="AG22" s="104" t="s">
        <v>146</v>
      </c>
      <c r="AH22" s="104" t="s">
        <v>121</v>
      </c>
      <c r="AI22" s="132"/>
      <c r="AJ22" s="470"/>
      <c r="AK22" s="20"/>
      <c r="AL22" s="20"/>
      <c r="AM22" s="73"/>
      <c r="AN22" s="23"/>
      <c r="AO22" s="31"/>
      <c r="AP22" s="45"/>
      <c r="AQ22" s="20" t="str">
        <f t="shared" si="0"/>
        <v/>
      </c>
      <c r="AR22" s="70"/>
      <c r="AS22" s="70"/>
      <c r="AT22" s="94"/>
      <c r="AU22" s="94"/>
      <c r="AV22" s="71" t="str">
        <f t="shared" si="1"/>
        <v/>
      </c>
      <c r="AW22" s="104" t="s">
        <v>147</v>
      </c>
      <c r="AX22" s="104" t="s">
        <v>148</v>
      </c>
      <c r="AY22" s="104" t="s">
        <v>70</v>
      </c>
      <c r="AZ22" s="104" t="s">
        <v>70</v>
      </c>
      <c r="BA22" s="104"/>
      <c r="BB22" s="104"/>
      <c r="BC22" s="104" t="s">
        <v>149</v>
      </c>
      <c r="BD22" s="104" t="s">
        <v>150</v>
      </c>
      <c r="BE22"/>
    </row>
    <row r="23" spans="2:57" ht="27" hidden="1">
      <c r="B23" s="718"/>
      <c r="C23" s="408" t="s">
        <v>151</v>
      </c>
      <c r="D23" s="105" t="s">
        <v>152</v>
      </c>
      <c r="E23" s="105" t="str">
        <f>VLOOKUP(D23, '(참고) 중복제거용 BP사명 DB'!$B$3:$D411, 3, FALSE)</f>
        <v>에스케이오앤에스</v>
      </c>
      <c r="F23" s="3" t="s">
        <v>153</v>
      </c>
      <c r="G23" s="3"/>
      <c r="H23" s="117" t="s">
        <v>66</v>
      </c>
      <c r="I23" s="117" t="s">
        <v>67</v>
      </c>
      <c r="J23" s="117"/>
      <c r="K23" s="117" t="s">
        <v>67</v>
      </c>
      <c r="L23" s="117" t="s">
        <v>67</v>
      </c>
      <c r="M23" s="117"/>
      <c r="N23" s="117"/>
      <c r="O23" s="117"/>
      <c r="P23" s="122"/>
      <c r="Q23" s="79"/>
      <c r="R23" s="115"/>
      <c r="S23" s="115"/>
      <c r="T23" s="115"/>
      <c r="U23" s="115" t="s">
        <v>74</v>
      </c>
      <c r="V23" s="115" t="s">
        <v>78</v>
      </c>
      <c r="W23" s="115"/>
      <c r="X23" s="115"/>
      <c r="Y23" s="115"/>
      <c r="Z23" s="432" t="s">
        <v>74</v>
      </c>
      <c r="AA23" s="419" t="str">
        <f>VLOOKUP(E23,Sheet1!B:C,2,FALSE)</f>
        <v>자회사</v>
      </c>
      <c r="AB23" s="203" t="s">
        <v>70</v>
      </c>
      <c r="AC23" s="429"/>
      <c r="AD23" s="429"/>
      <c r="AE23" s="8"/>
      <c r="AF23" s="104"/>
      <c r="AG23" s="104"/>
      <c r="AH23" s="104"/>
      <c r="AI23" s="132"/>
      <c r="AJ23" s="470"/>
      <c r="AK23" s="20"/>
      <c r="AL23" s="20"/>
      <c r="AM23" s="45"/>
      <c r="AN23" s="51"/>
      <c r="AO23" s="41"/>
      <c r="AP23" s="41"/>
      <c r="AQ23" s="20" t="str">
        <f t="shared" si="0"/>
        <v/>
      </c>
      <c r="AR23" s="70"/>
      <c r="AS23" s="70"/>
      <c r="AT23" s="94"/>
      <c r="AU23" s="94"/>
      <c r="AV23" s="71" t="str">
        <f t="shared" si="1"/>
        <v/>
      </c>
      <c r="AW23" s="104" t="s">
        <v>70</v>
      </c>
      <c r="AX23" s="104" t="s">
        <v>70</v>
      </c>
      <c r="AY23" s="104" t="s">
        <v>70</v>
      </c>
      <c r="AZ23" s="104" t="s">
        <v>70</v>
      </c>
      <c r="BA23" s="104"/>
      <c r="BB23" s="104"/>
      <c r="BC23" s="104"/>
      <c r="BD23" s="104"/>
      <c r="BE23"/>
    </row>
    <row r="24" spans="2:57" ht="27" hidden="1">
      <c r="B24" s="718"/>
      <c r="C24" s="408" t="s">
        <v>154</v>
      </c>
      <c r="D24" s="105" t="s">
        <v>155</v>
      </c>
      <c r="E24" s="105" t="str">
        <f>VLOOKUP(D24, '(참고) 중복제거용 BP사명 DB'!$B$3:$D412, 3, FALSE)</f>
        <v>(주)에스케이 티엔에스 / 에스케이티엔에스</v>
      </c>
      <c r="F24" s="7" t="s">
        <v>156</v>
      </c>
      <c r="G24" s="3"/>
      <c r="H24" s="117" t="s">
        <v>66</v>
      </c>
      <c r="I24" s="117" t="s">
        <v>67</v>
      </c>
      <c r="J24" s="117"/>
      <c r="K24" s="117" t="s">
        <v>67</v>
      </c>
      <c r="L24" s="117" t="s">
        <v>67</v>
      </c>
      <c r="M24" s="117"/>
      <c r="N24" s="117"/>
      <c r="O24" s="117"/>
      <c r="P24" s="122"/>
      <c r="Q24" s="79"/>
      <c r="R24" s="115"/>
      <c r="S24" s="115"/>
      <c r="T24" s="115"/>
      <c r="U24" s="115" t="s">
        <v>68</v>
      </c>
      <c r="V24" s="115" t="s">
        <v>75</v>
      </c>
      <c r="W24" s="115"/>
      <c r="X24" s="115"/>
      <c r="Y24" s="115"/>
      <c r="Z24" s="432" t="s">
        <v>68</v>
      </c>
      <c r="AA24" s="115" t="s">
        <v>69</v>
      </c>
      <c r="AB24" s="203" t="s">
        <v>70</v>
      </c>
      <c r="AC24" s="203"/>
      <c r="AD24" s="203"/>
      <c r="AE24" s="3" t="s">
        <v>157</v>
      </c>
      <c r="AF24" s="104" t="s">
        <v>114</v>
      </c>
      <c r="AG24" s="104" t="s">
        <v>158</v>
      </c>
      <c r="AH24" s="104" t="s">
        <v>159</v>
      </c>
      <c r="AI24" s="132"/>
      <c r="AJ24" s="471"/>
      <c r="AK24" s="20"/>
      <c r="AL24" s="20"/>
      <c r="AM24" s="30"/>
      <c r="AN24" s="52"/>
      <c r="AO24" s="30"/>
      <c r="AP24" s="32"/>
      <c r="AQ24" s="20" t="str">
        <f t="shared" si="0"/>
        <v/>
      </c>
      <c r="AR24" s="70"/>
      <c r="AS24" s="70"/>
      <c r="AT24" s="94"/>
      <c r="AU24" s="94"/>
      <c r="AV24" s="71" t="str">
        <f t="shared" si="1"/>
        <v/>
      </c>
      <c r="AW24" s="104" t="s">
        <v>160</v>
      </c>
      <c r="AX24" s="104" t="s">
        <v>161</v>
      </c>
      <c r="AY24" s="104" t="s">
        <v>70</v>
      </c>
      <c r="AZ24" s="104" t="s">
        <v>70</v>
      </c>
      <c r="BA24" s="104"/>
      <c r="BB24" s="104"/>
      <c r="BC24" s="104" t="s">
        <v>162</v>
      </c>
      <c r="BD24" s="104" t="s">
        <v>163</v>
      </c>
      <c r="BE24"/>
    </row>
    <row r="25" spans="2:57" ht="27" hidden="1">
      <c r="B25" s="718"/>
      <c r="C25" s="408" t="s">
        <v>154</v>
      </c>
      <c r="D25" s="105" t="s">
        <v>164</v>
      </c>
      <c r="E25" s="105" t="str">
        <f>VLOOKUP(D25, '(참고) 중복제거용 BP사명 DB'!$B$3:$D413, 3, FALSE)</f>
        <v>유한회사 실릭스</v>
      </c>
      <c r="F25" s="7" t="s">
        <v>165</v>
      </c>
      <c r="G25" s="3"/>
      <c r="H25" s="117" t="s">
        <v>66</v>
      </c>
      <c r="I25" s="117" t="s">
        <v>67</v>
      </c>
      <c r="J25" s="117"/>
      <c r="K25" s="117" t="s">
        <v>67</v>
      </c>
      <c r="L25" s="117" t="s">
        <v>67</v>
      </c>
      <c r="M25" s="117"/>
      <c r="N25" s="117"/>
      <c r="O25" s="117"/>
      <c r="P25" s="122"/>
      <c r="Q25" s="79"/>
      <c r="R25" s="115"/>
      <c r="S25" s="115"/>
      <c r="T25" s="115"/>
      <c r="U25" s="115" t="s">
        <v>68</v>
      </c>
      <c r="V25" s="115" t="s">
        <v>75</v>
      </c>
      <c r="W25" s="115"/>
      <c r="X25" s="115"/>
      <c r="Y25" s="115"/>
      <c r="Z25" s="432" t="s">
        <v>68</v>
      </c>
      <c r="AA25" s="115" t="s">
        <v>69</v>
      </c>
      <c r="AB25" s="203" t="s">
        <v>70</v>
      </c>
      <c r="AC25" s="203"/>
      <c r="AD25" s="203"/>
      <c r="AE25" s="3" t="s">
        <v>166</v>
      </c>
      <c r="AF25" s="104" t="s">
        <v>114</v>
      </c>
      <c r="AG25" s="104" t="s">
        <v>158</v>
      </c>
      <c r="AH25" s="104" t="s">
        <v>159</v>
      </c>
      <c r="AI25" s="132"/>
      <c r="AJ25" s="471"/>
      <c r="AK25" s="23"/>
      <c r="AL25" s="20"/>
      <c r="AM25" s="30"/>
      <c r="AN25" s="52"/>
      <c r="AO25" s="30"/>
      <c r="AP25" s="32"/>
      <c r="AQ25" s="20" t="str">
        <f t="shared" si="0"/>
        <v/>
      </c>
      <c r="AR25" s="70"/>
      <c r="AS25" s="70"/>
      <c r="AT25" s="94"/>
      <c r="AU25" s="94"/>
      <c r="AV25" s="71" t="str">
        <f t="shared" si="1"/>
        <v/>
      </c>
      <c r="AW25" s="104" t="s">
        <v>160</v>
      </c>
      <c r="AX25" s="104" t="s">
        <v>161</v>
      </c>
      <c r="AY25" s="104" t="s">
        <v>70</v>
      </c>
      <c r="AZ25" s="104" t="s">
        <v>70</v>
      </c>
      <c r="BA25" s="104"/>
      <c r="BB25" s="104"/>
      <c r="BC25" s="104" t="s">
        <v>167</v>
      </c>
      <c r="BD25" s="104" t="s">
        <v>168</v>
      </c>
      <c r="BE25"/>
    </row>
    <row r="26" spans="2:57" ht="27" hidden="1">
      <c r="B26" s="718"/>
      <c r="C26" s="408" t="s">
        <v>154</v>
      </c>
      <c r="D26" s="105" t="s">
        <v>169</v>
      </c>
      <c r="E26" s="105" t="str">
        <f>VLOOKUP(D26, '(참고) 중복제거용 BP사명 DB'!$B$3:$D414, 3, FALSE)</f>
        <v>에프투텔레콤(주)</v>
      </c>
      <c r="F26" s="7" t="s">
        <v>165</v>
      </c>
      <c r="G26" s="3"/>
      <c r="H26" s="117" t="s">
        <v>66</v>
      </c>
      <c r="I26" s="117" t="s">
        <v>67</v>
      </c>
      <c r="J26" s="117"/>
      <c r="K26" s="117" t="s">
        <v>67</v>
      </c>
      <c r="L26" s="117" t="s">
        <v>67</v>
      </c>
      <c r="M26" s="117"/>
      <c r="N26" s="117"/>
      <c r="O26" s="117"/>
      <c r="P26" s="122"/>
      <c r="Q26" s="79"/>
      <c r="R26" s="115"/>
      <c r="S26" s="115"/>
      <c r="T26" s="115"/>
      <c r="U26" s="115" t="s">
        <v>68</v>
      </c>
      <c r="V26" s="115" t="s">
        <v>75</v>
      </c>
      <c r="W26" s="115"/>
      <c r="X26" s="115"/>
      <c r="Y26" s="115"/>
      <c r="Z26" s="432" t="s">
        <v>68</v>
      </c>
      <c r="AA26" s="115" t="s">
        <v>69</v>
      </c>
      <c r="AB26" s="203" t="s">
        <v>70</v>
      </c>
      <c r="AC26" s="203"/>
      <c r="AD26" s="203"/>
      <c r="AE26" s="3" t="s">
        <v>170</v>
      </c>
      <c r="AF26" s="104" t="s">
        <v>114</v>
      </c>
      <c r="AG26" s="104" t="s">
        <v>158</v>
      </c>
      <c r="AH26" s="104" t="s">
        <v>159</v>
      </c>
      <c r="AI26" s="132"/>
      <c r="AJ26" s="471"/>
      <c r="AK26" s="23"/>
      <c r="AL26" s="20"/>
      <c r="AM26" s="30"/>
      <c r="AN26" s="52"/>
      <c r="AO26" s="30"/>
      <c r="AP26" s="32"/>
      <c r="AQ26" s="20" t="str">
        <f t="shared" si="0"/>
        <v/>
      </c>
      <c r="AR26" s="70"/>
      <c r="AS26" s="70"/>
      <c r="AT26" s="94"/>
      <c r="AU26" s="94"/>
      <c r="AV26" s="71" t="str">
        <f t="shared" si="1"/>
        <v/>
      </c>
      <c r="AW26" s="104" t="s">
        <v>160</v>
      </c>
      <c r="AX26" s="104" t="s">
        <v>161</v>
      </c>
      <c r="AY26" s="104" t="s">
        <v>70</v>
      </c>
      <c r="AZ26" s="104" t="s">
        <v>70</v>
      </c>
      <c r="BA26" s="104"/>
      <c r="BB26" s="104"/>
      <c r="BC26" s="104" t="s">
        <v>171</v>
      </c>
      <c r="BD26" s="104" t="s">
        <v>172</v>
      </c>
      <c r="BE26"/>
    </row>
    <row r="27" spans="2:57" hidden="1">
      <c r="B27" s="718"/>
      <c r="C27" s="408" t="s">
        <v>173</v>
      </c>
      <c r="D27" s="105" t="s">
        <v>174</v>
      </c>
      <c r="E27" s="105" t="str">
        <f>VLOOKUP(D27, '(참고) 중복제거용 BP사명 DB'!$B$3:$D415, 3, FALSE)</f>
        <v xml:space="preserve">	(주)한국갤럽조사연구소</v>
      </c>
      <c r="F27" s="3" t="s">
        <v>175</v>
      </c>
      <c r="G27" s="3"/>
      <c r="H27" s="117" t="s">
        <v>66</v>
      </c>
      <c r="I27" s="117" t="s">
        <v>67</v>
      </c>
      <c r="J27" s="117"/>
      <c r="K27" s="117" t="s">
        <v>67</v>
      </c>
      <c r="L27" s="117" t="s">
        <v>67</v>
      </c>
      <c r="M27" s="117"/>
      <c r="N27" s="117"/>
      <c r="O27" s="117"/>
      <c r="P27" s="122"/>
      <c r="Q27" s="79"/>
      <c r="R27" s="115"/>
      <c r="S27" s="115"/>
      <c r="T27" s="115"/>
      <c r="U27" s="115" t="s">
        <v>68</v>
      </c>
      <c r="V27" s="115" t="s">
        <v>75</v>
      </c>
      <c r="W27" s="115"/>
      <c r="X27" s="115"/>
      <c r="Y27" s="115"/>
      <c r="Z27" s="432" t="s">
        <v>68</v>
      </c>
      <c r="AA27" s="115" t="s">
        <v>69</v>
      </c>
      <c r="AB27" s="203" t="s">
        <v>70</v>
      </c>
      <c r="AC27" s="203"/>
      <c r="AD27" s="203"/>
      <c r="AE27" s="8"/>
      <c r="AF27" s="104"/>
      <c r="AG27" s="104"/>
      <c r="AH27" s="104"/>
      <c r="AI27" s="132"/>
      <c r="AJ27" s="470"/>
      <c r="AK27" s="20"/>
      <c r="AL27" s="20"/>
      <c r="AM27" s="30"/>
      <c r="AN27" s="52"/>
      <c r="AO27" s="30"/>
      <c r="AP27" s="30"/>
      <c r="AQ27" s="20" t="str">
        <f t="shared" si="0"/>
        <v/>
      </c>
      <c r="AR27" s="70"/>
      <c r="AS27" s="70"/>
      <c r="AT27" s="94"/>
      <c r="AU27" s="94"/>
      <c r="AV27" s="71" t="str">
        <f t="shared" si="1"/>
        <v/>
      </c>
      <c r="AW27" s="104"/>
      <c r="AX27" s="104"/>
      <c r="AY27" s="104"/>
      <c r="AZ27" s="104"/>
      <c r="BA27" s="104"/>
      <c r="BB27" s="104"/>
      <c r="BC27" s="104"/>
      <c r="BD27" s="104"/>
      <c r="BE27"/>
    </row>
    <row r="28" spans="2:57" ht="27" hidden="1">
      <c r="B28" s="718"/>
      <c r="C28" s="408" t="s">
        <v>173</v>
      </c>
      <c r="D28" s="105" t="s">
        <v>176</v>
      </c>
      <c r="E28" s="105" t="str">
        <f>VLOOKUP(D28, '(참고) 중복제거용 BP사명 DB'!$B$3:$D416, 3, FALSE)</f>
        <v>(주)한국능률협회컨설팅</v>
      </c>
      <c r="F28" s="3" t="s">
        <v>177</v>
      </c>
      <c r="G28" s="3"/>
      <c r="H28" s="117" t="s">
        <v>66</v>
      </c>
      <c r="I28" s="117" t="s">
        <v>67</v>
      </c>
      <c r="J28" s="117"/>
      <c r="K28" s="117" t="s">
        <v>67</v>
      </c>
      <c r="L28" s="117" t="s">
        <v>67</v>
      </c>
      <c r="M28" s="117"/>
      <c r="N28" s="117"/>
      <c r="O28" s="117"/>
      <c r="P28" s="122"/>
      <c r="Q28" s="79"/>
      <c r="R28" s="115"/>
      <c r="S28" s="115"/>
      <c r="T28" s="115"/>
      <c r="U28" s="115" t="s">
        <v>68</v>
      </c>
      <c r="V28" s="115" t="s">
        <v>75</v>
      </c>
      <c r="W28" s="115"/>
      <c r="X28" s="115"/>
      <c r="Y28" s="115"/>
      <c r="Z28" s="432" t="s">
        <v>68</v>
      </c>
      <c r="AA28" s="115" t="s">
        <v>69</v>
      </c>
      <c r="AB28" s="203" t="s">
        <v>70</v>
      </c>
      <c r="AC28" s="203"/>
      <c r="AD28" s="203"/>
      <c r="AE28" s="132"/>
      <c r="AF28" s="104"/>
      <c r="AG28" s="104"/>
      <c r="AH28" s="104"/>
      <c r="AI28" s="132"/>
      <c r="AJ28" s="470"/>
      <c r="AK28" s="20"/>
      <c r="AL28" s="20"/>
      <c r="AM28" s="30"/>
      <c r="AN28" s="52"/>
      <c r="AO28" s="30"/>
      <c r="AP28" s="30"/>
      <c r="AQ28" s="20" t="str">
        <f t="shared" si="0"/>
        <v/>
      </c>
      <c r="AR28" s="70"/>
      <c r="AS28" s="70"/>
      <c r="AT28" s="94"/>
      <c r="AU28" s="94"/>
      <c r="AV28" s="71" t="str">
        <f t="shared" si="1"/>
        <v/>
      </c>
      <c r="AW28" s="104" t="s">
        <v>70</v>
      </c>
      <c r="AX28" s="104" t="s">
        <v>70</v>
      </c>
      <c r="AY28" s="104" t="s">
        <v>70</v>
      </c>
      <c r="AZ28" s="104" t="s">
        <v>70</v>
      </c>
      <c r="BA28" s="104"/>
      <c r="BB28" s="104"/>
      <c r="BC28" s="104" t="s">
        <v>178</v>
      </c>
      <c r="BD28" s="104" t="s">
        <v>179</v>
      </c>
      <c r="BE28"/>
    </row>
    <row r="29" spans="2:57" ht="27" hidden="1">
      <c r="B29" s="718"/>
      <c r="C29" s="408" t="s">
        <v>173</v>
      </c>
      <c r="D29" s="105" t="s">
        <v>180</v>
      </c>
      <c r="E29" s="105" t="str">
        <f>VLOOKUP(D29, '(참고) 중복제거용 BP사명 DB'!$B$3:$D417, 3, FALSE)</f>
        <v>입소스 주식회사(IPSOS)</v>
      </c>
      <c r="F29" s="3" t="s">
        <v>177</v>
      </c>
      <c r="G29" s="3"/>
      <c r="H29" s="117" t="s">
        <v>66</v>
      </c>
      <c r="I29" s="117" t="s">
        <v>67</v>
      </c>
      <c r="J29" s="117"/>
      <c r="K29" s="117" t="s">
        <v>67</v>
      </c>
      <c r="L29" s="117" t="s">
        <v>67</v>
      </c>
      <c r="M29" s="117"/>
      <c r="N29" s="117"/>
      <c r="O29" s="117"/>
      <c r="P29" s="122"/>
      <c r="Q29" s="79"/>
      <c r="R29" s="115"/>
      <c r="S29" s="115"/>
      <c r="T29" s="115"/>
      <c r="U29" s="115" t="s">
        <v>68</v>
      </c>
      <c r="V29" s="115" t="s">
        <v>75</v>
      </c>
      <c r="W29" s="115"/>
      <c r="X29" s="115"/>
      <c r="Y29" s="115"/>
      <c r="Z29" s="432" t="s">
        <v>68</v>
      </c>
      <c r="AA29" s="115" t="s">
        <v>69</v>
      </c>
      <c r="AB29" s="203" t="s">
        <v>70</v>
      </c>
      <c r="AC29" s="203" t="s">
        <v>181</v>
      </c>
      <c r="AD29" s="203"/>
      <c r="AE29" s="8"/>
      <c r="AF29" s="104"/>
      <c r="AG29" s="104"/>
      <c r="AH29" s="104"/>
      <c r="AI29" s="132"/>
      <c r="AJ29" s="470"/>
      <c r="AK29" s="20"/>
      <c r="AL29" s="20"/>
      <c r="AM29" s="30"/>
      <c r="AN29" s="52"/>
      <c r="AO29" s="30"/>
      <c r="AP29" s="30"/>
      <c r="AQ29" s="20" t="str">
        <f t="shared" si="0"/>
        <v/>
      </c>
      <c r="AR29" s="70"/>
      <c r="AS29" s="70"/>
      <c r="AT29" s="94"/>
      <c r="AU29" s="94"/>
      <c r="AV29" s="71" t="str">
        <f t="shared" si="1"/>
        <v/>
      </c>
      <c r="AW29" s="104" t="s">
        <v>182</v>
      </c>
      <c r="AX29" s="104" t="s">
        <v>183</v>
      </c>
      <c r="AY29" s="104"/>
      <c r="AZ29" s="104"/>
      <c r="BA29" s="104"/>
      <c r="BB29" s="104"/>
      <c r="BC29" s="104" t="s">
        <v>184</v>
      </c>
      <c r="BD29" s="104" t="s">
        <v>185</v>
      </c>
      <c r="BE29"/>
    </row>
    <row r="30" spans="2:57" ht="27" hidden="1">
      <c r="B30" s="718"/>
      <c r="C30" s="408" t="s">
        <v>173</v>
      </c>
      <c r="D30" s="105" t="s">
        <v>186</v>
      </c>
      <c r="E30" s="105" t="str">
        <f>VLOOKUP(D30, '(참고) 중복제거용 BP사명 DB'!$B$3:$D418, 3, FALSE)</f>
        <v>주식회사 오픈서베이</v>
      </c>
      <c r="F30" s="7" t="s">
        <v>175</v>
      </c>
      <c r="G30" s="3"/>
      <c r="H30" s="117" t="s">
        <v>66</v>
      </c>
      <c r="I30" s="117" t="s">
        <v>67</v>
      </c>
      <c r="J30" s="117"/>
      <c r="K30" s="117" t="s">
        <v>67</v>
      </c>
      <c r="L30" s="117" t="s">
        <v>67</v>
      </c>
      <c r="M30" s="117"/>
      <c r="N30" s="117"/>
      <c r="O30" s="117"/>
      <c r="P30" s="122"/>
      <c r="Q30" s="79"/>
      <c r="R30" s="115"/>
      <c r="S30" s="115"/>
      <c r="T30" s="115"/>
      <c r="U30" s="115" t="s">
        <v>68</v>
      </c>
      <c r="V30" s="115" t="s">
        <v>75</v>
      </c>
      <c r="W30" s="115"/>
      <c r="X30" s="115"/>
      <c r="Y30" s="115"/>
      <c r="Z30" s="432" t="s">
        <v>68</v>
      </c>
      <c r="AA30" s="115" t="s">
        <v>69</v>
      </c>
      <c r="AB30" s="203" t="s">
        <v>70</v>
      </c>
      <c r="AC30" s="203"/>
      <c r="AD30" s="203"/>
      <c r="AE30" s="3" t="s">
        <v>187</v>
      </c>
      <c r="AF30" s="104" t="s">
        <v>114</v>
      </c>
      <c r="AG30" s="104" t="s">
        <v>188</v>
      </c>
      <c r="AH30" s="104" t="s">
        <v>189</v>
      </c>
      <c r="AI30" s="104"/>
      <c r="AJ30" s="471"/>
      <c r="AK30" s="23"/>
      <c r="AL30" s="20"/>
      <c r="AM30" s="30"/>
      <c r="AN30" s="52"/>
      <c r="AO30" s="32"/>
      <c r="AP30" s="32"/>
      <c r="AQ30" s="20" t="str">
        <f t="shared" si="0"/>
        <v/>
      </c>
      <c r="AR30" s="70"/>
      <c r="AS30" s="70"/>
      <c r="AT30" s="94"/>
      <c r="AU30" s="94"/>
      <c r="AV30" s="71" t="str">
        <f t="shared" si="1"/>
        <v/>
      </c>
      <c r="AW30" s="104" t="s">
        <v>190</v>
      </c>
      <c r="AX30" s="104" t="s">
        <v>191</v>
      </c>
      <c r="AY30" s="104" t="s">
        <v>70</v>
      </c>
      <c r="AZ30" s="104" t="s">
        <v>70</v>
      </c>
      <c r="BA30" s="104"/>
      <c r="BB30" s="104"/>
      <c r="BC30" s="6" t="s">
        <v>192</v>
      </c>
      <c r="BD30" s="104" t="s">
        <v>193</v>
      </c>
      <c r="BE30"/>
    </row>
    <row r="31" spans="2:57" ht="27" hidden="1">
      <c r="B31" s="718"/>
      <c r="C31" s="408" t="s">
        <v>173</v>
      </c>
      <c r="D31" s="105" t="s">
        <v>194</v>
      </c>
      <c r="E31" s="105" t="str">
        <f>VLOOKUP(D31, '(참고) 중복제거용 BP사명 DB'!$B$3:$D419, 3, FALSE)</f>
        <v>주식회사 칸타코리아</v>
      </c>
      <c r="F31" s="3" t="s">
        <v>177</v>
      </c>
      <c r="G31" s="3"/>
      <c r="H31" s="117" t="s">
        <v>66</v>
      </c>
      <c r="I31" s="117" t="s">
        <v>67</v>
      </c>
      <c r="J31" s="117"/>
      <c r="K31" s="117" t="s">
        <v>67</v>
      </c>
      <c r="L31" s="117" t="s">
        <v>67</v>
      </c>
      <c r="M31" s="117"/>
      <c r="N31" s="117"/>
      <c r="O31" s="117"/>
      <c r="P31" s="122"/>
      <c r="Q31" s="79"/>
      <c r="R31" s="115"/>
      <c r="S31" s="115"/>
      <c r="T31" s="115"/>
      <c r="U31" s="115" t="s">
        <v>68</v>
      </c>
      <c r="V31" s="115" t="s">
        <v>75</v>
      </c>
      <c r="W31" s="115"/>
      <c r="X31" s="115"/>
      <c r="Y31" s="115"/>
      <c r="Z31" s="432" t="s">
        <v>68</v>
      </c>
      <c r="AA31" s="115" t="s">
        <v>69</v>
      </c>
      <c r="AB31" s="203" t="s">
        <v>70</v>
      </c>
      <c r="AC31" s="203"/>
      <c r="AD31" s="203"/>
      <c r="AE31" s="8"/>
      <c r="AF31" s="104"/>
      <c r="AG31" s="104"/>
      <c r="AH31" s="104"/>
      <c r="AI31" s="132"/>
      <c r="AJ31" s="470"/>
      <c r="AK31" s="20"/>
      <c r="AL31" s="20"/>
      <c r="AM31" s="30"/>
      <c r="AN31" s="52"/>
      <c r="AO31" s="30"/>
      <c r="AP31" s="30"/>
      <c r="AQ31" s="20" t="str">
        <f t="shared" si="0"/>
        <v/>
      </c>
      <c r="AR31" s="70"/>
      <c r="AS31" s="70"/>
      <c r="AT31" s="94"/>
      <c r="AU31" s="94"/>
      <c r="AV31" s="71" t="str">
        <f t="shared" si="1"/>
        <v/>
      </c>
      <c r="AW31" s="104" t="s">
        <v>182</v>
      </c>
      <c r="AX31" s="104" t="s">
        <v>183</v>
      </c>
      <c r="AY31" s="104"/>
      <c r="AZ31" s="104"/>
      <c r="BA31" s="104"/>
      <c r="BB31" s="104"/>
      <c r="BC31" s="104"/>
      <c r="BD31" s="104"/>
      <c r="BE31"/>
    </row>
    <row r="32" spans="2:57" ht="54" hidden="1">
      <c r="B32" s="718"/>
      <c r="C32" s="408" t="s">
        <v>173</v>
      </c>
      <c r="D32" s="105" t="s">
        <v>195</v>
      </c>
      <c r="E32" s="105" t="str">
        <f>VLOOKUP(D32, '(참고) 중복제거용 BP사명 DB'!$B$3:$D420, 3, FALSE)</f>
        <v>(주)마크로밀엠브레인</v>
      </c>
      <c r="F32" s="7" t="s">
        <v>177</v>
      </c>
      <c r="G32" s="418" t="s">
        <v>196</v>
      </c>
      <c r="H32" s="117" t="s">
        <v>66</v>
      </c>
      <c r="I32" s="117" t="s">
        <v>67</v>
      </c>
      <c r="J32" s="117"/>
      <c r="K32" s="117" t="s">
        <v>67</v>
      </c>
      <c r="L32" s="117" t="s">
        <v>67</v>
      </c>
      <c r="M32" s="117"/>
      <c r="N32" s="117"/>
      <c r="O32" s="117"/>
      <c r="P32" s="122"/>
      <c r="Q32" s="79"/>
      <c r="R32" s="115"/>
      <c r="S32" s="115"/>
      <c r="T32" s="115"/>
      <c r="U32" s="115" t="s">
        <v>68</v>
      </c>
      <c r="V32" s="115" t="s">
        <v>75</v>
      </c>
      <c r="W32" s="115"/>
      <c r="X32" s="115"/>
      <c r="Y32" s="115"/>
      <c r="Z32" s="432" t="s">
        <v>68</v>
      </c>
      <c r="AA32" s="115" t="s">
        <v>69</v>
      </c>
      <c r="AB32" s="203" t="s">
        <v>70</v>
      </c>
      <c r="AC32" s="120"/>
      <c r="AD32" s="120"/>
      <c r="AE32" s="50" t="s">
        <v>197</v>
      </c>
      <c r="AF32" s="104" t="s">
        <v>114</v>
      </c>
      <c r="AG32" s="104" t="s">
        <v>198</v>
      </c>
      <c r="AH32" s="104" t="s">
        <v>189</v>
      </c>
      <c r="AI32" s="104"/>
      <c r="AJ32" s="471"/>
      <c r="AK32" s="23"/>
      <c r="AL32" s="20"/>
      <c r="AM32" s="30"/>
      <c r="AN32" s="53"/>
      <c r="AO32" s="32"/>
      <c r="AP32" s="32"/>
      <c r="AQ32" s="20" t="str">
        <f t="shared" si="0"/>
        <v/>
      </c>
      <c r="AR32" s="70"/>
      <c r="AS32" s="70"/>
      <c r="AT32" s="94"/>
      <c r="AU32" s="94"/>
      <c r="AV32" s="71" t="str">
        <f t="shared" si="1"/>
        <v/>
      </c>
      <c r="AW32" s="104" t="s">
        <v>190</v>
      </c>
      <c r="AX32" s="104" t="s">
        <v>191</v>
      </c>
      <c r="AY32" s="6" t="s">
        <v>199</v>
      </c>
      <c r="AZ32" s="6" t="s">
        <v>199</v>
      </c>
      <c r="BA32" s="6"/>
      <c r="BB32" s="6"/>
      <c r="BC32" s="6" t="s">
        <v>200</v>
      </c>
      <c r="BD32" s="104" t="s">
        <v>201</v>
      </c>
      <c r="BE32"/>
    </row>
    <row r="33" spans="2:57" ht="27" hidden="1">
      <c r="B33" s="718"/>
      <c r="C33" s="408" t="s">
        <v>63</v>
      </c>
      <c r="D33" s="105" t="s">
        <v>202</v>
      </c>
      <c r="E33" s="105" t="str">
        <f>VLOOKUP(D33, '(참고) 중복제거용 BP사명 DB'!$B$3:$D421, 3, FALSE)</f>
        <v>에스케이플래닛주식회사</v>
      </c>
      <c r="F33" s="7" t="s">
        <v>203</v>
      </c>
      <c r="G33" s="3"/>
      <c r="H33" s="117" t="s">
        <v>66</v>
      </c>
      <c r="I33" s="117" t="s">
        <v>67</v>
      </c>
      <c r="J33" s="117"/>
      <c r="K33" s="117" t="s">
        <v>67</v>
      </c>
      <c r="L33" s="117" t="s">
        <v>67</v>
      </c>
      <c r="M33" s="117"/>
      <c r="N33" s="117"/>
      <c r="O33" s="117"/>
      <c r="P33" s="122"/>
      <c r="Q33" s="79"/>
      <c r="R33" s="115"/>
      <c r="S33" s="115"/>
      <c r="T33" s="115"/>
      <c r="U33" s="115" t="s">
        <v>74</v>
      </c>
      <c r="V33" s="115" t="s">
        <v>78</v>
      </c>
      <c r="W33" s="115"/>
      <c r="X33" s="115"/>
      <c r="Y33" s="115"/>
      <c r="Z33" s="432" t="s">
        <v>74</v>
      </c>
      <c r="AA33" s="419" t="str">
        <f>VLOOKUP(E33,Sheet1!B:C,2,FALSE)</f>
        <v>투자사(SQ)</v>
      </c>
      <c r="AB33" s="203" t="s">
        <v>204</v>
      </c>
      <c r="AC33" s="203"/>
      <c r="AD33" s="203"/>
      <c r="AE33" s="8"/>
      <c r="AF33" s="104"/>
      <c r="AG33" s="104"/>
      <c r="AH33" s="104"/>
      <c r="AI33" s="26"/>
      <c r="AJ33" s="470"/>
      <c r="AK33" s="20"/>
      <c r="AL33" s="20"/>
      <c r="AM33" s="33"/>
      <c r="AN33" s="52"/>
      <c r="AO33" s="32"/>
      <c r="AP33" s="32"/>
      <c r="AQ33" s="20" t="str">
        <f t="shared" si="0"/>
        <v/>
      </c>
      <c r="AR33" s="70"/>
      <c r="AS33" s="70"/>
      <c r="AT33" s="94"/>
      <c r="AU33" s="94"/>
      <c r="AV33" s="71" t="str">
        <f t="shared" si="1"/>
        <v/>
      </c>
      <c r="AW33" s="104" t="s">
        <v>205</v>
      </c>
      <c r="AX33" s="104" t="s">
        <v>206</v>
      </c>
      <c r="AY33" s="104" t="s">
        <v>70</v>
      </c>
      <c r="AZ33" s="104" t="s">
        <v>70</v>
      </c>
      <c r="BA33" s="104"/>
      <c r="BB33" s="104"/>
      <c r="BC33" s="104"/>
      <c r="BD33" s="104"/>
      <c r="BE33"/>
    </row>
    <row r="34" spans="2:57" ht="54" hidden="1">
      <c r="B34" s="718"/>
      <c r="C34" s="408" t="s">
        <v>207</v>
      </c>
      <c r="D34" s="105" t="s">
        <v>208</v>
      </c>
      <c r="E34" s="105" t="str">
        <f>VLOOKUP(D34, '(참고) 중복제거용 BP사명 DB'!$B$3:$D422, 3, FALSE)</f>
        <v>나이스평가정보(주)</v>
      </c>
      <c r="F34" s="37" t="s">
        <v>209</v>
      </c>
      <c r="G34" s="3"/>
      <c r="H34" s="117" t="s">
        <v>66</v>
      </c>
      <c r="I34" s="117" t="s">
        <v>67</v>
      </c>
      <c r="J34" s="117"/>
      <c r="K34" s="117" t="s">
        <v>67</v>
      </c>
      <c r="L34" s="117" t="s">
        <v>67</v>
      </c>
      <c r="M34" s="117"/>
      <c r="N34" s="117"/>
      <c r="O34" s="117"/>
      <c r="P34" s="122"/>
      <c r="Q34" s="79"/>
      <c r="R34" s="115"/>
      <c r="S34" s="115"/>
      <c r="T34" s="115"/>
      <c r="U34" s="115" t="s">
        <v>68</v>
      </c>
      <c r="V34" s="115" t="s">
        <v>210</v>
      </c>
      <c r="W34" s="115"/>
      <c r="X34" s="115"/>
      <c r="Y34" s="115"/>
      <c r="Z34" s="432" t="s">
        <v>68</v>
      </c>
      <c r="AA34" s="115" t="s">
        <v>210</v>
      </c>
      <c r="AB34" s="203" t="s">
        <v>70</v>
      </c>
      <c r="AC34" s="203"/>
      <c r="AD34" s="203"/>
      <c r="AE34" s="50" t="s">
        <v>211</v>
      </c>
      <c r="AF34" s="104" t="s">
        <v>212</v>
      </c>
      <c r="AG34" s="104" t="s">
        <v>213</v>
      </c>
      <c r="AH34" s="104" t="s">
        <v>214</v>
      </c>
      <c r="AI34" s="104"/>
      <c r="AJ34" s="471"/>
      <c r="AK34" s="20"/>
      <c r="AL34" s="20"/>
      <c r="AM34" s="30"/>
      <c r="AN34" s="52"/>
      <c r="AO34" s="30"/>
      <c r="AP34" s="33"/>
      <c r="AQ34" s="20" t="str">
        <f t="shared" si="0"/>
        <v/>
      </c>
      <c r="AR34" s="70"/>
      <c r="AS34" s="70"/>
      <c r="AT34" s="94"/>
      <c r="AU34" s="94"/>
      <c r="AV34" s="71" t="str">
        <f t="shared" si="1"/>
        <v/>
      </c>
      <c r="AW34" s="104" t="s">
        <v>215</v>
      </c>
      <c r="AX34" s="104" t="s">
        <v>216</v>
      </c>
      <c r="AY34" s="104" t="s">
        <v>70</v>
      </c>
      <c r="AZ34" s="104" t="s">
        <v>70</v>
      </c>
      <c r="BA34" s="104"/>
      <c r="BB34" s="104"/>
      <c r="BC34" s="104" t="s">
        <v>217</v>
      </c>
      <c r="BD34" s="104" t="s">
        <v>218</v>
      </c>
      <c r="BE34"/>
    </row>
    <row r="35" spans="2:57" ht="54" hidden="1">
      <c r="B35" s="718"/>
      <c r="C35" s="408" t="s">
        <v>207</v>
      </c>
      <c r="D35" s="105" t="s">
        <v>219</v>
      </c>
      <c r="E35" s="105" t="str">
        <f>VLOOKUP(D35, '(참고) 중복제거용 BP사명 DB'!$B$3:$D423, 3, FALSE)</f>
        <v>서울신용평가정보(주)</v>
      </c>
      <c r="F35" s="37" t="s">
        <v>209</v>
      </c>
      <c r="G35" s="3"/>
      <c r="H35" s="117" t="s">
        <v>66</v>
      </c>
      <c r="I35" s="117" t="s">
        <v>67</v>
      </c>
      <c r="J35" s="117"/>
      <c r="K35" s="117" t="s">
        <v>67</v>
      </c>
      <c r="L35" s="117" t="s">
        <v>67</v>
      </c>
      <c r="M35" s="117"/>
      <c r="N35" s="117"/>
      <c r="O35" s="117"/>
      <c r="P35" s="122"/>
      <c r="Q35" s="79"/>
      <c r="R35" s="115"/>
      <c r="S35" s="115"/>
      <c r="T35" s="115"/>
      <c r="U35" s="115" t="s">
        <v>68</v>
      </c>
      <c r="V35" s="115" t="s">
        <v>75</v>
      </c>
      <c r="W35" s="115"/>
      <c r="X35" s="115"/>
      <c r="Y35" s="115"/>
      <c r="Z35" s="432" t="s">
        <v>68</v>
      </c>
      <c r="AA35" s="115" t="s">
        <v>69</v>
      </c>
      <c r="AB35" s="203" t="s">
        <v>70</v>
      </c>
      <c r="AC35" s="429"/>
      <c r="AD35" s="429"/>
      <c r="AE35" s="8"/>
      <c r="AF35" s="104"/>
      <c r="AG35" s="104"/>
      <c r="AH35" s="104"/>
      <c r="AI35" s="132"/>
      <c r="AJ35" s="470"/>
      <c r="AK35" s="20"/>
      <c r="AL35" s="20"/>
      <c r="AM35" s="30"/>
      <c r="AN35" s="52"/>
      <c r="AO35" s="30"/>
      <c r="AP35" s="41"/>
      <c r="AQ35" s="20" t="str">
        <f t="shared" si="0"/>
        <v/>
      </c>
      <c r="AR35" s="70"/>
      <c r="AS35" s="70"/>
      <c r="AT35" s="94"/>
      <c r="AU35" s="94"/>
      <c r="AV35" s="71" t="str">
        <f t="shared" si="1"/>
        <v/>
      </c>
      <c r="AW35" s="104" t="s">
        <v>70</v>
      </c>
      <c r="AX35" s="104" t="s">
        <v>70</v>
      </c>
      <c r="AY35" s="104" t="s">
        <v>70</v>
      </c>
      <c r="AZ35" s="104" t="s">
        <v>70</v>
      </c>
      <c r="BA35" s="104"/>
      <c r="BB35" s="104"/>
      <c r="BC35" s="104"/>
      <c r="BD35" s="104"/>
      <c r="BE35"/>
    </row>
    <row r="36" spans="2:57" ht="54" hidden="1">
      <c r="B36" s="718"/>
      <c r="C36" s="408" t="s">
        <v>207</v>
      </c>
      <c r="D36" s="105" t="s">
        <v>208</v>
      </c>
      <c r="E36" s="105" t="str">
        <f>VLOOKUP(D36, '(참고) 중복제거용 BP사명 DB'!$B$3:$D424, 3, FALSE)</f>
        <v>나이스평가정보(주)</v>
      </c>
      <c r="F36" s="50" t="s">
        <v>220</v>
      </c>
      <c r="G36" s="3"/>
      <c r="H36" s="117" t="s">
        <v>66</v>
      </c>
      <c r="I36" s="117" t="s">
        <v>67</v>
      </c>
      <c r="J36" s="117"/>
      <c r="K36" s="117" t="s">
        <v>67</v>
      </c>
      <c r="L36" s="117" t="s">
        <v>67</v>
      </c>
      <c r="M36" s="117"/>
      <c r="N36" s="117"/>
      <c r="O36" s="117"/>
      <c r="P36" s="122"/>
      <c r="Q36" s="79"/>
      <c r="R36" s="115"/>
      <c r="S36" s="115"/>
      <c r="T36" s="115"/>
      <c r="U36" s="115" t="s">
        <v>68</v>
      </c>
      <c r="V36" s="115" t="s">
        <v>210</v>
      </c>
      <c r="W36" s="115"/>
      <c r="X36" s="115"/>
      <c r="Y36" s="115"/>
      <c r="Z36" s="432" t="s">
        <v>68</v>
      </c>
      <c r="AA36" s="115" t="s">
        <v>210</v>
      </c>
      <c r="AB36" s="203" t="s">
        <v>70</v>
      </c>
      <c r="AC36" s="203"/>
      <c r="AD36" s="203"/>
      <c r="AE36" s="50" t="s">
        <v>211</v>
      </c>
      <c r="AF36" s="104" t="s">
        <v>212</v>
      </c>
      <c r="AG36" s="104" t="s">
        <v>213</v>
      </c>
      <c r="AH36" s="104" t="s">
        <v>214</v>
      </c>
      <c r="AI36" s="104"/>
      <c r="AJ36" s="471"/>
      <c r="AK36" s="23"/>
      <c r="AL36" s="20"/>
      <c r="AM36" s="30"/>
      <c r="AN36" s="53"/>
      <c r="AO36" s="32"/>
      <c r="AP36" s="31"/>
      <c r="AQ36" s="20" t="str">
        <f t="shared" si="0"/>
        <v/>
      </c>
      <c r="AR36" s="70"/>
      <c r="AS36" s="70"/>
      <c r="AT36" s="94"/>
      <c r="AU36" s="94"/>
      <c r="AV36" s="71" t="str">
        <f t="shared" si="1"/>
        <v/>
      </c>
      <c r="AW36" s="104" t="s">
        <v>215</v>
      </c>
      <c r="AX36" s="104" t="s">
        <v>216</v>
      </c>
      <c r="AY36" s="104" t="s">
        <v>215</v>
      </c>
      <c r="AZ36" s="104" t="s">
        <v>221</v>
      </c>
      <c r="BA36" s="104"/>
      <c r="BB36" s="104"/>
      <c r="BC36" s="82" t="s">
        <v>222</v>
      </c>
      <c r="BD36" s="50" t="s">
        <v>223</v>
      </c>
      <c r="BE36"/>
    </row>
    <row r="37" spans="2:57" ht="54" hidden="1">
      <c r="B37" s="718"/>
      <c r="C37" s="408" t="s">
        <v>207</v>
      </c>
      <c r="D37" s="105" t="s">
        <v>224</v>
      </c>
      <c r="E37" s="105" t="str">
        <f>VLOOKUP(D37, '(참고) 중복제거용 BP사명 DB'!$B$3:$D425, 3, FALSE)</f>
        <v>(주)다날</v>
      </c>
      <c r="F37" s="50" t="s">
        <v>220</v>
      </c>
      <c r="G37" s="418" t="s">
        <v>225</v>
      </c>
      <c r="H37" s="117" t="s">
        <v>66</v>
      </c>
      <c r="I37" s="117" t="s">
        <v>67</v>
      </c>
      <c r="J37" s="117"/>
      <c r="K37" s="117" t="s">
        <v>67</v>
      </c>
      <c r="L37" s="117" t="s">
        <v>67</v>
      </c>
      <c r="M37" s="117"/>
      <c r="N37" s="117"/>
      <c r="O37" s="117"/>
      <c r="P37" s="122"/>
      <c r="Q37" s="79"/>
      <c r="R37" s="115"/>
      <c r="S37" s="115"/>
      <c r="T37" s="115"/>
      <c r="U37" s="115" t="s">
        <v>68</v>
      </c>
      <c r="V37" s="115" t="s">
        <v>75</v>
      </c>
      <c r="W37" s="115"/>
      <c r="X37" s="115"/>
      <c r="Y37" s="115"/>
      <c r="Z37" s="432" t="s">
        <v>68</v>
      </c>
      <c r="AA37" s="115" t="s">
        <v>69</v>
      </c>
      <c r="AB37" s="203" t="s">
        <v>70</v>
      </c>
      <c r="AC37" s="203"/>
      <c r="AD37" s="203"/>
      <c r="AE37" s="8"/>
      <c r="AF37" s="104"/>
      <c r="AG37" s="104"/>
      <c r="AH37" s="104" t="s">
        <v>214</v>
      </c>
      <c r="AI37" s="132"/>
      <c r="AJ37" s="471"/>
      <c r="AK37" s="23"/>
      <c r="AL37" s="20"/>
      <c r="AM37" s="30"/>
      <c r="AN37" s="52"/>
      <c r="AO37" s="30"/>
      <c r="AP37" s="30"/>
      <c r="AQ37" s="20" t="str">
        <f t="shared" si="0"/>
        <v/>
      </c>
      <c r="AR37" s="70"/>
      <c r="AS37" s="70"/>
      <c r="AT37" s="94"/>
      <c r="AU37" s="94"/>
      <c r="AV37" s="71" t="str">
        <f t="shared" si="1"/>
        <v/>
      </c>
      <c r="AW37" s="104" t="s">
        <v>215</v>
      </c>
      <c r="AX37" s="104" t="s">
        <v>216</v>
      </c>
      <c r="AY37" s="104" t="s">
        <v>215</v>
      </c>
      <c r="AZ37" s="104" t="s">
        <v>221</v>
      </c>
      <c r="BA37" s="104"/>
      <c r="BB37" s="104"/>
      <c r="BC37" s="104" t="s">
        <v>226</v>
      </c>
      <c r="BD37" s="82" t="s">
        <v>227</v>
      </c>
      <c r="BE37"/>
    </row>
    <row r="38" spans="2:57" ht="54" hidden="1">
      <c r="B38" s="718"/>
      <c r="C38" s="408" t="s">
        <v>207</v>
      </c>
      <c r="D38" s="105" t="s">
        <v>228</v>
      </c>
      <c r="E38" s="105" t="str">
        <f>VLOOKUP(D38, '(참고) 중복제거용 BP사명 DB'!$B$3:$D426, 3, FALSE)</f>
        <v>(주)드림시큐리티</v>
      </c>
      <c r="F38" s="50" t="s">
        <v>220</v>
      </c>
      <c r="G38" s="418" t="s">
        <v>225</v>
      </c>
      <c r="H38" s="117" t="s">
        <v>66</v>
      </c>
      <c r="I38" s="117" t="s">
        <v>67</v>
      </c>
      <c r="J38" s="117"/>
      <c r="K38" s="117" t="s">
        <v>67</v>
      </c>
      <c r="L38" s="117" t="s">
        <v>67</v>
      </c>
      <c r="M38" s="117"/>
      <c r="N38" s="117"/>
      <c r="O38" s="117"/>
      <c r="P38" s="122"/>
      <c r="Q38" s="79"/>
      <c r="R38" s="115"/>
      <c r="S38" s="115"/>
      <c r="T38" s="115"/>
      <c r="U38" s="115" t="s">
        <v>68</v>
      </c>
      <c r="V38" s="115" t="s">
        <v>75</v>
      </c>
      <c r="W38" s="115"/>
      <c r="X38" s="115"/>
      <c r="Y38" s="115"/>
      <c r="Z38" s="432" t="s">
        <v>68</v>
      </c>
      <c r="AA38" s="115" t="s">
        <v>69</v>
      </c>
      <c r="AB38" s="203" t="s">
        <v>70</v>
      </c>
      <c r="AC38" s="429"/>
      <c r="AD38" s="429"/>
      <c r="AE38" s="8"/>
      <c r="AF38" s="104"/>
      <c r="AG38" s="104"/>
      <c r="AH38" s="104" t="s">
        <v>214</v>
      </c>
      <c r="AI38" s="132"/>
      <c r="AJ38" s="471"/>
      <c r="AK38" s="23"/>
      <c r="AL38" s="20"/>
      <c r="AM38" s="30"/>
      <c r="AN38" s="52"/>
      <c r="AO38" s="45"/>
      <c r="AP38" s="30"/>
      <c r="AQ38" s="20" t="str">
        <f t="shared" si="0"/>
        <v/>
      </c>
      <c r="AR38" s="70"/>
      <c r="AS38" s="70"/>
      <c r="AT38" s="94"/>
      <c r="AU38" s="94"/>
      <c r="AV38" s="71" t="str">
        <f t="shared" si="1"/>
        <v/>
      </c>
      <c r="AW38" s="104" t="s">
        <v>215</v>
      </c>
      <c r="AX38" s="104" t="s">
        <v>216</v>
      </c>
      <c r="AY38" s="104" t="s">
        <v>215</v>
      </c>
      <c r="AZ38" s="104"/>
      <c r="BA38" s="104"/>
      <c r="BB38" s="104"/>
      <c r="BC38" s="82" t="s">
        <v>229</v>
      </c>
      <c r="BD38" s="104" t="s">
        <v>230</v>
      </c>
      <c r="BE38"/>
    </row>
    <row r="39" spans="2:57" ht="54" hidden="1">
      <c r="B39" s="718"/>
      <c r="C39" s="408" t="s">
        <v>207</v>
      </c>
      <c r="D39" s="105" t="s">
        <v>219</v>
      </c>
      <c r="E39" s="105" t="str">
        <f>VLOOKUP(D39, '(참고) 중복제거용 BP사명 DB'!$B$3:$D427, 3, FALSE)</f>
        <v>서울신용평가정보(주)</v>
      </c>
      <c r="F39" s="50" t="s">
        <v>220</v>
      </c>
      <c r="G39" s="3"/>
      <c r="H39" s="117" t="s">
        <v>66</v>
      </c>
      <c r="I39" s="117" t="s">
        <v>67</v>
      </c>
      <c r="J39" s="117"/>
      <c r="K39" s="117" t="s">
        <v>67</v>
      </c>
      <c r="L39" s="117" t="s">
        <v>67</v>
      </c>
      <c r="M39" s="117"/>
      <c r="N39" s="117"/>
      <c r="O39" s="117"/>
      <c r="P39" s="122"/>
      <c r="Q39" s="79"/>
      <c r="R39" s="115"/>
      <c r="S39" s="115"/>
      <c r="T39" s="115"/>
      <c r="U39" s="115" t="s">
        <v>68</v>
      </c>
      <c r="V39" s="115" t="s">
        <v>75</v>
      </c>
      <c r="W39" s="115"/>
      <c r="X39" s="115"/>
      <c r="Y39" s="115"/>
      <c r="Z39" s="432" t="s">
        <v>68</v>
      </c>
      <c r="AA39" s="115" t="s">
        <v>69</v>
      </c>
      <c r="AB39" s="203" t="s">
        <v>70</v>
      </c>
      <c r="AC39" s="429"/>
      <c r="AD39" s="429"/>
      <c r="AE39" s="8"/>
      <c r="AF39" s="104"/>
      <c r="AG39" s="104"/>
      <c r="AH39" s="104" t="s">
        <v>214</v>
      </c>
      <c r="AI39" s="132"/>
      <c r="AJ39" s="471"/>
      <c r="AK39" s="23"/>
      <c r="AL39" s="20"/>
      <c r="AM39" s="30"/>
      <c r="AN39" s="52"/>
      <c r="AO39" s="30"/>
      <c r="AP39" s="45"/>
      <c r="AQ39" s="20" t="str">
        <f t="shared" si="0"/>
        <v/>
      </c>
      <c r="AR39" s="70"/>
      <c r="AS39" s="70"/>
      <c r="AT39" s="94"/>
      <c r="AU39" s="94"/>
      <c r="AV39" s="71" t="str">
        <f t="shared" si="1"/>
        <v/>
      </c>
      <c r="AW39" s="104" t="s">
        <v>215</v>
      </c>
      <c r="AX39" s="104" t="s">
        <v>216</v>
      </c>
      <c r="AY39" s="104" t="s">
        <v>215</v>
      </c>
      <c r="AZ39" s="104" t="s">
        <v>221</v>
      </c>
      <c r="BA39" s="104"/>
      <c r="BB39" s="104"/>
      <c r="BC39" s="104" t="s">
        <v>231</v>
      </c>
      <c r="BD39" s="104" t="s">
        <v>232</v>
      </c>
      <c r="BE39"/>
    </row>
    <row r="40" spans="2:57" ht="54" hidden="1">
      <c r="B40" s="718"/>
      <c r="C40" s="408" t="s">
        <v>207</v>
      </c>
      <c r="D40" s="105" t="s">
        <v>233</v>
      </c>
      <c r="E40" s="105" t="str">
        <f>VLOOKUP(D40, '(참고) 중복제거용 BP사명 DB'!$B$3:$D428, 3, FALSE)</f>
        <v>엔에이치엔한국사이버결제 주식회사</v>
      </c>
      <c r="F40" s="50" t="s">
        <v>220</v>
      </c>
      <c r="G40" s="418" t="s">
        <v>225</v>
      </c>
      <c r="H40" s="117" t="s">
        <v>66</v>
      </c>
      <c r="I40" s="117" t="s">
        <v>67</v>
      </c>
      <c r="J40" s="117"/>
      <c r="K40" s="117" t="s">
        <v>67</v>
      </c>
      <c r="L40" s="117" t="s">
        <v>67</v>
      </c>
      <c r="M40" s="117"/>
      <c r="N40" s="117"/>
      <c r="O40" s="117"/>
      <c r="P40" s="122"/>
      <c r="Q40" s="79"/>
      <c r="R40" s="115"/>
      <c r="S40" s="115"/>
      <c r="T40" s="115"/>
      <c r="U40" s="115" t="s">
        <v>68</v>
      </c>
      <c r="V40" s="115" t="s">
        <v>75</v>
      </c>
      <c r="W40" s="115"/>
      <c r="X40" s="115"/>
      <c r="Y40" s="115"/>
      <c r="Z40" s="432" t="s">
        <v>68</v>
      </c>
      <c r="AA40" s="115" t="s">
        <v>69</v>
      </c>
      <c r="AB40" s="203" t="s">
        <v>70</v>
      </c>
      <c r="AC40" s="429"/>
      <c r="AD40" s="429"/>
      <c r="AE40" s="3" t="s">
        <v>234</v>
      </c>
      <c r="AF40" s="104" t="s">
        <v>114</v>
      </c>
      <c r="AG40" s="104" t="s">
        <v>235</v>
      </c>
      <c r="AH40" s="104" t="s">
        <v>214</v>
      </c>
      <c r="AI40" s="104"/>
      <c r="AJ40" s="471"/>
      <c r="AK40" s="23"/>
      <c r="AL40" s="20"/>
      <c r="AM40" s="30"/>
      <c r="AN40" s="52"/>
      <c r="AO40" s="30"/>
      <c r="AP40" s="30"/>
      <c r="AQ40" s="20" t="str">
        <f t="shared" si="0"/>
        <v/>
      </c>
      <c r="AR40" s="70"/>
      <c r="AS40" s="70"/>
      <c r="AT40" s="94"/>
      <c r="AU40" s="94"/>
      <c r="AV40" s="71" t="str">
        <f t="shared" si="1"/>
        <v/>
      </c>
      <c r="AW40" s="104" t="s">
        <v>215</v>
      </c>
      <c r="AX40" s="104" t="s">
        <v>216</v>
      </c>
      <c r="AY40" s="104" t="s">
        <v>215</v>
      </c>
      <c r="AZ40" s="104" t="s">
        <v>221</v>
      </c>
      <c r="BA40" s="104"/>
      <c r="BB40" s="104"/>
      <c r="BC40" s="104" t="s">
        <v>236</v>
      </c>
      <c r="BD40" s="104" t="s">
        <v>237</v>
      </c>
      <c r="BE40"/>
    </row>
    <row r="41" spans="2:57" ht="94.5" hidden="1">
      <c r="B41" s="718"/>
      <c r="C41" s="408" t="s">
        <v>207</v>
      </c>
      <c r="D41" s="105" t="s">
        <v>238</v>
      </c>
      <c r="E41" s="105" t="str">
        <f>VLOOKUP(D41, '(참고) 중복제거용 BP사명 DB'!$B$3:$D429, 3, FALSE)</f>
        <v>㈜KG모빌리언스</v>
      </c>
      <c r="F41" s="50" t="s">
        <v>220</v>
      </c>
      <c r="G41" s="418" t="s">
        <v>225</v>
      </c>
      <c r="H41" s="117" t="s">
        <v>66</v>
      </c>
      <c r="I41" s="117" t="s">
        <v>67</v>
      </c>
      <c r="J41" s="117"/>
      <c r="K41" s="117" t="s">
        <v>67</v>
      </c>
      <c r="L41" s="117" t="s">
        <v>67</v>
      </c>
      <c r="M41" s="117"/>
      <c r="N41" s="117"/>
      <c r="O41" s="117"/>
      <c r="P41" s="122"/>
      <c r="Q41" s="79"/>
      <c r="R41" s="115"/>
      <c r="S41" s="115"/>
      <c r="T41" s="115"/>
      <c r="U41" s="115" t="s">
        <v>68</v>
      </c>
      <c r="V41" s="115" t="s">
        <v>75</v>
      </c>
      <c r="W41" s="115"/>
      <c r="X41" s="115"/>
      <c r="Y41" s="115"/>
      <c r="Z41" s="432" t="s">
        <v>68</v>
      </c>
      <c r="AA41" s="115" t="s">
        <v>69</v>
      </c>
      <c r="AB41" s="203" t="s">
        <v>70</v>
      </c>
      <c r="AC41" s="203"/>
      <c r="AD41" s="203"/>
      <c r="AE41" s="3" t="s">
        <v>239</v>
      </c>
      <c r="AF41" s="104" t="s">
        <v>114</v>
      </c>
      <c r="AG41" s="104" t="s">
        <v>240</v>
      </c>
      <c r="AH41" s="104" t="s">
        <v>214</v>
      </c>
      <c r="AI41" s="104"/>
      <c r="AJ41" s="471"/>
      <c r="AK41" s="23"/>
      <c r="AL41" s="20"/>
      <c r="AM41" s="30"/>
      <c r="AN41" s="53"/>
      <c r="AO41" s="30"/>
      <c r="AP41" s="32"/>
      <c r="AQ41" s="20" t="str">
        <f t="shared" si="0"/>
        <v/>
      </c>
      <c r="AR41" s="70"/>
      <c r="AS41" s="70"/>
      <c r="AT41" s="94"/>
      <c r="AU41" s="94"/>
      <c r="AV41" s="71" t="str">
        <f t="shared" si="1"/>
        <v/>
      </c>
      <c r="AW41" s="104" t="s">
        <v>215</v>
      </c>
      <c r="AX41" s="104" t="s">
        <v>216</v>
      </c>
      <c r="AY41" s="104" t="s">
        <v>215</v>
      </c>
      <c r="AZ41" s="104" t="s">
        <v>221</v>
      </c>
      <c r="BA41" s="104"/>
      <c r="BB41" s="104"/>
      <c r="BC41" s="104" t="s">
        <v>241</v>
      </c>
      <c r="BD41" s="104" t="s">
        <v>242</v>
      </c>
      <c r="BE41"/>
    </row>
    <row r="42" spans="2:57" ht="54" hidden="1">
      <c r="B42" s="718"/>
      <c r="C42" s="408" t="s">
        <v>207</v>
      </c>
      <c r="D42" s="105" t="s">
        <v>243</v>
      </c>
      <c r="E42" s="105" t="str">
        <f>VLOOKUP(D42, '(참고) 중복제거용 BP사명 DB'!$B$3:$D430, 3, FALSE)</f>
        <v>코리아크레딧뷰로</v>
      </c>
      <c r="F42" s="50" t="s">
        <v>220</v>
      </c>
      <c r="G42" s="418" t="s">
        <v>225</v>
      </c>
      <c r="H42" s="117" t="s">
        <v>66</v>
      </c>
      <c r="I42" s="117" t="s">
        <v>67</v>
      </c>
      <c r="J42" s="117"/>
      <c r="K42" s="117" t="s">
        <v>67</v>
      </c>
      <c r="L42" s="117" t="s">
        <v>67</v>
      </c>
      <c r="M42" s="117"/>
      <c r="N42" s="117"/>
      <c r="O42" s="117"/>
      <c r="P42" s="122"/>
      <c r="Q42" s="79"/>
      <c r="R42" s="115"/>
      <c r="S42" s="115"/>
      <c r="T42" s="115"/>
      <c r="U42" s="115" t="s">
        <v>68</v>
      </c>
      <c r="V42" s="115" t="s">
        <v>75</v>
      </c>
      <c r="W42" s="115"/>
      <c r="X42" s="115"/>
      <c r="Y42" s="115"/>
      <c r="Z42" s="432" t="s">
        <v>68</v>
      </c>
      <c r="AA42" s="115" t="s">
        <v>69</v>
      </c>
      <c r="AB42" s="203" t="s">
        <v>70</v>
      </c>
      <c r="AC42" s="429"/>
      <c r="AD42" s="429"/>
      <c r="AE42" s="8"/>
      <c r="AF42" s="104"/>
      <c r="AG42" s="104"/>
      <c r="AH42" s="104" t="s">
        <v>214</v>
      </c>
      <c r="AI42" s="132"/>
      <c r="AJ42" s="471"/>
      <c r="AK42" s="23"/>
      <c r="AL42" s="20"/>
      <c r="AM42" s="30"/>
      <c r="AN42" s="52"/>
      <c r="AO42" s="30"/>
      <c r="AP42" s="30"/>
      <c r="AQ42" s="20" t="str">
        <f t="shared" si="0"/>
        <v/>
      </c>
      <c r="AR42" s="70"/>
      <c r="AS42" s="70"/>
      <c r="AT42" s="94"/>
      <c r="AU42" s="94"/>
      <c r="AV42" s="71" t="str">
        <f t="shared" si="1"/>
        <v/>
      </c>
      <c r="AW42" s="104" t="s">
        <v>215</v>
      </c>
      <c r="AX42" s="104" t="s">
        <v>216</v>
      </c>
      <c r="AY42" s="104" t="s">
        <v>215</v>
      </c>
      <c r="AZ42" s="104" t="s">
        <v>221</v>
      </c>
      <c r="BA42" s="104"/>
      <c r="BB42" s="104"/>
      <c r="BC42" s="104" t="s">
        <v>244</v>
      </c>
      <c r="BD42" s="104" t="s">
        <v>245</v>
      </c>
      <c r="BE42"/>
    </row>
    <row r="43" spans="2:57" ht="54" hidden="1">
      <c r="B43" s="718"/>
      <c r="C43" s="408" t="s">
        <v>207</v>
      </c>
      <c r="D43" s="105" t="s">
        <v>246</v>
      </c>
      <c r="E43" s="105" t="str">
        <f>VLOOKUP(D43, '(참고) 중복제거용 BP사명 DB'!$B$3:$D431, 3, FALSE)</f>
        <v>한국모바일인증 주식회사</v>
      </c>
      <c r="F43" s="50" t="s">
        <v>220</v>
      </c>
      <c r="G43" s="418" t="s">
        <v>225</v>
      </c>
      <c r="H43" s="117" t="s">
        <v>66</v>
      </c>
      <c r="I43" s="117" t="s">
        <v>67</v>
      </c>
      <c r="J43" s="117"/>
      <c r="K43" s="117" t="s">
        <v>67</v>
      </c>
      <c r="L43" s="117" t="s">
        <v>67</v>
      </c>
      <c r="M43" s="117"/>
      <c r="N43" s="117"/>
      <c r="O43" s="117"/>
      <c r="P43" s="122"/>
      <c r="Q43" s="79"/>
      <c r="R43" s="115"/>
      <c r="S43" s="115"/>
      <c r="T43" s="115"/>
      <c r="U43" s="115" t="s">
        <v>68</v>
      </c>
      <c r="V43" s="115" t="s">
        <v>75</v>
      </c>
      <c r="W43" s="115"/>
      <c r="X43" s="115"/>
      <c r="Y43" s="115"/>
      <c r="Z43" s="432" t="s">
        <v>68</v>
      </c>
      <c r="AA43" s="115" t="s">
        <v>69</v>
      </c>
      <c r="AB43" s="203" t="s">
        <v>70</v>
      </c>
      <c r="AC43" s="203"/>
      <c r="AD43" s="203"/>
      <c r="AE43" s="3" t="s">
        <v>247</v>
      </c>
      <c r="AF43" s="104" t="s">
        <v>248</v>
      </c>
      <c r="AG43" s="104" t="s">
        <v>249</v>
      </c>
      <c r="AH43" s="104" t="s">
        <v>214</v>
      </c>
      <c r="AI43" s="104"/>
      <c r="AJ43" s="471"/>
      <c r="AK43" s="23"/>
      <c r="AL43" s="20"/>
      <c r="AM43" s="30"/>
      <c r="AN43" s="52"/>
      <c r="AO43" s="30"/>
      <c r="AP43" s="30"/>
      <c r="AQ43" s="20" t="str">
        <f t="shared" si="0"/>
        <v/>
      </c>
      <c r="AR43" s="70"/>
      <c r="AS43" s="70"/>
      <c r="AT43" s="94"/>
      <c r="AU43" s="94"/>
      <c r="AV43" s="71" t="str">
        <f t="shared" si="1"/>
        <v/>
      </c>
      <c r="AW43" s="104" t="s">
        <v>215</v>
      </c>
      <c r="AX43" s="104" t="s">
        <v>216</v>
      </c>
      <c r="AY43" s="105" t="s">
        <v>250</v>
      </c>
      <c r="AZ43" s="105" t="s">
        <v>251</v>
      </c>
      <c r="BA43" s="104"/>
      <c r="BB43" s="104"/>
      <c r="BC43" s="82" t="s">
        <v>252</v>
      </c>
      <c r="BD43" s="104" t="s">
        <v>253</v>
      </c>
      <c r="BE43"/>
    </row>
    <row r="44" spans="2:57" hidden="1">
      <c r="B44" s="718"/>
      <c r="C44" s="408" t="s">
        <v>254</v>
      </c>
      <c r="D44" s="105" t="s">
        <v>255</v>
      </c>
      <c r="E44" s="105" t="str">
        <f>VLOOKUP(D44, '(참고) 중복제거용 BP사명 DB'!$B$3:$D432, 3, FALSE)</f>
        <v>문서지기(주)</v>
      </c>
      <c r="F44" s="3" t="s">
        <v>256</v>
      </c>
      <c r="G44" s="3"/>
      <c r="H44" s="117" t="s">
        <v>66</v>
      </c>
      <c r="I44" s="117" t="s">
        <v>67</v>
      </c>
      <c r="J44" s="117"/>
      <c r="K44" s="117" t="s">
        <v>67</v>
      </c>
      <c r="L44" s="117" t="s">
        <v>67</v>
      </c>
      <c r="M44" s="117"/>
      <c r="N44" s="117"/>
      <c r="O44" s="117"/>
      <c r="P44" s="122"/>
      <c r="Q44" s="79"/>
      <c r="R44" s="115"/>
      <c r="S44" s="115"/>
      <c r="T44" s="115"/>
      <c r="U44" s="115" t="s">
        <v>68</v>
      </c>
      <c r="V44" s="115" t="s">
        <v>75</v>
      </c>
      <c r="W44" s="115"/>
      <c r="X44" s="115"/>
      <c r="Y44" s="115"/>
      <c r="Z44" s="432" t="s">
        <v>68</v>
      </c>
      <c r="AA44" s="115" t="s">
        <v>69</v>
      </c>
      <c r="AB44" s="203" t="s">
        <v>70</v>
      </c>
      <c r="AC44" s="203"/>
      <c r="AD44" s="203"/>
      <c r="AE44" s="8"/>
      <c r="AF44" s="104"/>
      <c r="AG44" s="104"/>
      <c r="AH44" s="104"/>
      <c r="AI44" s="132"/>
      <c r="AJ44" s="470"/>
      <c r="AK44" s="20"/>
      <c r="AL44" s="20"/>
      <c r="AM44" s="42"/>
      <c r="AN44" s="52"/>
      <c r="AO44" s="30"/>
      <c r="AP44" s="30"/>
      <c r="AQ44" s="20" t="str">
        <f t="shared" si="0"/>
        <v/>
      </c>
      <c r="AR44" s="70"/>
      <c r="AS44" s="70"/>
      <c r="AT44" s="94"/>
      <c r="AU44" s="94"/>
      <c r="AV44" s="71" t="str">
        <f t="shared" si="1"/>
        <v/>
      </c>
      <c r="AW44" s="104"/>
      <c r="AX44" s="104"/>
      <c r="AY44" s="104"/>
      <c r="AZ44" s="104"/>
      <c r="BA44" s="104"/>
      <c r="BB44" s="104"/>
      <c r="BC44" s="104"/>
      <c r="BD44" s="104"/>
      <c r="BE44"/>
    </row>
    <row r="45" spans="2:57" ht="67.5" hidden="1">
      <c r="B45" s="718"/>
      <c r="C45" s="105" t="s">
        <v>257</v>
      </c>
      <c r="D45" s="105" t="s">
        <v>258</v>
      </c>
      <c r="E45" s="105" t="str">
        <f>VLOOKUP(D45, '(참고) 중복제거용 BP사명 DB'!$B$3:$D433, 3, FALSE)</f>
        <v>(주)넥스모어시스템즈</v>
      </c>
      <c r="F45" s="3" t="s">
        <v>259</v>
      </c>
      <c r="G45" s="7" t="s">
        <v>260</v>
      </c>
      <c r="H45" s="117" t="s">
        <v>66</v>
      </c>
      <c r="I45" s="117" t="s">
        <v>67</v>
      </c>
      <c r="J45" s="117"/>
      <c r="K45" s="117" t="s">
        <v>67</v>
      </c>
      <c r="L45" s="117" t="s">
        <v>67</v>
      </c>
      <c r="M45" s="117"/>
      <c r="N45" s="117"/>
      <c r="O45" s="117"/>
      <c r="P45" s="122"/>
      <c r="Q45" s="79"/>
      <c r="R45" s="115" t="s">
        <v>261</v>
      </c>
      <c r="S45" s="115"/>
      <c r="T45" s="115"/>
      <c r="U45" s="115" t="s">
        <v>262</v>
      </c>
      <c r="V45" s="115"/>
      <c r="W45" s="115"/>
      <c r="X45" s="115" t="s">
        <v>263</v>
      </c>
      <c r="Y45" s="115"/>
      <c r="Z45" s="432" t="s">
        <v>262</v>
      </c>
      <c r="AA45" s="115"/>
      <c r="AB45" s="203"/>
      <c r="AC45" s="203"/>
      <c r="AD45" s="203"/>
      <c r="AE45" s="3" t="s">
        <v>264</v>
      </c>
      <c r="AF45" s="104"/>
      <c r="AG45" s="104"/>
      <c r="AH45" s="104" t="s">
        <v>265</v>
      </c>
      <c r="AI45" s="132"/>
      <c r="AJ45" s="470"/>
      <c r="AK45" s="378" t="s">
        <v>266</v>
      </c>
      <c r="AL45" s="378" t="s">
        <v>267</v>
      </c>
      <c r="AM45" s="30"/>
      <c r="AN45" s="34"/>
      <c r="AO45" s="43"/>
      <c r="AP45" s="43"/>
      <c r="AQ45" s="20" t="str">
        <f t="shared" si="0"/>
        <v/>
      </c>
      <c r="AR45" s="404"/>
      <c r="AS45" s="98"/>
      <c r="AT45" s="107"/>
      <c r="AU45" s="94"/>
      <c r="AV45" s="71" t="str">
        <f t="shared" si="1"/>
        <v/>
      </c>
      <c r="AW45" s="105" t="s">
        <v>268</v>
      </c>
      <c r="AX45" s="105" t="s">
        <v>269</v>
      </c>
      <c r="AY45" s="105" t="s">
        <v>250</v>
      </c>
      <c r="AZ45" s="105" t="s">
        <v>251</v>
      </c>
      <c r="BA45" s="105"/>
      <c r="BB45" s="105"/>
      <c r="BC45" s="104" t="s">
        <v>270</v>
      </c>
      <c r="BD45" s="50" t="s">
        <v>271</v>
      </c>
      <c r="BE45"/>
    </row>
    <row r="46" spans="2:57" ht="40.5" hidden="1">
      <c r="B46" s="718"/>
      <c r="C46" s="408" t="s">
        <v>272</v>
      </c>
      <c r="D46" s="105" t="s">
        <v>273</v>
      </c>
      <c r="E46" s="105" t="str">
        <f>VLOOKUP(D46, '(참고) 중복제거용 BP사명 DB'!$B$3:$D434, 3, FALSE)</f>
        <v>(주)모비젠</v>
      </c>
      <c r="F46" s="3" t="s">
        <v>274</v>
      </c>
      <c r="G46" s="3" t="s">
        <v>275</v>
      </c>
      <c r="H46" s="117" t="s">
        <v>66</v>
      </c>
      <c r="I46" s="117" t="s">
        <v>67</v>
      </c>
      <c r="J46" s="117"/>
      <c r="K46" s="117" t="s">
        <v>67</v>
      </c>
      <c r="L46" s="117" t="s">
        <v>67</v>
      </c>
      <c r="M46" s="117"/>
      <c r="N46" s="117"/>
      <c r="O46" s="117"/>
      <c r="P46" s="122"/>
      <c r="Q46" s="79"/>
      <c r="R46" s="115"/>
      <c r="S46" s="115"/>
      <c r="T46" s="115"/>
      <c r="U46" s="115" t="s">
        <v>68</v>
      </c>
      <c r="V46" s="115" t="s">
        <v>75</v>
      </c>
      <c r="W46" s="115"/>
      <c r="X46" s="115"/>
      <c r="Y46" s="115"/>
      <c r="Z46" s="432" t="s">
        <v>68</v>
      </c>
      <c r="AA46" s="115" t="s">
        <v>69</v>
      </c>
      <c r="AB46" s="203" t="s">
        <v>70</v>
      </c>
      <c r="AC46" s="203"/>
      <c r="AD46" s="203"/>
      <c r="AE46" s="3" t="s">
        <v>276</v>
      </c>
      <c r="AF46" s="104"/>
      <c r="AG46" s="104"/>
      <c r="AH46" s="104"/>
      <c r="AI46" s="104"/>
      <c r="AJ46" s="471"/>
      <c r="AK46" s="20"/>
      <c r="AL46" s="20"/>
      <c r="AM46" s="30"/>
      <c r="AN46" s="52"/>
      <c r="AO46" s="30"/>
      <c r="AP46" s="30"/>
      <c r="AQ46" s="20" t="str">
        <f t="shared" si="0"/>
        <v/>
      </c>
      <c r="AR46" s="70"/>
      <c r="AS46" s="70"/>
      <c r="AT46" s="94"/>
      <c r="AU46" s="94"/>
      <c r="AV46" s="71" t="str">
        <f t="shared" si="1"/>
        <v/>
      </c>
      <c r="AW46" s="104" t="s">
        <v>277</v>
      </c>
      <c r="AX46" s="104" t="s">
        <v>278</v>
      </c>
      <c r="AY46" s="104" t="s">
        <v>277</v>
      </c>
      <c r="AZ46" s="104" t="s">
        <v>278</v>
      </c>
      <c r="BA46" s="104"/>
      <c r="BB46" s="104"/>
      <c r="BC46" s="104" t="s">
        <v>279</v>
      </c>
      <c r="BD46" s="104" t="s">
        <v>280</v>
      </c>
      <c r="BE46"/>
    </row>
    <row r="47" spans="2:57" ht="24" hidden="1">
      <c r="B47" s="718"/>
      <c r="C47" s="408" t="s">
        <v>272</v>
      </c>
      <c r="D47" s="105" t="s">
        <v>281</v>
      </c>
      <c r="E47" s="105" t="str">
        <f>VLOOKUP(D47, '(참고) 중복제거용 BP사명 DB'!$B$3:$D435, 3, FALSE)</f>
        <v>(주)아즈넷</v>
      </c>
      <c r="F47" s="3" t="s">
        <v>274</v>
      </c>
      <c r="G47" s="418" t="s">
        <v>282</v>
      </c>
      <c r="H47" s="117" t="s">
        <v>66</v>
      </c>
      <c r="I47" s="117" t="s">
        <v>67</v>
      </c>
      <c r="J47" s="117"/>
      <c r="K47" s="117" t="s">
        <v>67</v>
      </c>
      <c r="L47" s="117" t="s">
        <v>67</v>
      </c>
      <c r="M47" s="117"/>
      <c r="N47" s="117"/>
      <c r="O47" s="117"/>
      <c r="P47" s="122"/>
      <c r="Q47" s="79"/>
      <c r="R47" s="115"/>
      <c r="S47" s="115"/>
      <c r="T47" s="115"/>
      <c r="U47" s="115" t="s">
        <v>68</v>
      </c>
      <c r="V47" s="115" t="s">
        <v>75</v>
      </c>
      <c r="W47" s="115"/>
      <c r="X47" s="115"/>
      <c r="Y47" s="115"/>
      <c r="Z47" s="432" t="s">
        <v>68</v>
      </c>
      <c r="AA47" s="115" t="s">
        <v>69</v>
      </c>
      <c r="AB47" s="203" t="s">
        <v>70</v>
      </c>
      <c r="AC47" s="203" t="s">
        <v>283</v>
      </c>
      <c r="AD47" s="203"/>
      <c r="AE47" s="8"/>
      <c r="AF47" s="104"/>
      <c r="AG47" s="104"/>
      <c r="AH47" s="104"/>
      <c r="AI47" s="132"/>
      <c r="AJ47" s="470"/>
      <c r="AK47" s="20"/>
      <c r="AL47" s="20"/>
      <c r="AM47" s="33"/>
      <c r="AN47" s="20"/>
      <c r="AO47" s="30"/>
      <c r="AP47" s="30"/>
      <c r="AQ47" s="20" t="str">
        <f t="shared" si="0"/>
        <v/>
      </c>
      <c r="AR47" s="70"/>
      <c r="AS47" s="70"/>
      <c r="AT47" s="94"/>
      <c r="AU47" s="94"/>
      <c r="AV47" s="71" t="str">
        <f t="shared" si="1"/>
        <v/>
      </c>
      <c r="AW47" s="104"/>
      <c r="AX47" s="104"/>
      <c r="AY47" s="104"/>
      <c r="AZ47" s="104"/>
      <c r="BA47" s="104"/>
      <c r="BB47" s="104"/>
      <c r="BC47" s="104"/>
      <c r="BD47" s="104"/>
      <c r="BE47"/>
    </row>
    <row r="48" spans="2:57" ht="67.5" hidden="1">
      <c r="B48" s="718"/>
      <c r="C48" s="105" t="s">
        <v>284</v>
      </c>
      <c r="D48" s="105" t="s">
        <v>285</v>
      </c>
      <c r="E48" s="105" t="str">
        <f>VLOOKUP(D48, '(참고) 중복제거용 BP사명 DB'!$B$3:$D436, 3, FALSE)</f>
        <v>(주)모엔트</v>
      </c>
      <c r="F48" s="3" t="s">
        <v>286</v>
      </c>
      <c r="G48" s="3"/>
      <c r="H48" s="117" t="s">
        <v>66</v>
      </c>
      <c r="I48" s="117" t="s">
        <v>67</v>
      </c>
      <c r="J48" s="117"/>
      <c r="K48" s="117" t="s">
        <v>67</v>
      </c>
      <c r="L48" s="117" t="s">
        <v>67</v>
      </c>
      <c r="M48" s="117"/>
      <c r="N48" s="117"/>
      <c r="O48" s="117"/>
      <c r="P48" s="122"/>
      <c r="Q48" s="79"/>
      <c r="R48" s="115"/>
      <c r="S48" s="115"/>
      <c r="T48" s="115"/>
      <c r="U48" s="115" t="s">
        <v>74</v>
      </c>
      <c r="V48" s="115" t="s">
        <v>287</v>
      </c>
      <c r="W48" s="115"/>
      <c r="X48" s="115"/>
      <c r="Y48" s="115"/>
      <c r="Z48" s="432" t="s">
        <v>74</v>
      </c>
      <c r="AA48" s="115" t="s">
        <v>287</v>
      </c>
      <c r="AB48" s="203" t="s">
        <v>204</v>
      </c>
      <c r="AC48" s="203" t="s">
        <v>288</v>
      </c>
      <c r="AD48" s="203"/>
      <c r="AE48" s="8"/>
      <c r="AF48" s="3" t="s">
        <v>289</v>
      </c>
      <c r="AG48" s="104" t="s">
        <v>290</v>
      </c>
      <c r="AH48" s="104"/>
      <c r="AI48" s="3"/>
      <c r="AJ48" s="470"/>
      <c r="AK48" s="20"/>
      <c r="AL48" s="20"/>
      <c r="AM48" s="33"/>
      <c r="AN48" s="52"/>
      <c r="AO48" s="33"/>
      <c r="AP48" s="33"/>
      <c r="AQ48" s="20" t="str">
        <f t="shared" si="0"/>
        <v/>
      </c>
      <c r="AR48" s="70"/>
      <c r="AS48" s="70"/>
      <c r="AT48" s="94"/>
      <c r="AU48" s="94"/>
      <c r="AV48" s="71" t="str">
        <f t="shared" si="1"/>
        <v/>
      </c>
      <c r="AW48" s="104" t="s">
        <v>205</v>
      </c>
      <c r="AX48" s="104" t="s">
        <v>291</v>
      </c>
      <c r="AY48" s="104" t="s">
        <v>205</v>
      </c>
      <c r="AZ48" s="104" t="s">
        <v>291</v>
      </c>
      <c r="BA48" s="104"/>
      <c r="BB48" s="104"/>
      <c r="BC48" s="104" t="s">
        <v>292</v>
      </c>
      <c r="BD48" s="104" t="s">
        <v>293</v>
      </c>
      <c r="BE48"/>
    </row>
    <row r="49" spans="2:57" ht="67.5" hidden="1">
      <c r="B49" s="718"/>
      <c r="C49" s="105" t="s">
        <v>294</v>
      </c>
      <c r="D49" s="105" t="s">
        <v>295</v>
      </c>
      <c r="E49" s="105" t="str">
        <f>VLOOKUP(D49, '(참고) 중복제거용 BP사명 DB'!$B$3:$D437, 3, FALSE)</f>
        <v>(주)모엔트</v>
      </c>
      <c r="F49" s="3" t="s">
        <v>296</v>
      </c>
      <c r="G49" s="3"/>
      <c r="H49" s="117" t="s">
        <v>66</v>
      </c>
      <c r="I49" s="117" t="s">
        <v>67</v>
      </c>
      <c r="J49" s="117"/>
      <c r="K49" s="117" t="s">
        <v>67</v>
      </c>
      <c r="L49" s="117" t="s">
        <v>67</v>
      </c>
      <c r="M49" s="117"/>
      <c r="N49" s="117"/>
      <c r="O49" s="117"/>
      <c r="P49" s="122"/>
      <c r="Q49" s="79"/>
      <c r="R49" s="115"/>
      <c r="S49" s="115"/>
      <c r="T49" s="115"/>
      <c r="U49" s="115" t="s">
        <v>74</v>
      </c>
      <c r="V49" s="115" t="s">
        <v>287</v>
      </c>
      <c r="W49" s="115"/>
      <c r="X49" s="115"/>
      <c r="Y49" s="115"/>
      <c r="Z49" s="432" t="s">
        <v>74</v>
      </c>
      <c r="AA49" s="115" t="s">
        <v>287</v>
      </c>
      <c r="AB49" s="203" t="s">
        <v>204</v>
      </c>
      <c r="AC49" s="203" t="s">
        <v>288</v>
      </c>
      <c r="AD49" s="203"/>
      <c r="AE49" s="8"/>
      <c r="AF49" s="3" t="s">
        <v>289</v>
      </c>
      <c r="AG49" s="104" t="s">
        <v>290</v>
      </c>
      <c r="AH49" s="104"/>
      <c r="AI49" s="3"/>
      <c r="AJ49" s="470"/>
      <c r="AK49" s="20"/>
      <c r="AL49" s="20"/>
      <c r="AM49" s="33"/>
      <c r="AN49" s="52"/>
      <c r="AO49" s="33"/>
      <c r="AP49" s="33"/>
      <c r="AQ49" s="20"/>
      <c r="AR49" s="70"/>
      <c r="AS49" s="70"/>
      <c r="AT49" s="94"/>
      <c r="AU49" s="94"/>
      <c r="AV49" s="71" t="str">
        <f t="shared" si="1"/>
        <v/>
      </c>
      <c r="AW49" s="104" t="s">
        <v>205</v>
      </c>
      <c r="AX49" s="104" t="s">
        <v>291</v>
      </c>
      <c r="AY49" s="104" t="s">
        <v>205</v>
      </c>
      <c r="AZ49" s="104" t="s">
        <v>291</v>
      </c>
      <c r="BA49" s="104"/>
      <c r="BB49" s="104"/>
      <c r="BC49" s="104" t="s">
        <v>292</v>
      </c>
      <c r="BD49" s="104" t="s">
        <v>293</v>
      </c>
      <c r="BE49"/>
    </row>
    <row r="50" spans="2:57" ht="67.5" hidden="1">
      <c r="B50" s="718"/>
      <c r="C50" s="105" t="s">
        <v>297</v>
      </c>
      <c r="D50" s="105" t="s">
        <v>295</v>
      </c>
      <c r="E50" s="105" t="str">
        <f>VLOOKUP(D50, '(참고) 중복제거용 BP사명 DB'!$B$3:$D438, 3, FALSE)</f>
        <v>(주)모엔트</v>
      </c>
      <c r="F50" s="3" t="s">
        <v>298</v>
      </c>
      <c r="G50" s="3"/>
      <c r="H50" s="117" t="s">
        <v>66</v>
      </c>
      <c r="I50" s="117" t="s">
        <v>67</v>
      </c>
      <c r="J50" s="117"/>
      <c r="K50" s="117" t="s">
        <v>67</v>
      </c>
      <c r="L50" s="117" t="s">
        <v>67</v>
      </c>
      <c r="M50" s="117"/>
      <c r="N50" s="117"/>
      <c r="O50" s="117"/>
      <c r="P50" s="122"/>
      <c r="Q50" s="79"/>
      <c r="R50" s="115"/>
      <c r="S50" s="115"/>
      <c r="T50" s="115"/>
      <c r="U50" s="115" t="s">
        <v>74</v>
      </c>
      <c r="V50" s="115" t="s">
        <v>287</v>
      </c>
      <c r="W50" s="115"/>
      <c r="X50" s="115"/>
      <c r="Y50" s="115"/>
      <c r="Z50" s="432" t="s">
        <v>74</v>
      </c>
      <c r="AA50" s="115" t="s">
        <v>287</v>
      </c>
      <c r="AB50" s="203" t="s">
        <v>204</v>
      </c>
      <c r="AC50" s="203" t="s">
        <v>299</v>
      </c>
      <c r="AD50" s="203"/>
      <c r="AE50" s="8"/>
      <c r="AF50" s="3" t="s">
        <v>289</v>
      </c>
      <c r="AG50" s="104" t="s">
        <v>290</v>
      </c>
      <c r="AH50" s="104"/>
      <c r="AI50" s="3"/>
      <c r="AJ50" s="470"/>
      <c r="AK50" s="20"/>
      <c r="AL50" s="20"/>
      <c r="AM50" s="33"/>
      <c r="AN50" s="53"/>
      <c r="AO50" s="33"/>
      <c r="AP50" s="33"/>
      <c r="AQ50" s="20"/>
      <c r="AR50" s="70"/>
      <c r="AS50" s="70"/>
      <c r="AT50" s="94"/>
      <c r="AU50" s="94"/>
      <c r="AV50" s="71" t="str">
        <f t="shared" si="1"/>
        <v/>
      </c>
      <c r="AW50" s="104" t="s">
        <v>205</v>
      </c>
      <c r="AX50" s="104" t="s">
        <v>291</v>
      </c>
      <c r="AY50" s="104" t="s">
        <v>205</v>
      </c>
      <c r="AZ50" s="104" t="s">
        <v>291</v>
      </c>
      <c r="BA50" s="104"/>
      <c r="BB50" s="104"/>
      <c r="BC50" s="104" t="s">
        <v>292</v>
      </c>
      <c r="BD50" s="104" t="s">
        <v>293</v>
      </c>
      <c r="BE50"/>
    </row>
    <row r="51" spans="2:57" hidden="1">
      <c r="B51" s="718"/>
      <c r="C51" s="105" t="s">
        <v>300</v>
      </c>
      <c r="D51" s="105" t="s">
        <v>295</v>
      </c>
      <c r="E51" s="105" t="str">
        <f>VLOOKUP(D51, '(참고) 중복제거용 BP사명 DB'!$B$3:$D439, 3, FALSE)</f>
        <v>(주)모엔트</v>
      </c>
      <c r="F51" s="3" t="s">
        <v>301</v>
      </c>
      <c r="G51" s="3"/>
      <c r="H51" s="117" t="s">
        <v>66</v>
      </c>
      <c r="I51" s="117" t="s">
        <v>67</v>
      </c>
      <c r="J51" s="117"/>
      <c r="K51" s="117" t="s">
        <v>67</v>
      </c>
      <c r="L51" s="117" t="s">
        <v>67</v>
      </c>
      <c r="M51" s="117"/>
      <c r="N51" s="117"/>
      <c r="O51" s="117"/>
      <c r="P51" s="122"/>
      <c r="Q51" s="79"/>
      <c r="R51" s="115" t="s">
        <v>261</v>
      </c>
      <c r="S51" s="115"/>
      <c r="T51" s="115"/>
      <c r="U51" s="115" t="s">
        <v>262</v>
      </c>
      <c r="V51" s="115" t="s">
        <v>287</v>
      </c>
      <c r="W51" s="115"/>
      <c r="X51" s="115"/>
      <c r="Y51" s="115"/>
      <c r="Z51" s="432"/>
      <c r="AA51" s="115" t="s">
        <v>302</v>
      </c>
      <c r="AB51" s="203"/>
      <c r="AC51" s="203"/>
      <c r="AD51" s="203"/>
      <c r="AE51" s="8"/>
      <c r="AF51" s="104"/>
      <c r="AG51" s="104"/>
      <c r="AH51" s="104"/>
      <c r="AI51" s="104"/>
      <c r="AJ51" s="470"/>
      <c r="AK51" s="402"/>
      <c r="AL51" s="402"/>
      <c r="AM51" s="31"/>
      <c r="AN51" s="24"/>
      <c r="AO51" s="130"/>
      <c r="AP51" s="397"/>
      <c r="AQ51" s="20"/>
      <c r="AR51" s="70" t="s">
        <v>263</v>
      </c>
      <c r="AS51" s="98"/>
      <c r="AT51" s="107"/>
      <c r="AU51" s="94"/>
      <c r="AV51" s="71" t="str">
        <f t="shared" si="1"/>
        <v/>
      </c>
      <c r="AW51" s="104"/>
      <c r="AX51" s="104"/>
      <c r="AY51" s="105"/>
      <c r="AZ51" s="104"/>
      <c r="BA51" s="105"/>
      <c r="BB51" s="105"/>
      <c r="BC51" s="104"/>
      <c r="BD51" s="104"/>
      <c r="BE51"/>
    </row>
    <row r="52" spans="2:57" ht="67.5" hidden="1">
      <c r="B52" s="718"/>
      <c r="C52" s="408" t="s">
        <v>303</v>
      </c>
      <c r="D52" s="105" t="s">
        <v>295</v>
      </c>
      <c r="E52" s="105" t="str">
        <f>VLOOKUP(D52, '(참고) 중복제거용 BP사명 DB'!$B$3:$D440, 3, FALSE)</f>
        <v>(주)모엔트</v>
      </c>
      <c r="F52" s="3" t="s">
        <v>304</v>
      </c>
      <c r="G52" s="3"/>
      <c r="H52" s="117" t="s">
        <v>66</v>
      </c>
      <c r="I52" s="117" t="s">
        <v>67</v>
      </c>
      <c r="J52" s="117"/>
      <c r="K52" s="117" t="s">
        <v>67</v>
      </c>
      <c r="L52" s="117" t="s">
        <v>67</v>
      </c>
      <c r="M52" s="117"/>
      <c r="N52" s="117"/>
      <c r="O52" s="117"/>
      <c r="P52" s="122"/>
      <c r="Q52" s="79"/>
      <c r="R52" s="115"/>
      <c r="S52" s="115"/>
      <c r="T52" s="115"/>
      <c r="U52" s="115" t="s">
        <v>74</v>
      </c>
      <c r="V52" s="115" t="s">
        <v>287</v>
      </c>
      <c r="W52" s="115"/>
      <c r="X52" s="115"/>
      <c r="Y52" s="115"/>
      <c r="Z52" s="432" t="s">
        <v>74</v>
      </c>
      <c r="AA52" s="115" t="s">
        <v>287</v>
      </c>
      <c r="AB52" s="203" t="s">
        <v>204</v>
      </c>
      <c r="AC52" s="203" t="s">
        <v>299</v>
      </c>
      <c r="AD52" s="203"/>
      <c r="AE52" s="8"/>
      <c r="AF52" s="3" t="s">
        <v>289</v>
      </c>
      <c r="AG52" s="104" t="s">
        <v>290</v>
      </c>
      <c r="AH52" s="104"/>
      <c r="AI52" s="3"/>
      <c r="AJ52" s="470"/>
      <c r="AK52" s="20"/>
      <c r="AL52" s="20"/>
      <c r="AM52" s="33"/>
      <c r="AN52" s="52"/>
      <c r="AO52" s="33"/>
      <c r="AP52" s="33"/>
      <c r="AQ52" s="20" t="str">
        <f t="shared" si="0"/>
        <v/>
      </c>
      <c r="AR52" s="70"/>
      <c r="AS52" s="70"/>
      <c r="AT52" s="94"/>
      <c r="AU52" s="94"/>
      <c r="AV52" s="71" t="str">
        <f t="shared" si="1"/>
        <v/>
      </c>
      <c r="AW52" s="104" t="s">
        <v>205</v>
      </c>
      <c r="AX52" s="104" t="s">
        <v>291</v>
      </c>
      <c r="AY52" s="104" t="s">
        <v>205</v>
      </c>
      <c r="AZ52" s="104" t="s">
        <v>291</v>
      </c>
      <c r="BA52" s="104"/>
      <c r="BB52" s="104"/>
      <c r="BC52" s="104" t="s">
        <v>292</v>
      </c>
      <c r="BD52" s="104" t="s">
        <v>293</v>
      </c>
      <c r="BE52"/>
    </row>
    <row r="53" spans="2:57" ht="67.5" hidden="1">
      <c r="B53" s="718"/>
      <c r="C53" s="408" t="s">
        <v>305</v>
      </c>
      <c r="D53" s="105" t="s">
        <v>295</v>
      </c>
      <c r="E53" s="105" t="str">
        <f>VLOOKUP(D53, '(참고) 중복제거용 BP사명 DB'!$B$3:$D441, 3, FALSE)</f>
        <v>(주)모엔트</v>
      </c>
      <c r="F53" s="3" t="s">
        <v>306</v>
      </c>
      <c r="G53" s="3"/>
      <c r="H53" s="117" t="s">
        <v>66</v>
      </c>
      <c r="I53" s="117" t="s">
        <v>67</v>
      </c>
      <c r="J53" s="117"/>
      <c r="K53" s="117" t="s">
        <v>67</v>
      </c>
      <c r="L53" s="117" t="s">
        <v>67</v>
      </c>
      <c r="M53" s="117"/>
      <c r="N53" s="117"/>
      <c r="O53" s="117"/>
      <c r="P53" s="122"/>
      <c r="Q53" s="79"/>
      <c r="R53" s="115"/>
      <c r="S53" s="115"/>
      <c r="T53" s="115"/>
      <c r="U53" s="115" t="s">
        <v>74</v>
      </c>
      <c r="V53" s="115" t="s">
        <v>287</v>
      </c>
      <c r="W53" s="115"/>
      <c r="X53" s="115"/>
      <c r="Y53" s="115"/>
      <c r="Z53" s="432" t="s">
        <v>74</v>
      </c>
      <c r="AA53" s="115" t="s">
        <v>287</v>
      </c>
      <c r="AB53" s="203" t="s">
        <v>204</v>
      </c>
      <c r="AC53" s="203" t="s">
        <v>299</v>
      </c>
      <c r="AD53" s="203"/>
      <c r="AE53" s="8"/>
      <c r="AF53" s="3" t="s">
        <v>289</v>
      </c>
      <c r="AG53" s="104" t="s">
        <v>290</v>
      </c>
      <c r="AH53" s="104"/>
      <c r="AI53" s="3"/>
      <c r="AJ53" s="470"/>
      <c r="AK53" s="20"/>
      <c r="AL53" s="20"/>
      <c r="AM53" s="33"/>
      <c r="AN53" s="52"/>
      <c r="AO53" s="33"/>
      <c r="AP53" s="33"/>
      <c r="AQ53" s="20" t="str">
        <f t="shared" si="0"/>
        <v/>
      </c>
      <c r="AR53" s="70"/>
      <c r="AS53" s="70"/>
      <c r="AT53" s="94"/>
      <c r="AU53" s="94"/>
      <c r="AV53" s="71" t="str">
        <f t="shared" si="1"/>
        <v/>
      </c>
      <c r="AW53" s="104" t="s">
        <v>205</v>
      </c>
      <c r="AX53" s="104" t="s">
        <v>291</v>
      </c>
      <c r="AY53" s="104" t="s">
        <v>205</v>
      </c>
      <c r="AZ53" s="104" t="s">
        <v>291</v>
      </c>
      <c r="BA53" s="104"/>
      <c r="BB53" s="104"/>
      <c r="BC53" s="104" t="s">
        <v>292</v>
      </c>
      <c r="BD53" s="104" t="s">
        <v>293</v>
      </c>
      <c r="BE53"/>
    </row>
    <row r="54" spans="2:57" ht="24" hidden="1">
      <c r="B54" s="718"/>
      <c r="C54" s="408" t="s">
        <v>307</v>
      </c>
      <c r="D54" s="105" t="s">
        <v>308</v>
      </c>
      <c r="E54" s="105" t="str">
        <f>VLOOKUP(D54, '(참고) 중복제거용 BP사명 DB'!$B$3:$D442, 3, FALSE)</f>
        <v>에스케이브로드밴드주식회사</v>
      </c>
      <c r="F54" s="3" t="s">
        <v>309</v>
      </c>
      <c r="G54" s="3"/>
      <c r="H54" s="117" t="s">
        <v>66</v>
      </c>
      <c r="I54" s="117" t="s">
        <v>67</v>
      </c>
      <c r="J54" s="117"/>
      <c r="K54" s="117" t="s">
        <v>67</v>
      </c>
      <c r="L54" s="117" t="s">
        <v>67</v>
      </c>
      <c r="M54" s="117"/>
      <c r="N54" s="117"/>
      <c r="O54" s="117"/>
      <c r="P54" s="122"/>
      <c r="Q54" s="79"/>
      <c r="R54" s="115"/>
      <c r="S54" s="115"/>
      <c r="T54" s="115"/>
      <c r="U54" s="115" t="s">
        <v>74</v>
      </c>
      <c r="V54" s="115" t="s">
        <v>78</v>
      </c>
      <c r="W54" s="115"/>
      <c r="X54" s="115"/>
      <c r="Y54" s="115"/>
      <c r="Z54" s="432" t="s">
        <v>74</v>
      </c>
      <c r="AA54" s="419" t="str">
        <f>VLOOKUP(E54,Sheet1!B:C,2,FALSE)</f>
        <v>자회사</v>
      </c>
      <c r="AB54" s="203" t="s">
        <v>204</v>
      </c>
      <c r="AC54" s="203"/>
      <c r="AD54" s="203"/>
      <c r="AE54" s="8"/>
      <c r="AF54" s="104"/>
      <c r="AG54" s="104"/>
      <c r="AH54" s="104"/>
      <c r="AI54" s="26"/>
      <c r="AJ54" s="470"/>
      <c r="AK54" s="20"/>
      <c r="AL54" s="20"/>
      <c r="AM54" s="33"/>
      <c r="AN54" s="52"/>
      <c r="AO54" s="32"/>
      <c r="AP54" s="32"/>
      <c r="AQ54" s="20" t="str">
        <f t="shared" si="0"/>
        <v/>
      </c>
      <c r="AR54" s="70"/>
      <c r="AS54" s="70"/>
      <c r="AT54" s="94"/>
      <c r="AU54" s="94"/>
      <c r="AV54" s="71" t="str">
        <f t="shared" si="1"/>
        <v/>
      </c>
      <c r="AW54" s="104" t="s">
        <v>205</v>
      </c>
      <c r="AX54" s="104"/>
      <c r="AY54" s="104"/>
      <c r="AZ54" s="104"/>
      <c r="BA54" s="104"/>
      <c r="BB54" s="104"/>
      <c r="BC54" s="104"/>
      <c r="BD54" s="104"/>
      <c r="BE54"/>
    </row>
    <row r="55" spans="2:57" ht="24" hidden="1">
      <c r="B55" s="718"/>
      <c r="C55" s="408" t="s">
        <v>310</v>
      </c>
      <c r="D55" s="105" t="s">
        <v>64</v>
      </c>
      <c r="E55" s="105" t="str">
        <f>VLOOKUP(D55, '(참고) 중복제거용 BP사명 DB'!$B$3:$D443, 3, FALSE)</f>
        <v>SK㈜</v>
      </c>
      <c r="F55" s="3" t="s">
        <v>311</v>
      </c>
      <c r="G55" s="3"/>
      <c r="H55" s="117" t="s">
        <v>66</v>
      </c>
      <c r="I55" s="117" t="s">
        <v>67</v>
      </c>
      <c r="J55" s="117"/>
      <c r="K55" s="117" t="s">
        <v>67</v>
      </c>
      <c r="L55" s="117" t="s">
        <v>67</v>
      </c>
      <c r="M55" s="117"/>
      <c r="N55" s="117"/>
      <c r="O55" s="117"/>
      <c r="P55" s="122"/>
      <c r="Q55" s="79"/>
      <c r="R55" s="115"/>
      <c r="S55" s="115"/>
      <c r="T55" s="115"/>
      <c r="U55" s="115" t="s">
        <v>74</v>
      </c>
      <c r="V55" s="115" t="s">
        <v>287</v>
      </c>
      <c r="W55" s="115"/>
      <c r="X55" s="115"/>
      <c r="Y55" s="115"/>
      <c r="Z55" s="432" t="s">
        <v>74</v>
      </c>
      <c r="AA55" s="115" t="s">
        <v>287</v>
      </c>
      <c r="AB55" s="203" t="s">
        <v>204</v>
      </c>
      <c r="AC55" s="203"/>
      <c r="AD55" s="203"/>
      <c r="AE55" s="8"/>
      <c r="AF55" s="104" t="s">
        <v>312</v>
      </c>
      <c r="AG55" s="104" t="s">
        <v>313</v>
      </c>
      <c r="AH55" s="104"/>
      <c r="AI55" s="132"/>
      <c r="AJ55" s="470"/>
      <c r="AK55" s="20"/>
      <c r="AL55" s="20"/>
      <c r="AM55" s="33"/>
      <c r="AN55" s="52"/>
      <c r="AO55" s="33"/>
      <c r="AP55" s="33"/>
      <c r="AQ55" s="20" t="str">
        <f t="shared" si="0"/>
        <v/>
      </c>
      <c r="AR55" s="70"/>
      <c r="AS55" s="70"/>
      <c r="AT55" s="94"/>
      <c r="AU55" s="94"/>
      <c r="AV55" s="71" t="str">
        <f t="shared" si="1"/>
        <v/>
      </c>
      <c r="AW55" s="104" t="s">
        <v>205</v>
      </c>
      <c r="AX55" s="104" t="s">
        <v>291</v>
      </c>
      <c r="AY55" s="6" t="s">
        <v>199</v>
      </c>
      <c r="AZ55" s="6" t="s">
        <v>199</v>
      </c>
      <c r="BA55" s="6"/>
      <c r="BB55" s="6"/>
      <c r="BC55" s="104"/>
      <c r="BD55" s="104"/>
      <c r="BE55"/>
    </row>
    <row r="56" spans="2:57" ht="27" hidden="1">
      <c r="B56" s="718"/>
      <c r="C56" s="408" t="s">
        <v>310</v>
      </c>
      <c r="D56" s="105" t="s">
        <v>314</v>
      </c>
      <c r="E56" s="105" t="str">
        <f>VLOOKUP(D56, '(참고) 중복제거용 BP사명 DB'!$B$3:$D444, 3, FALSE)</f>
        <v>포인트아이 주식회사</v>
      </c>
      <c r="F56" s="3" t="s">
        <v>315</v>
      </c>
      <c r="G56" s="3"/>
      <c r="H56" s="117" t="s">
        <v>66</v>
      </c>
      <c r="I56" s="117" t="s">
        <v>67</v>
      </c>
      <c r="J56" s="117"/>
      <c r="K56" s="117" t="s">
        <v>67</v>
      </c>
      <c r="L56" s="117" t="s">
        <v>67</v>
      </c>
      <c r="M56" s="117"/>
      <c r="N56" s="117"/>
      <c r="O56" s="117"/>
      <c r="P56" s="122"/>
      <c r="Q56" s="79"/>
      <c r="R56" s="115"/>
      <c r="S56" s="115"/>
      <c r="T56" s="115"/>
      <c r="U56" s="115" t="s">
        <v>74</v>
      </c>
      <c r="V56" s="115" t="s">
        <v>287</v>
      </c>
      <c r="W56" s="115"/>
      <c r="X56" s="115"/>
      <c r="Y56" s="115"/>
      <c r="Z56" s="432" t="s">
        <v>74</v>
      </c>
      <c r="AA56" s="115" t="s">
        <v>287</v>
      </c>
      <c r="AB56" s="203" t="s">
        <v>204</v>
      </c>
      <c r="AC56" s="203"/>
      <c r="AD56" s="203"/>
      <c r="AE56" s="8"/>
      <c r="AF56" s="104" t="s">
        <v>145</v>
      </c>
      <c r="AG56" s="104" t="s">
        <v>313</v>
      </c>
      <c r="AH56" s="104"/>
      <c r="AI56" s="132"/>
      <c r="AJ56" s="470"/>
      <c r="AK56" s="20"/>
      <c r="AL56" s="20"/>
      <c r="AM56" s="33"/>
      <c r="AN56" s="52"/>
      <c r="AO56" s="33"/>
      <c r="AP56" s="33"/>
      <c r="AQ56" s="20" t="str">
        <f t="shared" si="0"/>
        <v/>
      </c>
      <c r="AR56" s="70"/>
      <c r="AS56" s="70"/>
      <c r="AT56" s="94"/>
      <c r="AU56" s="94"/>
      <c r="AV56" s="71" t="str">
        <f t="shared" si="1"/>
        <v/>
      </c>
      <c r="AW56" s="104" t="s">
        <v>205</v>
      </c>
      <c r="AX56" s="104" t="s">
        <v>291</v>
      </c>
      <c r="AY56" s="6" t="s">
        <v>199</v>
      </c>
      <c r="AZ56" s="6" t="s">
        <v>199</v>
      </c>
      <c r="BA56" s="6"/>
      <c r="BB56" s="6"/>
      <c r="BC56" s="104" t="s">
        <v>316</v>
      </c>
      <c r="BD56" s="104" t="s">
        <v>317</v>
      </c>
      <c r="BE56"/>
    </row>
    <row r="57" spans="2:57" ht="24" hidden="1">
      <c r="B57" s="718"/>
      <c r="C57" s="408" t="s">
        <v>310</v>
      </c>
      <c r="D57" s="105" t="s">
        <v>318</v>
      </c>
      <c r="E57" s="105" t="str">
        <f>VLOOKUP(D57, '(참고) 중복제거용 BP사명 DB'!$B$3:$D445, 3, FALSE)</f>
        <v xml:space="preserve">	텔코웨어 주식회사</v>
      </c>
      <c r="F57" s="3" t="s">
        <v>315</v>
      </c>
      <c r="G57" s="3"/>
      <c r="H57" s="117" t="s">
        <v>66</v>
      </c>
      <c r="I57" s="117" t="s">
        <v>67</v>
      </c>
      <c r="J57" s="117"/>
      <c r="K57" s="117" t="s">
        <v>67</v>
      </c>
      <c r="L57" s="117" t="s">
        <v>67</v>
      </c>
      <c r="M57" s="117"/>
      <c r="N57" s="117"/>
      <c r="O57" s="117"/>
      <c r="P57" s="122"/>
      <c r="Q57" s="79"/>
      <c r="R57" s="115"/>
      <c r="S57" s="115"/>
      <c r="T57" s="115"/>
      <c r="U57" s="115" t="s">
        <v>74</v>
      </c>
      <c r="V57" s="115" t="s">
        <v>287</v>
      </c>
      <c r="W57" s="115"/>
      <c r="X57" s="115"/>
      <c r="Y57" s="115"/>
      <c r="Z57" s="432" t="s">
        <v>74</v>
      </c>
      <c r="AA57" s="115" t="s">
        <v>287</v>
      </c>
      <c r="AB57" s="203" t="s">
        <v>204</v>
      </c>
      <c r="AC57" s="203"/>
      <c r="AD57" s="203"/>
      <c r="AE57" s="8"/>
      <c r="AF57" s="104" t="s">
        <v>145</v>
      </c>
      <c r="AG57" s="104" t="s">
        <v>313</v>
      </c>
      <c r="AH57" s="104"/>
      <c r="AI57" s="132"/>
      <c r="AJ57" s="470"/>
      <c r="AK57" s="20"/>
      <c r="AL57" s="20"/>
      <c r="AM57" s="33"/>
      <c r="AN57" s="52"/>
      <c r="AO57" s="33"/>
      <c r="AP57" s="33"/>
      <c r="AQ57" s="20" t="str">
        <f t="shared" si="0"/>
        <v/>
      </c>
      <c r="AR57" s="70"/>
      <c r="AS57" s="70"/>
      <c r="AT57" s="94"/>
      <c r="AU57" s="94"/>
      <c r="AV57" s="71" t="str">
        <f t="shared" si="1"/>
        <v/>
      </c>
      <c r="AW57" s="104" t="s">
        <v>205</v>
      </c>
      <c r="AX57" s="104" t="s">
        <v>291</v>
      </c>
      <c r="AY57" s="6" t="s">
        <v>199</v>
      </c>
      <c r="AZ57" s="6" t="s">
        <v>199</v>
      </c>
      <c r="BA57" s="6"/>
      <c r="BB57" s="6"/>
      <c r="BC57" s="104" t="s">
        <v>319</v>
      </c>
      <c r="BD57" s="104"/>
      <c r="BE57"/>
    </row>
    <row r="58" spans="2:57" ht="40.5" hidden="1">
      <c r="B58" s="718"/>
      <c r="C58" s="408" t="s">
        <v>320</v>
      </c>
      <c r="D58" s="105" t="s">
        <v>202</v>
      </c>
      <c r="E58" s="105" t="str">
        <f>VLOOKUP(D58, '(참고) 중복제거용 BP사명 DB'!$B$3:$D446, 3, FALSE)</f>
        <v>에스케이플래닛주식회사</v>
      </c>
      <c r="F58" s="3" t="s">
        <v>321</v>
      </c>
      <c r="G58" s="3"/>
      <c r="H58" s="117" t="s">
        <v>66</v>
      </c>
      <c r="I58" s="117" t="s">
        <v>67</v>
      </c>
      <c r="J58" s="117"/>
      <c r="K58" s="117" t="s">
        <v>67</v>
      </c>
      <c r="L58" s="117" t="s">
        <v>67</v>
      </c>
      <c r="M58" s="117"/>
      <c r="N58" s="117"/>
      <c r="O58" s="117"/>
      <c r="P58" s="122"/>
      <c r="Q58" s="79"/>
      <c r="R58" s="115"/>
      <c r="S58" s="115"/>
      <c r="T58" s="115"/>
      <c r="U58" s="115" t="s">
        <v>74</v>
      </c>
      <c r="V58" s="115" t="s">
        <v>287</v>
      </c>
      <c r="W58" s="115"/>
      <c r="X58" s="115"/>
      <c r="Y58" s="115"/>
      <c r="Z58" s="432" t="s">
        <v>74</v>
      </c>
      <c r="AA58" s="115" t="s">
        <v>287</v>
      </c>
      <c r="AB58" s="203" t="s">
        <v>204</v>
      </c>
      <c r="AC58" s="203"/>
      <c r="AD58" s="203"/>
      <c r="AE58" s="8"/>
      <c r="AF58" s="104" t="s">
        <v>145</v>
      </c>
      <c r="AG58" s="104" t="s">
        <v>322</v>
      </c>
      <c r="AH58" s="104"/>
      <c r="AI58" s="104"/>
      <c r="AJ58" s="470"/>
      <c r="AK58" s="20"/>
      <c r="AL58" s="20"/>
      <c r="AM58" s="33"/>
      <c r="AN58" s="52"/>
      <c r="AO58" s="32"/>
      <c r="AP58" s="32"/>
      <c r="AQ58" s="20" t="str">
        <f t="shared" si="0"/>
        <v/>
      </c>
      <c r="AR58" s="70"/>
      <c r="AS58" s="70"/>
      <c r="AT58" s="94"/>
      <c r="AU58" s="94"/>
      <c r="AV58" s="71" t="str">
        <f t="shared" si="1"/>
        <v/>
      </c>
      <c r="AW58" s="104" t="s">
        <v>323</v>
      </c>
      <c r="AX58" s="104" t="s">
        <v>324</v>
      </c>
      <c r="AY58" s="104" t="s">
        <v>325</v>
      </c>
      <c r="AZ58" s="104" t="s">
        <v>326</v>
      </c>
      <c r="BA58" s="104"/>
      <c r="BB58" s="104"/>
      <c r="BC58" s="104"/>
      <c r="BD58" s="104"/>
      <c r="BE58"/>
    </row>
    <row r="59" spans="2:57" ht="40.5" hidden="1">
      <c r="B59" s="718"/>
      <c r="C59" s="408" t="s">
        <v>327</v>
      </c>
      <c r="D59" s="105" t="s">
        <v>328</v>
      </c>
      <c r="E59" s="105" t="str">
        <f>VLOOKUP(D59, '(참고) 중복제거용 BP사명 DB'!$B$3:$D447, 3, FALSE)</f>
        <v>리얼네트웍스아시아퍼시픽(주)</v>
      </c>
      <c r="F59" s="3" t="s">
        <v>329</v>
      </c>
      <c r="G59" s="3"/>
      <c r="H59" s="117" t="s">
        <v>66</v>
      </c>
      <c r="I59" s="117" t="s">
        <v>67</v>
      </c>
      <c r="J59" s="117"/>
      <c r="K59" s="117" t="s">
        <v>67</v>
      </c>
      <c r="L59" s="117" t="s">
        <v>67</v>
      </c>
      <c r="M59" s="117"/>
      <c r="N59" s="117"/>
      <c r="O59" s="117"/>
      <c r="P59" s="122"/>
      <c r="Q59" s="79"/>
      <c r="R59" s="115"/>
      <c r="S59" s="115"/>
      <c r="T59" s="115"/>
      <c r="U59" s="115" t="s">
        <v>74</v>
      </c>
      <c r="V59" s="115" t="s">
        <v>287</v>
      </c>
      <c r="W59" s="115"/>
      <c r="X59" s="115"/>
      <c r="Y59" s="115"/>
      <c r="Z59" s="432" t="s">
        <v>74</v>
      </c>
      <c r="AA59" s="115" t="s">
        <v>287</v>
      </c>
      <c r="AB59" s="203" t="s">
        <v>204</v>
      </c>
      <c r="AC59" s="203"/>
      <c r="AD59" s="203"/>
      <c r="AE59" s="8"/>
      <c r="AF59" s="104" t="s">
        <v>248</v>
      </c>
      <c r="AG59" s="104" t="s">
        <v>330</v>
      </c>
      <c r="AH59" s="104"/>
      <c r="AI59" s="3"/>
      <c r="AJ59" s="470"/>
      <c r="AK59" s="20"/>
      <c r="AL59" s="20"/>
      <c r="AM59" s="33"/>
      <c r="AN59" s="52"/>
      <c r="AO59" s="33"/>
      <c r="AP59" s="33"/>
      <c r="AQ59" s="20" t="str">
        <f t="shared" si="0"/>
        <v/>
      </c>
      <c r="AR59" s="70"/>
      <c r="AS59" s="70"/>
      <c r="AT59" s="94"/>
      <c r="AU59" s="94"/>
      <c r="AV59" s="71" t="str">
        <f t="shared" si="1"/>
        <v/>
      </c>
      <c r="AW59" s="104" t="s">
        <v>205</v>
      </c>
      <c r="AX59" s="104" t="s">
        <v>331</v>
      </c>
      <c r="AY59" s="6" t="s">
        <v>199</v>
      </c>
      <c r="AZ59" s="6" t="s">
        <v>199</v>
      </c>
      <c r="BA59" s="6"/>
      <c r="BB59" s="6"/>
      <c r="BC59" s="104" t="s">
        <v>332</v>
      </c>
      <c r="BD59" s="104"/>
      <c r="BE59"/>
    </row>
    <row r="60" spans="2:57" ht="27" hidden="1">
      <c r="B60" s="718"/>
      <c r="C60" s="408" t="s">
        <v>327</v>
      </c>
      <c r="D60" s="105" t="s">
        <v>333</v>
      </c>
      <c r="E60" s="105" t="str">
        <f>VLOOKUP(D60, '(참고) 중복제거용 BP사명 DB'!$B$3:$D448, 3, FALSE)</f>
        <v>(주)위트콤</v>
      </c>
      <c r="F60" s="3" t="s">
        <v>334</v>
      </c>
      <c r="G60" s="3"/>
      <c r="H60" s="117" t="s">
        <v>66</v>
      </c>
      <c r="I60" s="117" t="s">
        <v>67</v>
      </c>
      <c r="J60" s="117"/>
      <c r="K60" s="117" t="s">
        <v>67</v>
      </c>
      <c r="L60" s="117" t="s">
        <v>67</v>
      </c>
      <c r="M60" s="117"/>
      <c r="N60" s="117"/>
      <c r="O60" s="117"/>
      <c r="P60" s="122"/>
      <c r="Q60" s="79"/>
      <c r="R60" s="115"/>
      <c r="S60" s="115"/>
      <c r="T60" s="115"/>
      <c r="U60" s="115" t="s">
        <v>74</v>
      </c>
      <c r="V60" s="115" t="s">
        <v>287</v>
      </c>
      <c r="W60" s="115"/>
      <c r="X60" s="115"/>
      <c r="Y60" s="115"/>
      <c r="Z60" s="432" t="s">
        <v>74</v>
      </c>
      <c r="AA60" s="115" t="s">
        <v>287</v>
      </c>
      <c r="AB60" s="203" t="s">
        <v>204</v>
      </c>
      <c r="AC60" s="203"/>
      <c r="AD60" s="203"/>
      <c r="AE60" s="8"/>
      <c r="AF60" s="104" t="s">
        <v>248</v>
      </c>
      <c r="AG60" s="104" t="s">
        <v>330</v>
      </c>
      <c r="AH60" s="104"/>
      <c r="AI60" s="3"/>
      <c r="AJ60" s="470"/>
      <c r="AK60" s="20"/>
      <c r="AL60" s="20"/>
      <c r="AM60" s="33"/>
      <c r="AN60" s="52"/>
      <c r="AO60" s="33"/>
      <c r="AP60" s="33"/>
      <c r="AQ60" s="20" t="str">
        <f t="shared" si="0"/>
        <v/>
      </c>
      <c r="AR60" s="70"/>
      <c r="AS60" s="70"/>
      <c r="AT60" s="94"/>
      <c r="AU60" s="94"/>
      <c r="AV60" s="71" t="str">
        <f t="shared" si="1"/>
        <v/>
      </c>
      <c r="AW60" s="104" t="s">
        <v>205</v>
      </c>
      <c r="AX60" s="104" t="s">
        <v>331</v>
      </c>
      <c r="AY60" s="6" t="s">
        <v>199</v>
      </c>
      <c r="AZ60" s="6" t="s">
        <v>199</v>
      </c>
      <c r="BA60" s="6"/>
      <c r="BB60" s="6"/>
      <c r="BC60" s="104" t="s">
        <v>335</v>
      </c>
      <c r="BD60" s="104"/>
      <c r="BE60"/>
    </row>
    <row r="61" spans="2:57" ht="27" hidden="1">
      <c r="B61" s="718"/>
      <c r="C61" s="408" t="s">
        <v>327</v>
      </c>
      <c r="D61" s="105" t="s">
        <v>336</v>
      </c>
      <c r="E61" s="105" t="str">
        <f>VLOOKUP(D61, '(참고) 중복제거용 BP사명 DB'!$B$3:$D449, 3, FALSE)</f>
        <v>(주)애드사운드</v>
      </c>
      <c r="F61" s="3" t="s">
        <v>334</v>
      </c>
      <c r="G61" s="3"/>
      <c r="H61" s="117" t="s">
        <v>66</v>
      </c>
      <c r="I61" s="117" t="s">
        <v>67</v>
      </c>
      <c r="J61" s="117"/>
      <c r="K61" s="117" t="s">
        <v>67</v>
      </c>
      <c r="L61" s="117" t="s">
        <v>67</v>
      </c>
      <c r="M61" s="117"/>
      <c r="N61" s="117"/>
      <c r="O61" s="117"/>
      <c r="P61" s="122"/>
      <c r="Q61" s="79"/>
      <c r="R61" s="115"/>
      <c r="S61" s="115"/>
      <c r="T61" s="115"/>
      <c r="U61" s="115" t="s">
        <v>74</v>
      </c>
      <c r="V61" s="115" t="s">
        <v>287</v>
      </c>
      <c r="W61" s="115"/>
      <c r="X61" s="115"/>
      <c r="Y61" s="115"/>
      <c r="Z61" s="432" t="s">
        <v>74</v>
      </c>
      <c r="AA61" s="115" t="s">
        <v>287</v>
      </c>
      <c r="AB61" s="203" t="s">
        <v>204</v>
      </c>
      <c r="AC61" s="203"/>
      <c r="AD61" s="203"/>
      <c r="AE61" s="8"/>
      <c r="AF61" s="104" t="s">
        <v>248</v>
      </c>
      <c r="AG61" s="104" t="s">
        <v>330</v>
      </c>
      <c r="AH61" s="104"/>
      <c r="AI61" s="3"/>
      <c r="AJ61" s="470"/>
      <c r="AK61" s="20"/>
      <c r="AL61" s="20"/>
      <c r="AM61" s="33"/>
      <c r="AN61" s="52"/>
      <c r="AO61" s="33"/>
      <c r="AP61" s="33"/>
      <c r="AQ61" s="20" t="str">
        <f t="shared" si="0"/>
        <v/>
      </c>
      <c r="AR61" s="70"/>
      <c r="AS61" s="70"/>
      <c r="AT61" s="94"/>
      <c r="AU61" s="94"/>
      <c r="AV61" s="71" t="str">
        <f t="shared" si="1"/>
        <v/>
      </c>
      <c r="AW61" s="104" t="s">
        <v>205</v>
      </c>
      <c r="AX61" s="104" t="s">
        <v>331</v>
      </c>
      <c r="AY61" s="6" t="s">
        <v>199</v>
      </c>
      <c r="AZ61" s="6" t="s">
        <v>199</v>
      </c>
      <c r="BA61" s="6"/>
      <c r="BB61" s="6"/>
      <c r="BC61" s="104"/>
      <c r="BD61" s="104"/>
      <c r="BE61"/>
    </row>
    <row r="62" spans="2:57" ht="27" hidden="1">
      <c r="B62" s="718"/>
      <c r="C62" s="408" t="s">
        <v>327</v>
      </c>
      <c r="D62" s="105" t="s">
        <v>337</v>
      </c>
      <c r="E62" s="105" t="str">
        <f>VLOOKUP(D62, '(참고) 중복제거용 BP사명 DB'!$B$3:$D450, 3, FALSE)</f>
        <v>유엔젤(주)</v>
      </c>
      <c r="F62" s="3" t="s">
        <v>334</v>
      </c>
      <c r="G62" s="3"/>
      <c r="H62" s="117" t="s">
        <v>66</v>
      </c>
      <c r="I62" s="117" t="s">
        <v>67</v>
      </c>
      <c r="J62" s="117"/>
      <c r="K62" s="117" t="s">
        <v>67</v>
      </c>
      <c r="L62" s="117" t="s">
        <v>67</v>
      </c>
      <c r="M62" s="117"/>
      <c r="N62" s="117"/>
      <c r="O62" s="117"/>
      <c r="P62" s="122"/>
      <c r="Q62" s="79"/>
      <c r="R62" s="115"/>
      <c r="S62" s="115"/>
      <c r="T62" s="115"/>
      <c r="U62" s="115" t="s">
        <v>74</v>
      </c>
      <c r="V62" s="115" t="s">
        <v>287</v>
      </c>
      <c r="W62" s="115"/>
      <c r="X62" s="115"/>
      <c r="Y62" s="115"/>
      <c r="Z62" s="432" t="s">
        <v>74</v>
      </c>
      <c r="AA62" s="115" t="s">
        <v>287</v>
      </c>
      <c r="AB62" s="203" t="s">
        <v>204</v>
      </c>
      <c r="AC62" s="203"/>
      <c r="AD62" s="203"/>
      <c r="AE62" s="8"/>
      <c r="AF62" s="104" t="s">
        <v>248</v>
      </c>
      <c r="AG62" s="104" t="s">
        <v>330</v>
      </c>
      <c r="AH62" s="104"/>
      <c r="AI62" s="3"/>
      <c r="AJ62" s="470"/>
      <c r="AK62" s="20"/>
      <c r="AL62" s="20"/>
      <c r="AM62" s="33"/>
      <c r="AN62" s="52"/>
      <c r="AO62" s="33"/>
      <c r="AP62" s="33"/>
      <c r="AQ62" s="20" t="str">
        <f t="shared" si="0"/>
        <v/>
      </c>
      <c r="AR62" s="70"/>
      <c r="AS62" s="70"/>
      <c r="AT62" s="94"/>
      <c r="AU62" s="94"/>
      <c r="AV62" s="71" t="str">
        <f t="shared" si="1"/>
        <v/>
      </c>
      <c r="AW62" s="104" t="s">
        <v>205</v>
      </c>
      <c r="AX62" s="104" t="s">
        <v>331</v>
      </c>
      <c r="AY62" s="6" t="s">
        <v>199</v>
      </c>
      <c r="AZ62" s="6" t="s">
        <v>199</v>
      </c>
      <c r="BA62" s="6"/>
      <c r="BB62" s="6"/>
      <c r="BC62" s="104"/>
      <c r="BD62" s="104"/>
      <c r="BE62"/>
    </row>
    <row r="63" spans="2:57" ht="40.5" hidden="1">
      <c r="B63" s="718"/>
      <c r="C63" s="408" t="s">
        <v>327</v>
      </c>
      <c r="D63" s="105" t="s">
        <v>64</v>
      </c>
      <c r="E63" s="105" t="str">
        <f>VLOOKUP(D63, '(참고) 중복제거용 BP사명 DB'!$B$3:$D451, 3, FALSE)</f>
        <v>SK㈜</v>
      </c>
      <c r="F63" s="3" t="s">
        <v>338</v>
      </c>
      <c r="G63" s="3"/>
      <c r="H63" s="117" t="s">
        <v>66</v>
      </c>
      <c r="I63" s="117" t="s">
        <v>67</v>
      </c>
      <c r="J63" s="117"/>
      <c r="K63" s="117" t="s">
        <v>67</v>
      </c>
      <c r="L63" s="117" t="s">
        <v>67</v>
      </c>
      <c r="M63" s="117"/>
      <c r="N63" s="117"/>
      <c r="O63" s="117"/>
      <c r="P63" s="122"/>
      <c r="Q63" s="79"/>
      <c r="R63" s="115"/>
      <c r="S63" s="115"/>
      <c r="T63" s="115"/>
      <c r="U63" s="115" t="s">
        <v>74</v>
      </c>
      <c r="V63" s="115" t="s">
        <v>287</v>
      </c>
      <c r="W63" s="115"/>
      <c r="X63" s="115"/>
      <c r="Y63" s="115"/>
      <c r="Z63" s="432" t="s">
        <v>74</v>
      </c>
      <c r="AA63" s="115" t="s">
        <v>287</v>
      </c>
      <c r="AB63" s="203" t="s">
        <v>204</v>
      </c>
      <c r="AC63" s="203"/>
      <c r="AD63" s="203"/>
      <c r="AE63" s="8"/>
      <c r="AF63" s="104" t="s">
        <v>312</v>
      </c>
      <c r="AG63" s="104" t="s">
        <v>339</v>
      </c>
      <c r="AH63" s="104"/>
      <c r="AI63" s="3"/>
      <c r="AJ63" s="470"/>
      <c r="AK63" s="20"/>
      <c r="AL63" s="20"/>
      <c r="AM63" s="33"/>
      <c r="AN63" s="52"/>
      <c r="AO63" s="33"/>
      <c r="AP63" s="33"/>
      <c r="AQ63" s="20" t="str">
        <f t="shared" si="0"/>
        <v/>
      </c>
      <c r="AR63" s="70"/>
      <c r="AS63" s="70"/>
      <c r="AT63" s="94"/>
      <c r="AU63" s="94"/>
      <c r="AV63" s="71" t="str">
        <f t="shared" si="1"/>
        <v/>
      </c>
      <c r="AW63" s="104" t="s">
        <v>205</v>
      </c>
      <c r="AX63" s="104" t="s">
        <v>331</v>
      </c>
      <c r="AY63" s="6" t="s">
        <v>199</v>
      </c>
      <c r="AZ63" s="6" t="s">
        <v>199</v>
      </c>
      <c r="BA63" s="6"/>
      <c r="BB63" s="6"/>
      <c r="BC63" s="104" t="s">
        <v>340</v>
      </c>
      <c r="BD63" s="104" t="s">
        <v>341</v>
      </c>
      <c r="BE63"/>
    </row>
    <row r="64" spans="2:57" ht="27" hidden="1">
      <c r="B64" s="718"/>
      <c r="C64" s="408" t="s">
        <v>327</v>
      </c>
      <c r="D64" s="105" t="s">
        <v>314</v>
      </c>
      <c r="E64" s="105" t="str">
        <f>VLOOKUP(D64, '(참고) 중복제거용 BP사명 DB'!$B$3:$D452, 3, FALSE)</f>
        <v>포인트아이 주식회사</v>
      </c>
      <c r="F64" s="3" t="s">
        <v>338</v>
      </c>
      <c r="G64" s="3"/>
      <c r="H64" s="117" t="s">
        <v>66</v>
      </c>
      <c r="I64" s="117" t="s">
        <v>67</v>
      </c>
      <c r="J64" s="117"/>
      <c r="K64" s="117" t="s">
        <v>67</v>
      </c>
      <c r="L64" s="117" t="s">
        <v>67</v>
      </c>
      <c r="M64" s="117"/>
      <c r="N64" s="117"/>
      <c r="O64" s="117"/>
      <c r="P64" s="122"/>
      <c r="Q64" s="79"/>
      <c r="R64" s="115"/>
      <c r="S64" s="115"/>
      <c r="T64" s="115"/>
      <c r="U64" s="115" t="s">
        <v>74</v>
      </c>
      <c r="V64" s="115" t="s">
        <v>287</v>
      </c>
      <c r="W64" s="115"/>
      <c r="X64" s="115"/>
      <c r="Y64" s="115"/>
      <c r="Z64" s="432" t="s">
        <v>74</v>
      </c>
      <c r="AA64" s="115" t="s">
        <v>287</v>
      </c>
      <c r="AB64" s="203" t="s">
        <v>204</v>
      </c>
      <c r="AC64" s="203"/>
      <c r="AD64" s="203"/>
      <c r="AE64" s="8"/>
      <c r="AF64" s="104" t="s">
        <v>312</v>
      </c>
      <c r="AG64" s="104" t="s">
        <v>339</v>
      </c>
      <c r="AH64" s="104"/>
      <c r="AI64" s="3"/>
      <c r="AJ64" s="470"/>
      <c r="AK64" s="20"/>
      <c r="AL64" s="20"/>
      <c r="AM64" s="33"/>
      <c r="AN64" s="52"/>
      <c r="AO64" s="33"/>
      <c r="AP64" s="33"/>
      <c r="AQ64" s="20" t="str">
        <f t="shared" si="0"/>
        <v/>
      </c>
      <c r="AR64" s="70"/>
      <c r="AS64" s="70"/>
      <c r="AT64" s="94"/>
      <c r="AU64" s="94"/>
      <c r="AV64" s="71" t="str">
        <f t="shared" si="1"/>
        <v/>
      </c>
      <c r="AW64" s="104" t="s">
        <v>205</v>
      </c>
      <c r="AX64" s="104" t="s">
        <v>331</v>
      </c>
      <c r="AY64" s="6" t="s">
        <v>199</v>
      </c>
      <c r="AZ64" s="6" t="s">
        <v>199</v>
      </c>
      <c r="BA64" s="6"/>
      <c r="BB64" s="6"/>
      <c r="BC64" s="104" t="s">
        <v>316</v>
      </c>
      <c r="BD64" s="104" t="s">
        <v>317</v>
      </c>
      <c r="BE64"/>
    </row>
    <row r="65" spans="2:57" ht="27" hidden="1">
      <c r="B65" s="718"/>
      <c r="C65" s="408" t="s">
        <v>327</v>
      </c>
      <c r="D65" s="105" t="s">
        <v>342</v>
      </c>
      <c r="E65" s="105" t="str">
        <f>VLOOKUP(D65, '(참고) 중복제거용 BP사명 DB'!$B$3:$D453, 3, FALSE)</f>
        <v>콘텔라 ㈜</v>
      </c>
      <c r="F65" s="3" t="s">
        <v>338</v>
      </c>
      <c r="G65" s="3"/>
      <c r="H65" s="117" t="s">
        <v>66</v>
      </c>
      <c r="I65" s="117" t="s">
        <v>67</v>
      </c>
      <c r="J65" s="117"/>
      <c r="K65" s="117" t="s">
        <v>67</v>
      </c>
      <c r="L65" s="117" t="s">
        <v>67</v>
      </c>
      <c r="M65" s="117"/>
      <c r="N65" s="117"/>
      <c r="O65" s="117"/>
      <c r="P65" s="122"/>
      <c r="Q65" s="79"/>
      <c r="R65" s="115"/>
      <c r="S65" s="115"/>
      <c r="T65" s="115"/>
      <c r="U65" s="115" t="s">
        <v>74</v>
      </c>
      <c r="V65" s="115" t="s">
        <v>287</v>
      </c>
      <c r="W65" s="115"/>
      <c r="X65" s="115"/>
      <c r="Y65" s="115"/>
      <c r="Z65" s="432" t="s">
        <v>74</v>
      </c>
      <c r="AA65" s="115" t="s">
        <v>287</v>
      </c>
      <c r="AB65" s="203" t="s">
        <v>204</v>
      </c>
      <c r="AC65" s="203"/>
      <c r="AD65" s="203"/>
      <c r="AE65" s="8"/>
      <c r="AF65" s="104" t="s">
        <v>312</v>
      </c>
      <c r="AG65" s="104" t="s">
        <v>339</v>
      </c>
      <c r="AH65" s="104"/>
      <c r="AI65" s="3"/>
      <c r="AJ65" s="470"/>
      <c r="AK65" s="20"/>
      <c r="AL65" s="20"/>
      <c r="AM65" s="33"/>
      <c r="AN65" s="52"/>
      <c r="AO65" s="33"/>
      <c r="AP65" s="33"/>
      <c r="AQ65" s="20" t="str">
        <f t="shared" si="0"/>
        <v/>
      </c>
      <c r="AR65" s="70"/>
      <c r="AS65" s="70"/>
      <c r="AT65" s="94"/>
      <c r="AU65" s="94"/>
      <c r="AV65" s="71" t="str">
        <f t="shared" si="1"/>
        <v/>
      </c>
      <c r="AW65" s="104" t="s">
        <v>205</v>
      </c>
      <c r="AX65" s="104" t="s">
        <v>331</v>
      </c>
      <c r="AY65" s="6" t="s">
        <v>199</v>
      </c>
      <c r="AZ65" s="6" t="s">
        <v>199</v>
      </c>
      <c r="BA65" s="6"/>
      <c r="BB65" s="6"/>
      <c r="BC65" s="104"/>
      <c r="BD65" s="104"/>
      <c r="BE65"/>
    </row>
    <row r="66" spans="2:57" ht="27" hidden="1">
      <c r="B66" s="718"/>
      <c r="C66" s="408" t="s">
        <v>343</v>
      </c>
      <c r="D66" s="105" t="s">
        <v>64</v>
      </c>
      <c r="E66" s="105" t="str">
        <f>VLOOKUP(D66, '(참고) 중복제거용 BP사명 DB'!$B$3:$D454, 3, FALSE)</f>
        <v>SK㈜</v>
      </c>
      <c r="F66" s="3" t="s">
        <v>344</v>
      </c>
      <c r="G66" s="3"/>
      <c r="H66" s="117" t="s">
        <v>66</v>
      </c>
      <c r="I66" s="117" t="s">
        <v>67</v>
      </c>
      <c r="J66" s="117"/>
      <c r="K66" s="117" t="s">
        <v>67</v>
      </c>
      <c r="L66" s="117" t="s">
        <v>67</v>
      </c>
      <c r="M66" s="117"/>
      <c r="N66" s="117"/>
      <c r="O66" s="117"/>
      <c r="P66" s="122"/>
      <c r="Q66" s="79"/>
      <c r="R66" s="115"/>
      <c r="S66" s="115"/>
      <c r="T66" s="115"/>
      <c r="U66" s="115" t="s">
        <v>74</v>
      </c>
      <c r="V66" s="115" t="s">
        <v>287</v>
      </c>
      <c r="W66" s="115"/>
      <c r="X66" s="115"/>
      <c r="Y66" s="115"/>
      <c r="Z66" s="432" t="s">
        <v>74</v>
      </c>
      <c r="AA66" s="115" t="s">
        <v>287</v>
      </c>
      <c r="AB66" s="203" t="s">
        <v>204</v>
      </c>
      <c r="AC66" s="203"/>
      <c r="AD66" s="203"/>
      <c r="AE66" s="8"/>
      <c r="AF66" s="104" t="s">
        <v>145</v>
      </c>
      <c r="AG66" s="104" t="s">
        <v>322</v>
      </c>
      <c r="AH66" s="104"/>
      <c r="AI66" s="104"/>
      <c r="AJ66" s="470"/>
      <c r="AK66" s="20"/>
      <c r="AL66" s="20"/>
      <c r="AM66" s="33"/>
      <c r="AN66" s="52"/>
      <c r="AO66" s="33"/>
      <c r="AP66" s="33"/>
      <c r="AQ66" s="20" t="str">
        <f t="shared" si="0"/>
        <v/>
      </c>
      <c r="AR66" s="70"/>
      <c r="AS66" s="70"/>
      <c r="AT66" s="94"/>
      <c r="AU66" s="94"/>
      <c r="AV66" s="71" t="str">
        <f t="shared" si="1"/>
        <v/>
      </c>
      <c r="AW66" s="104" t="s">
        <v>205</v>
      </c>
      <c r="AX66" s="104" t="s">
        <v>291</v>
      </c>
      <c r="AY66" s="6" t="s">
        <v>199</v>
      </c>
      <c r="AZ66" s="6" t="s">
        <v>199</v>
      </c>
      <c r="BA66" s="6"/>
      <c r="BB66" s="6"/>
      <c r="BC66" s="104"/>
      <c r="BD66" s="104"/>
      <c r="BE66"/>
    </row>
    <row r="67" spans="2:57" ht="27" hidden="1">
      <c r="B67" s="718"/>
      <c r="C67" s="408" t="s">
        <v>343</v>
      </c>
      <c r="D67" s="105" t="s">
        <v>345</v>
      </c>
      <c r="E67" s="105" t="str">
        <f>VLOOKUP(D67, '(참고) 중복제거용 BP사명 DB'!$B$3:$D455, 3, FALSE)</f>
        <v>(주)헤리트</v>
      </c>
      <c r="F67" s="3" t="s">
        <v>346</v>
      </c>
      <c r="G67" s="3"/>
      <c r="H67" s="117" t="s">
        <v>66</v>
      </c>
      <c r="I67" s="117" t="s">
        <v>67</v>
      </c>
      <c r="J67" s="117"/>
      <c r="K67" s="117" t="s">
        <v>67</v>
      </c>
      <c r="L67" s="117" t="s">
        <v>67</v>
      </c>
      <c r="M67" s="117"/>
      <c r="N67" s="117"/>
      <c r="O67" s="117"/>
      <c r="P67" s="122"/>
      <c r="Q67" s="79"/>
      <c r="R67" s="115"/>
      <c r="S67" s="115"/>
      <c r="T67" s="115"/>
      <c r="U67" s="115" t="s">
        <v>74</v>
      </c>
      <c r="V67" s="115" t="s">
        <v>287</v>
      </c>
      <c r="W67" s="115"/>
      <c r="X67" s="115"/>
      <c r="Y67" s="115"/>
      <c r="Z67" s="432" t="s">
        <v>74</v>
      </c>
      <c r="AA67" s="115" t="s">
        <v>287</v>
      </c>
      <c r="AB67" s="203" t="s">
        <v>204</v>
      </c>
      <c r="AC67" s="203"/>
      <c r="AD67" s="203"/>
      <c r="AE67" s="8"/>
      <c r="AF67" s="104" t="s">
        <v>145</v>
      </c>
      <c r="AG67" s="104" t="s">
        <v>322</v>
      </c>
      <c r="AH67" s="104"/>
      <c r="AI67" s="104"/>
      <c r="AJ67" s="470"/>
      <c r="AK67" s="20"/>
      <c r="AL67" s="20"/>
      <c r="AM67" s="33"/>
      <c r="AN67" s="52"/>
      <c r="AO67" s="33"/>
      <c r="AP67" s="33"/>
      <c r="AQ67" s="20" t="str">
        <f t="shared" si="0"/>
        <v/>
      </c>
      <c r="AR67" s="70"/>
      <c r="AS67" s="70"/>
      <c r="AT67" s="94"/>
      <c r="AU67" s="94"/>
      <c r="AV67" s="71" t="str">
        <f t="shared" si="1"/>
        <v/>
      </c>
      <c r="AW67" s="104" t="s">
        <v>205</v>
      </c>
      <c r="AX67" s="104" t="s">
        <v>291</v>
      </c>
      <c r="AY67" s="6" t="s">
        <v>199</v>
      </c>
      <c r="AZ67" s="6" t="s">
        <v>199</v>
      </c>
      <c r="BA67" s="6"/>
      <c r="BB67" s="6"/>
      <c r="BC67" s="104" t="s">
        <v>347</v>
      </c>
      <c r="BD67" s="104"/>
      <c r="BE67"/>
    </row>
    <row r="68" spans="2:57" ht="24" hidden="1">
      <c r="B68" s="718"/>
      <c r="C68" s="408" t="s">
        <v>348</v>
      </c>
      <c r="D68" s="105" t="s">
        <v>64</v>
      </c>
      <c r="E68" s="105" t="str">
        <f>VLOOKUP(D68, '(참고) 중복제거용 BP사명 DB'!$B$3:$D456, 3, FALSE)</f>
        <v>SK㈜</v>
      </c>
      <c r="F68" s="3" t="s">
        <v>349</v>
      </c>
      <c r="G68" s="3"/>
      <c r="H68" s="117" t="s">
        <v>66</v>
      </c>
      <c r="I68" s="117" t="s">
        <v>67</v>
      </c>
      <c r="J68" s="117"/>
      <c r="K68" s="117" t="s">
        <v>67</v>
      </c>
      <c r="L68" s="117" t="s">
        <v>67</v>
      </c>
      <c r="M68" s="117"/>
      <c r="N68" s="117"/>
      <c r="O68" s="117"/>
      <c r="P68" s="122"/>
      <c r="Q68" s="79"/>
      <c r="R68" s="115"/>
      <c r="S68" s="115"/>
      <c r="T68" s="115"/>
      <c r="U68" s="115" t="s">
        <v>74</v>
      </c>
      <c r="V68" s="115" t="s">
        <v>287</v>
      </c>
      <c r="W68" s="115"/>
      <c r="X68" s="115"/>
      <c r="Y68" s="115"/>
      <c r="Z68" s="432" t="s">
        <v>74</v>
      </c>
      <c r="AA68" s="115" t="s">
        <v>287</v>
      </c>
      <c r="AB68" s="203" t="s">
        <v>204</v>
      </c>
      <c r="AC68" s="203"/>
      <c r="AD68" s="203"/>
      <c r="AE68" s="8"/>
      <c r="AF68" s="104" t="s">
        <v>114</v>
      </c>
      <c r="AG68" s="104" t="s">
        <v>313</v>
      </c>
      <c r="AH68" s="104"/>
      <c r="AI68" s="104"/>
      <c r="AJ68" s="470"/>
      <c r="AK68" s="20"/>
      <c r="AL68" s="20"/>
      <c r="AM68" s="33"/>
      <c r="AN68" s="52"/>
      <c r="AO68" s="33"/>
      <c r="AP68" s="33"/>
      <c r="AQ68" s="20" t="str">
        <f t="shared" si="0"/>
        <v/>
      </c>
      <c r="AR68" s="70"/>
      <c r="AS68" s="70"/>
      <c r="AT68" s="94"/>
      <c r="AU68" s="94"/>
      <c r="AV68" s="71" t="str">
        <f t="shared" si="1"/>
        <v/>
      </c>
      <c r="AW68" s="104" t="s">
        <v>205</v>
      </c>
      <c r="AX68" s="104" t="s">
        <v>291</v>
      </c>
      <c r="AY68" s="6" t="s">
        <v>199</v>
      </c>
      <c r="AZ68" s="6" t="s">
        <v>199</v>
      </c>
      <c r="BA68" s="6"/>
      <c r="BB68" s="6"/>
      <c r="BC68" s="104"/>
      <c r="BD68" s="104"/>
      <c r="BE68"/>
    </row>
    <row r="69" spans="2:57" ht="27" hidden="1">
      <c r="B69" s="718"/>
      <c r="C69" s="408" t="s">
        <v>348</v>
      </c>
      <c r="D69" s="105" t="s">
        <v>314</v>
      </c>
      <c r="E69" s="105" t="str">
        <f>VLOOKUP(D69, '(참고) 중복제거용 BP사명 DB'!$B$3:$D457, 3, FALSE)</f>
        <v>포인트아이 주식회사</v>
      </c>
      <c r="F69" s="3" t="s">
        <v>349</v>
      </c>
      <c r="G69" s="3"/>
      <c r="H69" s="117" t="s">
        <v>66</v>
      </c>
      <c r="I69" s="117" t="s">
        <v>67</v>
      </c>
      <c r="J69" s="117"/>
      <c r="K69" s="117" t="s">
        <v>67</v>
      </c>
      <c r="L69" s="117" t="s">
        <v>67</v>
      </c>
      <c r="M69" s="117"/>
      <c r="N69" s="117"/>
      <c r="O69" s="117"/>
      <c r="P69" s="122"/>
      <c r="Q69" s="79"/>
      <c r="R69" s="115"/>
      <c r="S69" s="115"/>
      <c r="T69" s="115"/>
      <c r="U69" s="115" t="s">
        <v>74</v>
      </c>
      <c r="V69" s="115" t="s">
        <v>287</v>
      </c>
      <c r="W69" s="115"/>
      <c r="X69" s="115"/>
      <c r="Y69" s="115"/>
      <c r="Z69" s="432" t="s">
        <v>74</v>
      </c>
      <c r="AA69" s="115" t="s">
        <v>287</v>
      </c>
      <c r="AB69" s="203" t="s">
        <v>204</v>
      </c>
      <c r="AC69" s="203"/>
      <c r="AD69" s="203"/>
      <c r="AE69" s="8"/>
      <c r="AF69" s="104" t="s">
        <v>114</v>
      </c>
      <c r="AG69" s="104" t="s">
        <v>313</v>
      </c>
      <c r="AH69" s="104"/>
      <c r="AI69" s="132"/>
      <c r="AJ69" s="470"/>
      <c r="AK69" s="20"/>
      <c r="AL69" s="20"/>
      <c r="AM69" s="33"/>
      <c r="AN69" s="52"/>
      <c r="AO69" s="33"/>
      <c r="AP69" s="33"/>
      <c r="AQ69" s="20" t="str">
        <f t="shared" si="0"/>
        <v/>
      </c>
      <c r="AR69" s="70"/>
      <c r="AS69" s="70"/>
      <c r="AT69" s="94"/>
      <c r="AU69" s="94"/>
      <c r="AV69" s="71" t="str">
        <f t="shared" si="1"/>
        <v/>
      </c>
      <c r="AW69" s="104" t="s">
        <v>205</v>
      </c>
      <c r="AX69" s="104" t="s">
        <v>291</v>
      </c>
      <c r="AY69" s="6" t="s">
        <v>199</v>
      </c>
      <c r="AZ69" s="6" t="s">
        <v>199</v>
      </c>
      <c r="BA69" s="6"/>
      <c r="BB69" s="6"/>
      <c r="BC69" s="104" t="s">
        <v>316</v>
      </c>
      <c r="BD69" s="104" t="s">
        <v>317</v>
      </c>
      <c r="BE69"/>
    </row>
    <row r="70" spans="2:57" ht="24" hidden="1">
      <c r="B70" s="718"/>
      <c r="C70" s="408" t="s">
        <v>350</v>
      </c>
      <c r="D70" s="105" t="s">
        <v>64</v>
      </c>
      <c r="E70" s="105" t="str">
        <f>VLOOKUP(D70, '(참고) 중복제거용 BP사명 DB'!$B$3:$D458, 3, FALSE)</f>
        <v>SK㈜</v>
      </c>
      <c r="F70" s="3" t="s">
        <v>351</v>
      </c>
      <c r="G70" s="3"/>
      <c r="H70" s="117" t="s">
        <v>66</v>
      </c>
      <c r="I70" s="117" t="s">
        <v>67</v>
      </c>
      <c r="J70" s="117"/>
      <c r="K70" s="117" t="s">
        <v>67</v>
      </c>
      <c r="L70" s="117" t="s">
        <v>67</v>
      </c>
      <c r="M70" s="117"/>
      <c r="N70" s="117"/>
      <c r="O70" s="117"/>
      <c r="P70" s="122"/>
      <c r="Q70" s="79"/>
      <c r="R70" s="115"/>
      <c r="S70" s="115"/>
      <c r="T70" s="115"/>
      <c r="U70" s="115" t="s">
        <v>74</v>
      </c>
      <c r="V70" s="115" t="s">
        <v>287</v>
      </c>
      <c r="W70" s="115"/>
      <c r="X70" s="115"/>
      <c r="Y70" s="115"/>
      <c r="Z70" s="432" t="s">
        <v>74</v>
      </c>
      <c r="AA70" s="115" t="s">
        <v>287</v>
      </c>
      <c r="AB70" s="203" t="s">
        <v>204</v>
      </c>
      <c r="AC70" s="203"/>
      <c r="AD70" s="203"/>
      <c r="AE70" s="8"/>
      <c r="AF70" s="104" t="s">
        <v>114</v>
      </c>
      <c r="AG70" s="104" t="s">
        <v>313</v>
      </c>
      <c r="AH70" s="104"/>
      <c r="AI70" s="132"/>
      <c r="AJ70" s="470"/>
      <c r="AK70" s="20"/>
      <c r="AL70" s="20"/>
      <c r="AM70" s="33"/>
      <c r="AN70" s="52"/>
      <c r="AO70" s="33"/>
      <c r="AP70" s="33"/>
      <c r="AQ70" s="20" t="str">
        <f t="shared" ref="AQ70:AQ133" si="2">IF(ISBLANK(AP70), "", "O")</f>
        <v/>
      </c>
      <c r="AR70" s="70"/>
      <c r="AS70" s="70"/>
      <c r="AT70" s="94"/>
      <c r="AU70" s="94"/>
      <c r="AV70" s="71" t="str">
        <f t="shared" ref="AV70:AV133" si="3">IF(ISBLANK(AU70), "", "O")</f>
        <v/>
      </c>
      <c r="AW70" s="104" t="s">
        <v>205</v>
      </c>
      <c r="AX70" s="104" t="s">
        <v>291</v>
      </c>
      <c r="AY70" s="6" t="s">
        <v>199</v>
      </c>
      <c r="AZ70" s="6" t="s">
        <v>199</v>
      </c>
      <c r="BA70" s="6"/>
      <c r="BB70" s="6"/>
      <c r="BC70" s="104"/>
      <c r="BD70" s="104"/>
      <c r="BE70"/>
    </row>
    <row r="71" spans="2:57" ht="24" hidden="1">
      <c r="B71" s="718"/>
      <c r="C71" s="408" t="s">
        <v>350</v>
      </c>
      <c r="D71" s="105" t="s">
        <v>314</v>
      </c>
      <c r="E71" s="105" t="str">
        <f>VLOOKUP(D71, '(참고) 중복제거용 BP사명 DB'!$B$3:$D459, 3, FALSE)</f>
        <v>포인트아이 주식회사</v>
      </c>
      <c r="F71" s="3" t="s">
        <v>351</v>
      </c>
      <c r="G71" s="3"/>
      <c r="H71" s="117" t="s">
        <v>66</v>
      </c>
      <c r="I71" s="117" t="s">
        <v>67</v>
      </c>
      <c r="J71" s="117"/>
      <c r="K71" s="117" t="s">
        <v>67</v>
      </c>
      <c r="L71" s="117" t="s">
        <v>67</v>
      </c>
      <c r="M71" s="117"/>
      <c r="N71" s="117"/>
      <c r="O71" s="117"/>
      <c r="P71" s="122"/>
      <c r="Q71" s="79"/>
      <c r="R71" s="115"/>
      <c r="S71" s="115"/>
      <c r="T71" s="115"/>
      <c r="U71" s="115" t="s">
        <v>74</v>
      </c>
      <c r="V71" s="115" t="s">
        <v>287</v>
      </c>
      <c r="W71" s="115"/>
      <c r="X71" s="115"/>
      <c r="Y71" s="115"/>
      <c r="Z71" s="432" t="s">
        <v>74</v>
      </c>
      <c r="AA71" s="115" t="s">
        <v>287</v>
      </c>
      <c r="AB71" s="203" t="s">
        <v>204</v>
      </c>
      <c r="AC71" s="203"/>
      <c r="AD71" s="203"/>
      <c r="AE71" s="8"/>
      <c r="AF71" s="104" t="s">
        <v>114</v>
      </c>
      <c r="AG71" s="104" t="s">
        <v>313</v>
      </c>
      <c r="AH71" s="104"/>
      <c r="AI71" s="132"/>
      <c r="AJ71" s="470"/>
      <c r="AK71" s="20"/>
      <c r="AL71" s="20"/>
      <c r="AM71" s="33"/>
      <c r="AN71" s="52"/>
      <c r="AO71" s="33"/>
      <c r="AP71" s="33"/>
      <c r="AQ71" s="20" t="str">
        <f t="shared" si="2"/>
        <v/>
      </c>
      <c r="AR71" s="70"/>
      <c r="AS71" s="70"/>
      <c r="AT71" s="94"/>
      <c r="AU71" s="94"/>
      <c r="AV71" s="71" t="str">
        <f t="shared" si="3"/>
        <v/>
      </c>
      <c r="AW71" s="104" t="s">
        <v>205</v>
      </c>
      <c r="AX71" s="104" t="s">
        <v>291</v>
      </c>
      <c r="AY71" s="6" t="s">
        <v>199</v>
      </c>
      <c r="AZ71" s="6" t="s">
        <v>199</v>
      </c>
      <c r="BA71" s="6"/>
      <c r="BB71" s="6"/>
      <c r="BC71" s="104"/>
      <c r="BD71" s="104"/>
      <c r="BE71"/>
    </row>
    <row r="72" spans="2:57" ht="40.5" hidden="1">
      <c r="B72" s="718"/>
      <c r="C72" s="408" t="s">
        <v>352</v>
      </c>
      <c r="D72" s="105" t="s">
        <v>64</v>
      </c>
      <c r="E72" s="105" t="str">
        <f>VLOOKUP(D72, '(참고) 중복제거용 BP사명 DB'!$B$3:$D460, 3, FALSE)</f>
        <v>SK㈜</v>
      </c>
      <c r="F72" s="3" t="s">
        <v>353</v>
      </c>
      <c r="G72" s="3"/>
      <c r="H72" s="117" t="s">
        <v>66</v>
      </c>
      <c r="I72" s="117" t="s">
        <v>67</v>
      </c>
      <c r="J72" s="117"/>
      <c r="K72" s="117" t="s">
        <v>67</v>
      </c>
      <c r="L72" s="117" t="s">
        <v>67</v>
      </c>
      <c r="M72" s="117"/>
      <c r="N72" s="117"/>
      <c r="O72" s="117"/>
      <c r="P72" s="122"/>
      <c r="Q72" s="79"/>
      <c r="R72" s="115"/>
      <c r="S72" s="115"/>
      <c r="T72" s="115"/>
      <c r="U72" s="115" t="s">
        <v>74</v>
      </c>
      <c r="V72" s="115" t="s">
        <v>287</v>
      </c>
      <c r="W72" s="115"/>
      <c r="X72" s="115"/>
      <c r="Y72" s="115"/>
      <c r="Z72" s="432" t="s">
        <v>74</v>
      </c>
      <c r="AA72" s="115" t="s">
        <v>287</v>
      </c>
      <c r="AB72" s="203" t="s">
        <v>204</v>
      </c>
      <c r="AC72" s="203"/>
      <c r="AD72" s="203"/>
      <c r="AE72" s="8"/>
      <c r="AF72" s="104" t="s">
        <v>145</v>
      </c>
      <c r="AG72" s="104" t="s">
        <v>354</v>
      </c>
      <c r="AH72" s="104"/>
      <c r="AI72" s="3"/>
      <c r="AJ72" s="470"/>
      <c r="AK72" s="20"/>
      <c r="AL72" s="20"/>
      <c r="AM72" s="33"/>
      <c r="AN72" s="52"/>
      <c r="AO72" s="33"/>
      <c r="AP72" s="33"/>
      <c r="AQ72" s="20" t="str">
        <f t="shared" si="2"/>
        <v/>
      </c>
      <c r="AR72" s="70"/>
      <c r="AS72" s="70"/>
      <c r="AT72" s="94"/>
      <c r="AU72" s="94"/>
      <c r="AV72" s="71" t="str">
        <f t="shared" si="3"/>
        <v/>
      </c>
      <c r="AW72" s="104" t="s">
        <v>205</v>
      </c>
      <c r="AX72" s="104" t="s">
        <v>355</v>
      </c>
      <c r="AY72" s="6" t="s">
        <v>199</v>
      </c>
      <c r="AZ72" s="6" t="s">
        <v>199</v>
      </c>
      <c r="BA72" s="6"/>
      <c r="BB72" s="6"/>
      <c r="BC72" s="104"/>
      <c r="BD72" s="104"/>
      <c r="BE72"/>
    </row>
    <row r="73" spans="2:57" ht="40.5" hidden="1">
      <c r="B73" s="718"/>
      <c r="C73" s="408" t="s">
        <v>352</v>
      </c>
      <c r="D73" s="105" t="s">
        <v>318</v>
      </c>
      <c r="E73" s="105" t="str">
        <f>VLOOKUP(D73, '(참고) 중복제거용 BP사명 DB'!$B$3:$D461, 3, FALSE)</f>
        <v xml:space="preserve">	텔코웨어 주식회사</v>
      </c>
      <c r="F73" s="3" t="s">
        <v>353</v>
      </c>
      <c r="G73" s="3"/>
      <c r="H73" s="117" t="s">
        <v>66</v>
      </c>
      <c r="I73" s="117" t="s">
        <v>67</v>
      </c>
      <c r="J73" s="117"/>
      <c r="K73" s="117" t="s">
        <v>67</v>
      </c>
      <c r="L73" s="117" t="s">
        <v>67</v>
      </c>
      <c r="M73" s="117"/>
      <c r="N73" s="117"/>
      <c r="O73" s="117"/>
      <c r="P73" s="122"/>
      <c r="Q73" s="79"/>
      <c r="R73" s="115"/>
      <c r="S73" s="115"/>
      <c r="T73" s="115"/>
      <c r="U73" s="115" t="s">
        <v>74</v>
      </c>
      <c r="V73" s="115" t="s">
        <v>287</v>
      </c>
      <c r="W73" s="115"/>
      <c r="X73" s="115"/>
      <c r="Y73" s="115"/>
      <c r="Z73" s="432" t="s">
        <v>74</v>
      </c>
      <c r="AA73" s="115" t="s">
        <v>287</v>
      </c>
      <c r="AB73" s="203" t="s">
        <v>204</v>
      </c>
      <c r="AC73" s="203"/>
      <c r="AD73" s="203"/>
      <c r="AE73" s="3" t="s">
        <v>356</v>
      </c>
      <c r="AF73" s="104" t="s">
        <v>145</v>
      </c>
      <c r="AG73" s="104" t="s">
        <v>354</v>
      </c>
      <c r="AH73" s="104"/>
      <c r="AI73" s="3"/>
      <c r="AJ73" s="470"/>
      <c r="AK73" s="20"/>
      <c r="AL73" s="20"/>
      <c r="AM73" s="33"/>
      <c r="AN73" s="52"/>
      <c r="AO73" s="33"/>
      <c r="AP73" s="33"/>
      <c r="AQ73" s="20" t="str">
        <f t="shared" si="2"/>
        <v/>
      </c>
      <c r="AR73" s="70"/>
      <c r="AS73" s="70"/>
      <c r="AT73" s="94"/>
      <c r="AU73" s="94"/>
      <c r="AV73" s="71" t="str">
        <f t="shared" si="3"/>
        <v/>
      </c>
      <c r="AW73" s="104" t="s">
        <v>205</v>
      </c>
      <c r="AX73" s="104" t="s">
        <v>355</v>
      </c>
      <c r="AY73" s="6" t="s">
        <v>199</v>
      </c>
      <c r="AZ73" s="6" t="s">
        <v>199</v>
      </c>
      <c r="BA73" s="6"/>
      <c r="BB73" s="6"/>
      <c r="BC73" s="104" t="s">
        <v>357</v>
      </c>
      <c r="BD73" s="104" t="s">
        <v>358</v>
      </c>
      <c r="BE73"/>
    </row>
    <row r="74" spans="2:57" ht="40.5" hidden="1">
      <c r="B74" s="718"/>
      <c r="C74" s="408" t="s">
        <v>359</v>
      </c>
      <c r="D74" s="105" t="s">
        <v>64</v>
      </c>
      <c r="E74" s="105" t="str">
        <f>VLOOKUP(D74, '(참고) 중복제거용 BP사명 DB'!$B$3:$D462, 3, FALSE)</f>
        <v>SK㈜</v>
      </c>
      <c r="F74" s="3" t="s">
        <v>360</v>
      </c>
      <c r="G74" s="3"/>
      <c r="H74" s="117" t="s">
        <v>66</v>
      </c>
      <c r="I74" s="117" t="s">
        <v>67</v>
      </c>
      <c r="J74" s="117"/>
      <c r="K74" s="117" t="s">
        <v>67</v>
      </c>
      <c r="L74" s="117" t="s">
        <v>67</v>
      </c>
      <c r="M74" s="117"/>
      <c r="N74" s="117"/>
      <c r="O74" s="117"/>
      <c r="P74" s="122"/>
      <c r="Q74" s="79"/>
      <c r="R74" s="115"/>
      <c r="S74" s="115"/>
      <c r="T74" s="115"/>
      <c r="U74" s="115" t="s">
        <v>74</v>
      </c>
      <c r="V74" s="115" t="s">
        <v>287</v>
      </c>
      <c r="W74" s="115"/>
      <c r="X74" s="115"/>
      <c r="Y74" s="115"/>
      <c r="Z74" s="432" t="s">
        <v>74</v>
      </c>
      <c r="AA74" s="115" t="s">
        <v>287</v>
      </c>
      <c r="AB74" s="203" t="s">
        <v>204</v>
      </c>
      <c r="AC74" s="203"/>
      <c r="AD74" s="203"/>
      <c r="AE74" s="3" t="s">
        <v>356</v>
      </c>
      <c r="AF74" s="104" t="s">
        <v>145</v>
      </c>
      <c r="AG74" s="104" t="s">
        <v>354</v>
      </c>
      <c r="AH74" s="104"/>
      <c r="AI74" s="3"/>
      <c r="AJ74" s="470"/>
      <c r="AK74" s="20"/>
      <c r="AL74" s="20"/>
      <c r="AM74" s="33"/>
      <c r="AN74" s="52"/>
      <c r="AO74" s="33"/>
      <c r="AP74" s="33"/>
      <c r="AQ74" s="20" t="str">
        <f t="shared" si="2"/>
        <v/>
      </c>
      <c r="AR74" s="70"/>
      <c r="AS74" s="70"/>
      <c r="AT74" s="94"/>
      <c r="AU74" s="94"/>
      <c r="AV74" s="71" t="str">
        <f t="shared" si="3"/>
        <v/>
      </c>
      <c r="AW74" s="104" t="s">
        <v>205</v>
      </c>
      <c r="AX74" s="104" t="s">
        <v>355</v>
      </c>
      <c r="AY74" s="6" t="s">
        <v>199</v>
      </c>
      <c r="AZ74" s="6" t="s">
        <v>199</v>
      </c>
      <c r="BA74" s="6"/>
      <c r="BB74" s="6"/>
      <c r="BC74" s="104"/>
      <c r="BD74" s="104"/>
      <c r="BE74"/>
    </row>
    <row r="75" spans="2:57" ht="40.5" hidden="1">
      <c r="B75" s="718"/>
      <c r="C75" s="408" t="s">
        <v>359</v>
      </c>
      <c r="D75" s="105" t="s">
        <v>318</v>
      </c>
      <c r="E75" s="105" t="str">
        <f>VLOOKUP(D75, '(참고) 중복제거용 BP사명 DB'!$B$3:$D463, 3, FALSE)</f>
        <v xml:space="preserve">	텔코웨어 주식회사</v>
      </c>
      <c r="F75" s="3" t="s">
        <v>360</v>
      </c>
      <c r="G75" s="3"/>
      <c r="H75" s="117" t="s">
        <v>66</v>
      </c>
      <c r="I75" s="117" t="s">
        <v>67</v>
      </c>
      <c r="J75" s="117"/>
      <c r="K75" s="117" t="s">
        <v>67</v>
      </c>
      <c r="L75" s="117" t="s">
        <v>67</v>
      </c>
      <c r="M75" s="117"/>
      <c r="N75" s="117"/>
      <c r="O75" s="117"/>
      <c r="P75" s="122"/>
      <c r="Q75" s="79"/>
      <c r="R75" s="115"/>
      <c r="S75" s="115"/>
      <c r="T75" s="115"/>
      <c r="U75" s="115" t="s">
        <v>74</v>
      </c>
      <c r="V75" s="115" t="s">
        <v>287</v>
      </c>
      <c r="W75" s="115"/>
      <c r="X75" s="115"/>
      <c r="Y75" s="115"/>
      <c r="Z75" s="432" t="s">
        <v>74</v>
      </c>
      <c r="AA75" s="115" t="s">
        <v>287</v>
      </c>
      <c r="AB75" s="203" t="s">
        <v>204</v>
      </c>
      <c r="AC75" s="203"/>
      <c r="AD75" s="203"/>
      <c r="AE75" s="3" t="s">
        <v>356</v>
      </c>
      <c r="AF75" s="104" t="s">
        <v>145</v>
      </c>
      <c r="AG75" s="104" t="s">
        <v>354</v>
      </c>
      <c r="AH75" s="104"/>
      <c r="AI75" s="3"/>
      <c r="AJ75" s="470"/>
      <c r="AK75" s="20"/>
      <c r="AL75" s="20"/>
      <c r="AM75" s="33"/>
      <c r="AN75" s="52"/>
      <c r="AO75" s="33"/>
      <c r="AP75" s="33"/>
      <c r="AQ75" s="20" t="str">
        <f t="shared" si="2"/>
        <v/>
      </c>
      <c r="AR75" s="70"/>
      <c r="AS75" s="70"/>
      <c r="AT75" s="94"/>
      <c r="AU75" s="94"/>
      <c r="AV75" s="71" t="str">
        <f t="shared" si="3"/>
        <v/>
      </c>
      <c r="AW75" s="104" t="s">
        <v>205</v>
      </c>
      <c r="AX75" s="104" t="s">
        <v>355</v>
      </c>
      <c r="AY75" s="6" t="s">
        <v>199</v>
      </c>
      <c r="AZ75" s="6" t="s">
        <v>199</v>
      </c>
      <c r="BA75" s="6"/>
      <c r="BB75" s="6"/>
      <c r="BC75" s="104" t="s">
        <v>357</v>
      </c>
      <c r="BD75" s="104" t="s">
        <v>358</v>
      </c>
      <c r="BE75"/>
    </row>
    <row r="76" spans="2:57" ht="40.5" hidden="1">
      <c r="B76" s="718"/>
      <c r="C76" s="408" t="s">
        <v>361</v>
      </c>
      <c r="D76" s="105" t="s">
        <v>64</v>
      </c>
      <c r="E76" s="105" t="str">
        <f>VLOOKUP(D76, '(참고) 중복제거용 BP사명 DB'!$B$3:$D464, 3, FALSE)</f>
        <v>SK㈜</v>
      </c>
      <c r="F76" s="3" t="s">
        <v>362</v>
      </c>
      <c r="G76" s="3"/>
      <c r="H76" s="117" t="s">
        <v>66</v>
      </c>
      <c r="I76" s="117" t="s">
        <v>67</v>
      </c>
      <c r="J76" s="117"/>
      <c r="K76" s="117" t="s">
        <v>67</v>
      </c>
      <c r="L76" s="117" t="s">
        <v>67</v>
      </c>
      <c r="M76" s="117"/>
      <c r="N76" s="117"/>
      <c r="O76" s="117"/>
      <c r="P76" s="122"/>
      <c r="Q76" s="79"/>
      <c r="R76" s="115"/>
      <c r="S76" s="115"/>
      <c r="T76" s="115"/>
      <c r="U76" s="115" t="s">
        <v>74</v>
      </c>
      <c r="V76" s="115" t="s">
        <v>287</v>
      </c>
      <c r="W76" s="115"/>
      <c r="X76" s="115"/>
      <c r="Y76" s="115"/>
      <c r="Z76" s="432" t="s">
        <v>74</v>
      </c>
      <c r="AA76" s="115" t="s">
        <v>287</v>
      </c>
      <c r="AB76" s="203" t="s">
        <v>204</v>
      </c>
      <c r="AC76" s="203"/>
      <c r="AD76" s="203"/>
      <c r="AE76" s="3" t="s">
        <v>356</v>
      </c>
      <c r="AF76" s="104" t="s">
        <v>145</v>
      </c>
      <c r="AG76" s="104" t="s">
        <v>354</v>
      </c>
      <c r="AH76" s="104"/>
      <c r="AI76" s="3"/>
      <c r="AJ76" s="470"/>
      <c r="AK76" s="20"/>
      <c r="AL76" s="20"/>
      <c r="AM76" s="33"/>
      <c r="AN76" s="52"/>
      <c r="AO76" s="33"/>
      <c r="AP76" s="33"/>
      <c r="AQ76" s="20" t="str">
        <f t="shared" si="2"/>
        <v/>
      </c>
      <c r="AR76" s="70"/>
      <c r="AS76" s="70"/>
      <c r="AT76" s="94"/>
      <c r="AU76" s="94"/>
      <c r="AV76" s="71" t="str">
        <f t="shared" si="3"/>
        <v/>
      </c>
      <c r="AW76" s="104" t="s">
        <v>205</v>
      </c>
      <c r="AX76" s="104" t="s">
        <v>355</v>
      </c>
      <c r="AY76" s="6" t="s">
        <v>199</v>
      </c>
      <c r="AZ76" s="6" t="s">
        <v>199</v>
      </c>
      <c r="BA76" s="6"/>
      <c r="BB76" s="6"/>
      <c r="BC76" s="104"/>
      <c r="BD76" s="104"/>
      <c r="BE76"/>
    </row>
    <row r="77" spans="2:57" ht="40.5" hidden="1">
      <c r="B77" s="718"/>
      <c r="C77" s="408" t="s">
        <v>361</v>
      </c>
      <c r="D77" s="105" t="s">
        <v>318</v>
      </c>
      <c r="E77" s="105" t="str">
        <f>VLOOKUP(D77, '(참고) 중복제거용 BP사명 DB'!$B$3:$D465, 3, FALSE)</f>
        <v xml:space="preserve">	텔코웨어 주식회사</v>
      </c>
      <c r="F77" s="3" t="s">
        <v>362</v>
      </c>
      <c r="G77" s="3"/>
      <c r="H77" s="117" t="s">
        <v>66</v>
      </c>
      <c r="I77" s="117" t="s">
        <v>67</v>
      </c>
      <c r="J77" s="117"/>
      <c r="K77" s="117" t="s">
        <v>67</v>
      </c>
      <c r="L77" s="117" t="s">
        <v>67</v>
      </c>
      <c r="M77" s="117"/>
      <c r="N77" s="117"/>
      <c r="O77" s="117"/>
      <c r="P77" s="122"/>
      <c r="Q77" s="79"/>
      <c r="R77" s="115"/>
      <c r="S77" s="115"/>
      <c r="T77" s="115"/>
      <c r="U77" s="115" t="s">
        <v>74</v>
      </c>
      <c r="V77" s="115" t="s">
        <v>287</v>
      </c>
      <c r="W77" s="115"/>
      <c r="X77" s="115"/>
      <c r="Y77" s="115"/>
      <c r="Z77" s="432" t="s">
        <v>74</v>
      </c>
      <c r="AA77" s="115" t="s">
        <v>287</v>
      </c>
      <c r="AB77" s="203" t="s">
        <v>204</v>
      </c>
      <c r="AC77" s="203"/>
      <c r="AD77" s="203"/>
      <c r="AE77" s="3" t="s">
        <v>356</v>
      </c>
      <c r="AF77" s="104" t="s">
        <v>145</v>
      </c>
      <c r="AG77" s="104" t="s">
        <v>354</v>
      </c>
      <c r="AH77" s="104"/>
      <c r="AI77" s="3"/>
      <c r="AJ77" s="470"/>
      <c r="AK77" s="20"/>
      <c r="AL77" s="20"/>
      <c r="AM77" s="33"/>
      <c r="AN77" s="52"/>
      <c r="AO77" s="33"/>
      <c r="AP77" s="33"/>
      <c r="AQ77" s="20" t="str">
        <f t="shared" si="2"/>
        <v/>
      </c>
      <c r="AR77" s="70"/>
      <c r="AS77" s="70"/>
      <c r="AT77" s="94"/>
      <c r="AU77" s="94"/>
      <c r="AV77" s="71" t="str">
        <f t="shared" si="3"/>
        <v/>
      </c>
      <c r="AW77" s="104" t="s">
        <v>205</v>
      </c>
      <c r="AX77" s="104" t="s">
        <v>355</v>
      </c>
      <c r="AY77" s="6" t="s">
        <v>199</v>
      </c>
      <c r="AZ77" s="6" t="s">
        <v>199</v>
      </c>
      <c r="BA77" s="6"/>
      <c r="BB77" s="6"/>
      <c r="BC77" s="104" t="s">
        <v>357</v>
      </c>
      <c r="BD77" s="104" t="s">
        <v>358</v>
      </c>
      <c r="BE77"/>
    </row>
    <row r="78" spans="2:57" ht="24" hidden="1">
      <c r="B78" s="718"/>
      <c r="C78" s="408" t="s">
        <v>363</v>
      </c>
      <c r="D78" s="105" t="s">
        <v>364</v>
      </c>
      <c r="E78" s="105" t="str">
        <f>VLOOKUP(D78, '(참고) 중복제거용 BP사명 DB'!$B$3:$D466, 3, FALSE)</f>
        <v>라온시큐어(주)</v>
      </c>
      <c r="F78" s="3" t="s">
        <v>365</v>
      </c>
      <c r="G78" s="3" t="s">
        <v>366</v>
      </c>
      <c r="H78" s="117" t="s">
        <v>66</v>
      </c>
      <c r="I78" s="117" t="s">
        <v>67</v>
      </c>
      <c r="J78" s="117"/>
      <c r="K78" s="117" t="s">
        <v>67</v>
      </c>
      <c r="L78" s="117" t="s">
        <v>67</v>
      </c>
      <c r="M78" s="117"/>
      <c r="N78" s="117"/>
      <c r="O78" s="117"/>
      <c r="P78" s="122"/>
      <c r="Q78" s="79"/>
      <c r="R78" s="115"/>
      <c r="S78" s="115"/>
      <c r="T78" s="115"/>
      <c r="U78" s="115" t="s">
        <v>367</v>
      </c>
      <c r="V78" s="115" t="s">
        <v>287</v>
      </c>
      <c r="W78" s="115"/>
      <c r="X78" s="115"/>
      <c r="Y78" s="115"/>
      <c r="Z78" s="432" t="s">
        <v>367</v>
      </c>
      <c r="AA78" s="115" t="s">
        <v>287</v>
      </c>
      <c r="AB78" s="203" t="s">
        <v>368</v>
      </c>
      <c r="AC78" s="429"/>
      <c r="AD78" s="429"/>
      <c r="AE78" s="8"/>
      <c r="AF78" s="104"/>
      <c r="AG78" s="104"/>
      <c r="AH78" s="104"/>
      <c r="AI78" s="132"/>
      <c r="AJ78" s="470"/>
      <c r="AK78" s="20"/>
      <c r="AL78" s="20"/>
      <c r="AM78" s="33"/>
      <c r="AN78" s="51"/>
      <c r="AO78" s="41"/>
      <c r="AP78" s="41"/>
      <c r="AQ78" s="20" t="str">
        <f t="shared" si="2"/>
        <v/>
      </c>
      <c r="AR78" s="70"/>
      <c r="AS78" s="70"/>
      <c r="AT78" s="94"/>
      <c r="AU78" s="94"/>
      <c r="AV78" s="71" t="str">
        <f t="shared" si="3"/>
        <v/>
      </c>
      <c r="AW78" s="104" t="s">
        <v>215</v>
      </c>
      <c r="AX78" s="104" t="s">
        <v>369</v>
      </c>
      <c r="AY78" s="104" t="s">
        <v>70</v>
      </c>
      <c r="AZ78" s="104" t="s">
        <v>70</v>
      </c>
      <c r="BA78" s="104"/>
      <c r="BB78" s="104"/>
      <c r="BC78" s="104"/>
      <c r="BD78" s="104"/>
      <c r="BE78"/>
    </row>
    <row r="79" spans="2:57" ht="24" hidden="1">
      <c r="B79" s="718"/>
      <c r="C79" s="408" t="s">
        <v>363</v>
      </c>
      <c r="D79" s="105" t="s">
        <v>228</v>
      </c>
      <c r="E79" s="105" t="str">
        <f>VLOOKUP(D79, '(참고) 중복제거용 BP사명 DB'!$B$3:$D467, 3, FALSE)</f>
        <v>(주)드림시큐리티</v>
      </c>
      <c r="F79" s="3" t="s">
        <v>365</v>
      </c>
      <c r="G79" s="3" t="s">
        <v>370</v>
      </c>
      <c r="H79" s="117" t="s">
        <v>66</v>
      </c>
      <c r="I79" s="117" t="s">
        <v>67</v>
      </c>
      <c r="J79" s="117"/>
      <c r="K79" s="117" t="s">
        <v>67</v>
      </c>
      <c r="L79" s="117" t="s">
        <v>67</v>
      </c>
      <c r="M79" s="117"/>
      <c r="N79" s="117"/>
      <c r="O79" s="117"/>
      <c r="P79" s="122"/>
      <c r="Q79" s="79"/>
      <c r="R79" s="115"/>
      <c r="S79" s="115"/>
      <c r="T79" s="115"/>
      <c r="U79" s="115" t="s">
        <v>367</v>
      </c>
      <c r="V79" s="115" t="s">
        <v>287</v>
      </c>
      <c r="W79" s="115"/>
      <c r="X79" s="115"/>
      <c r="Y79" s="115"/>
      <c r="Z79" s="432" t="s">
        <v>367</v>
      </c>
      <c r="AA79" s="115" t="s">
        <v>287</v>
      </c>
      <c r="AB79" s="203" t="s">
        <v>368</v>
      </c>
      <c r="AC79" s="429"/>
      <c r="AD79" s="429"/>
      <c r="AE79" s="8"/>
      <c r="AF79" s="104"/>
      <c r="AG79" s="104"/>
      <c r="AH79" s="104"/>
      <c r="AI79" s="132"/>
      <c r="AJ79" s="470"/>
      <c r="AK79" s="20"/>
      <c r="AL79" s="20"/>
      <c r="AM79" s="33"/>
      <c r="AN79" s="51"/>
      <c r="AO79" s="41"/>
      <c r="AP79" s="41"/>
      <c r="AQ79" s="20" t="str">
        <f t="shared" si="2"/>
        <v/>
      </c>
      <c r="AR79" s="70"/>
      <c r="AS79" s="70"/>
      <c r="AT79" s="94"/>
      <c r="AU79" s="94"/>
      <c r="AV79" s="71" t="str">
        <f t="shared" si="3"/>
        <v/>
      </c>
      <c r="AW79" s="104" t="s">
        <v>215</v>
      </c>
      <c r="AX79" s="104" t="s">
        <v>369</v>
      </c>
      <c r="AY79" s="104" t="s">
        <v>70</v>
      </c>
      <c r="AZ79" s="104" t="s">
        <v>70</v>
      </c>
      <c r="BA79" s="104"/>
      <c r="BB79" s="104"/>
      <c r="BC79" s="104"/>
      <c r="BD79" s="104"/>
      <c r="BE79"/>
    </row>
    <row r="80" spans="2:57" ht="24" hidden="1">
      <c r="B80" s="718"/>
      <c r="C80" s="408" t="s">
        <v>371</v>
      </c>
      <c r="D80" s="105" t="s">
        <v>202</v>
      </c>
      <c r="E80" s="105" t="str">
        <f>VLOOKUP(D80, '(참고) 중복제거용 BP사명 DB'!$B$3:$D468, 3, FALSE)</f>
        <v>에스케이플래닛주식회사</v>
      </c>
      <c r="F80" s="3" t="s">
        <v>372</v>
      </c>
      <c r="G80" s="3"/>
      <c r="H80" s="117" t="s">
        <v>66</v>
      </c>
      <c r="I80" s="117" t="s">
        <v>67</v>
      </c>
      <c r="J80" s="117"/>
      <c r="K80" s="117" t="s">
        <v>67</v>
      </c>
      <c r="L80" s="117" t="s">
        <v>67</v>
      </c>
      <c r="M80" s="117"/>
      <c r="N80" s="117"/>
      <c r="O80" s="117"/>
      <c r="P80" s="122"/>
      <c r="Q80" s="79"/>
      <c r="R80" s="115"/>
      <c r="S80" s="115"/>
      <c r="T80" s="115"/>
      <c r="U80" s="115" t="s">
        <v>74</v>
      </c>
      <c r="V80" s="115" t="s">
        <v>78</v>
      </c>
      <c r="W80" s="115"/>
      <c r="X80" s="115"/>
      <c r="Y80" s="115"/>
      <c r="Z80" s="432" t="s">
        <v>74</v>
      </c>
      <c r="AA80" s="419" t="str">
        <f>VLOOKUP(E80,Sheet1!B:C,2,FALSE)</f>
        <v>투자사(SQ)</v>
      </c>
      <c r="AB80" s="203" t="s">
        <v>70</v>
      </c>
      <c r="AC80" s="429"/>
      <c r="AD80" s="429"/>
      <c r="AE80" s="8"/>
      <c r="AF80" s="104"/>
      <c r="AG80" s="104"/>
      <c r="AH80" s="104"/>
      <c r="AI80" s="132"/>
      <c r="AJ80" s="470"/>
      <c r="AK80" s="20"/>
      <c r="AL80" s="20"/>
      <c r="AM80" s="33"/>
      <c r="AN80" s="51"/>
      <c r="AO80" s="128"/>
      <c r="AP80" s="128"/>
      <c r="AQ80" s="20" t="str">
        <f t="shared" si="2"/>
        <v/>
      </c>
      <c r="AR80" s="70"/>
      <c r="AS80" s="70"/>
      <c r="AT80" s="94"/>
      <c r="AU80" s="94"/>
      <c r="AV80" s="71" t="str">
        <f t="shared" si="3"/>
        <v/>
      </c>
      <c r="AW80" s="104" t="s">
        <v>70</v>
      </c>
      <c r="AX80" s="104" t="s">
        <v>70</v>
      </c>
      <c r="AY80" s="104" t="s">
        <v>70</v>
      </c>
      <c r="AZ80" s="104" t="s">
        <v>70</v>
      </c>
      <c r="BA80" s="104"/>
      <c r="BB80" s="104"/>
      <c r="BC80" s="104"/>
      <c r="BD80" s="104"/>
      <c r="BE80"/>
    </row>
    <row r="81" spans="2:57" ht="27" hidden="1">
      <c r="B81" s="718"/>
      <c r="C81" s="408" t="s">
        <v>207</v>
      </c>
      <c r="D81" s="105" t="s">
        <v>64</v>
      </c>
      <c r="E81" s="105" t="str">
        <f>VLOOKUP(D81, '(참고) 중복제거용 BP사명 DB'!$B$3:$D469, 3, FALSE)</f>
        <v>SK㈜</v>
      </c>
      <c r="F81" s="3" t="s">
        <v>373</v>
      </c>
      <c r="G81" s="3"/>
      <c r="H81" s="117" t="s">
        <v>66</v>
      </c>
      <c r="I81" s="117" t="s">
        <v>67</v>
      </c>
      <c r="J81" s="117"/>
      <c r="K81" s="117" t="s">
        <v>67</v>
      </c>
      <c r="L81" s="117" t="s">
        <v>67</v>
      </c>
      <c r="M81" s="117"/>
      <c r="N81" s="117"/>
      <c r="O81" s="117"/>
      <c r="P81" s="122"/>
      <c r="Q81" s="79"/>
      <c r="R81" s="115"/>
      <c r="S81" s="115"/>
      <c r="T81" s="115"/>
      <c r="U81" s="115" t="s">
        <v>68</v>
      </c>
      <c r="V81" s="115" t="s">
        <v>75</v>
      </c>
      <c r="W81" s="115"/>
      <c r="X81" s="115"/>
      <c r="Y81" s="115"/>
      <c r="Z81" s="432" t="s">
        <v>68</v>
      </c>
      <c r="AA81" s="115" t="s">
        <v>69</v>
      </c>
      <c r="AB81" s="203" t="s">
        <v>204</v>
      </c>
      <c r="AC81" s="203"/>
      <c r="AD81" s="203"/>
      <c r="AE81" s="8"/>
      <c r="AF81" s="104"/>
      <c r="AG81" s="104"/>
      <c r="AH81" s="104" t="s">
        <v>265</v>
      </c>
      <c r="AI81" s="132"/>
      <c r="AJ81" s="470"/>
      <c r="AK81" s="23"/>
      <c r="AL81" s="20"/>
      <c r="AM81" s="30"/>
      <c r="AN81" s="20"/>
      <c r="AO81" s="45"/>
      <c r="AP81" s="32"/>
      <c r="AQ81" s="20" t="str">
        <f t="shared" si="2"/>
        <v/>
      </c>
      <c r="AR81" s="70"/>
      <c r="AS81" s="70"/>
      <c r="AT81" s="94"/>
      <c r="AU81" s="94"/>
      <c r="AV81" s="71" t="str">
        <f t="shared" si="3"/>
        <v/>
      </c>
      <c r="AW81" s="104" t="s">
        <v>215</v>
      </c>
      <c r="AX81" s="104" t="s">
        <v>216</v>
      </c>
      <c r="AY81" s="104" t="s">
        <v>215</v>
      </c>
      <c r="AZ81" s="104" t="s">
        <v>221</v>
      </c>
      <c r="BA81" s="104"/>
      <c r="BB81" s="104"/>
      <c r="BC81" s="104" t="s">
        <v>374</v>
      </c>
      <c r="BD81" s="104" t="s">
        <v>375</v>
      </c>
      <c r="BE81"/>
    </row>
    <row r="82" spans="2:57" hidden="1">
      <c r="B82" s="718"/>
      <c r="C82" s="408" t="s">
        <v>207</v>
      </c>
      <c r="D82" s="105" t="s">
        <v>376</v>
      </c>
      <c r="E82" s="105" t="str">
        <f>VLOOKUP(D82, '(참고) 중복제거용 BP사명 DB'!$B$3:$D470, 3, FALSE)</f>
        <v xml:space="preserve">	주식회사 헥토이노베이션</v>
      </c>
      <c r="F82" s="3" t="s">
        <v>377</v>
      </c>
      <c r="G82" s="3" t="s">
        <v>378</v>
      </c>
      <c r="H82" s="117" t="s">
        <v>66</v>
      </c>
      <c r="I82" s="117" t="s">
        <v>67</v>
      </c>
      <c r="J82" s="117"/>
      <c r="K82" s="117" t="s">
        <v>67</v>
      </c>
      <c r="L82" s="117" t="s">
        <v>67</v>
      </c>
      <c r="M82" s="117"/>
      <c r="N82" s="117"/>
      <c r="O82" s="117"/>
      <c r="P82" s="122"/>
      <c r="Q82" s="79"/>
      <c r="R82" s="115"/>
      <c r="S82" s="115"/>
      <c r="T82" s="115"/>
      <c r="U82" s="115" t="s">
        <v>68</v>
      </c>
      <c r="V82" s="115" t="s">
        <v>75</v>
      </c>
      <c r="W82" s="115"/>
      <c r="X82" s="115"/>
      <c r="Y82" s="115"/>
      <c r="Z82" s="432" t="s">
        <v>68</v>
      </c>
      <c r="AA82" s="115" t="s">
        <v>69</v>
      </c>
      <c r="AB82" s="203"/>
      <c r="AC82" s="203"/>
      <c r="AD82" s="203"/>
      <c r="AE82" s="8"/>
      <c r="AF82" s="104"/>
      <c r="AG82" s="104"/>
      <c r="AH82" s="104"/>
      <c r="AI82" s="132"/>
      <c r="AJ82" s="470"/>
      <c r="AK82" s="20"/>
      <c r="AL82" s="20"/>
      <c r="AM82" s="33"/>
      <c r="AN82" s="20"/>
      <c r="AO82" s="30"/>
      <c r="AP82" s="30"/>
      <c r="AQ82" s="20" t="str">
        <f t="shared" si="2"/>
        <v/>
      </c>
      <c r="AR82" s="70"/>
      <c r="AS82" s="70"/>
      <c r="AT82" s="94"/>
      <c r="AU82" s="94"/>
      <c r="AV82" s="71" t="str">
        <f t="shared" si="3"/>
        <v/>
      </c>
      <c r="AW82" s="104"/>
      <c r="AX82" s="104"/>
      <c r="AY82" s="104"/>
      <c r="AZ82" s="104"/>
      <c r="BA82" s="104"/>
      <c r="BB82" s="104"/>
      <c r="BC82" s="104"/>
      <c r="BD82" s="104"/>
      <c r="BE82"/>
    </row>
    <row r="83" spans="2:57" ht="24" hidden="1">
      <c r="B83" s="718"/>
      <c r="C83" s="408" t="s">
        <v>379</v>
      </c>
      <c r="D83" s="105" t="s">
        <v>380</v>
      </c>
      <c r="E83" s="105" t="str">
        <f>VLOOKUP(D83, '(참고) 중복제거용 BP사명 DB'!$B$3:$D471, 3, FALSE)</f>
        <v>에스케이오앤에스</v>
      </c>
      <c r="F83" s="3" t="s">
        <v>381</v>
      </c>
      <c r="G83" s="3"/>
      <c r="H83" s="117" t="s">
        <v>66</v>
      </c>
      <c r="I83" s="117" t="s">
        <v>67</v>
      </c>
      <c r="J83" s="117"/>
      <c r="K83" s="117" t="s">
        <v>67</v>
      </c>
      <c r="L83" s="117" t="s">
        <v>67</v>
      </c>
      <c r="M83" s="117"/>
      <c r="N83" s="117"/>
      <c r="O83" s="117"/>
      <c r="P83" s="122"/>
      <c r="Q83" s="79"/>
      <c r="R83" s="115"/>
      <c r="S83" s="115"/>
      <c r="T83" s="115"/>
      <c r="U83" s="115" t="s">
        <v>74</v>
      </c>
      <c r="V83" s="115" t="s">
        <v>287</v>
      </c>
      <c r="W83" s="115"/>
      <c r="X83" s="115"/>
      <c r="Y83" s="115"/>
      <c r="Z83" s="432" t="s">
        <v>74</v>
      </c>
      <c r="AA83" s="115" t="s">
        <v>287</v>
      </c>
      <c r="AB83" s="203" t="s">
        <v>70</v>
      </c>
      <c r="AC83" s="429"/>
      <c r="AD83" s="429"/>
      <c r="AE83" s="8"/>
      <c r="AF83" s="104"/>
      <c r="AG83" s="104"/>
      <c r="AH83" s="104"/>
      <c r="AI83" s="132"/>
      <c r="AJ83" s="470"/>
      <c r="AK83" s="20"/>
      <c r="AL83" s="20"/>
      <c r="AM83" s="33"/>
      <c r="AN83" s="51"/>
      <c r="AO83" s="41"/>
      <c r="AP83" s="41"/>
      <c r="AQ83" s="20" t="str">
        <f t="shared" si="2"/>
        <v/>
      </c>
      <c r="AR83" s="70"/>
      <c r="AS83" s="70"/>
      <c r="AT83" s="94"/>
      <c r="AU83" s="94"/>
      <c r="AV83" s="71" t="str">
        <f t="shared" si="3"/>
        <v/>
      </c>
      <c r="AW83" s="104" t="s">
        <v>70</v>
      </c>
      <c r="AX83" s="104" t="s">
        <v>70</v>
      </c>
      <c r="AY83" s="104" t="s">
        <v>70</v>
      </c>
      <c r="AZ83" s="104" t="s">
        <v>70</v>
      </c>
      <c r="BA83" s="104"/>
      <c r="BB83" s="104"/>
      <c r="BC83" s="104"/>
      <c r="BD83" s="104"/>
      <c r="BE83"/>
    </row>
    <row r="84" spans="2:57" ht="24" hidden="1">
      <c r="B84" s="718"/>
      <c r="C84" s="408" t="s">
        <v>379</v>
      </c>
      <c r="D84" s="105" t="s">
        <v>83</v>
      </c>
      <c r="E84" s="105" t="str">
        <f>VLOOKUP(D84, '(참고) 중복제거용 BP사명 DB'!$B$3:$D472, 3, FALSE)</f>
        <v>서비스에이스주식회사</v>
      </c>
      <c r="F84" s="3" t="s">
        <v>382</v>
      </c>
      <c r="G84" s="3"/>
      <c r="H84" s="117" t="s">
        <v>66</v>
      </c>
      <c r="I84" s="117" t="s">
        <v>67</v>
      </c>
      <c r="J84" s="117"/>
      <c r="K84" s="117" t="s">
        <v>67</v>
      </c>
      <c r="L84" s="117" t="s">
        <v>67</v>
      </c>
      <c r="M84" s="117"/>
      <c r="N84" s="117"/>
      <c r="O84" s="117"/>
      <c r="P84" s="122"/>
      <c r="Q84" s="79"/>
      <c r="R84" s="115"/>
      <c r="S84" s="115"/>
      <c r="T84" s="115"/>
      <c r="U84" s="115" t="s">
        <v>74</v>
      </c>
      <c r="V84" s="115" t="s">
        <v>287</v>
      </c>
      <c r="W84" s="115"/>
      <c r="X84" s="115"/>
      <c r="Y84" s="115"/>
      <c r="Z84" s="432" t="s">
        <v>74</v>
      </c>
      <c r="AA84" s="419" t="str">
        <f>VLOOKUP(E84,Sheet1!B:C,2,FALSE)</f>
        <v>자회사</v>
      </c>
      <c r="AB84" s="203" t="s">
        <v>70</v>
      </c>
      <c r="AC84" s="429"/>
      <c r="AD84" s="429"/>
      <c r="AE84" s="8"/>
      <c r="AF84" s="104"/>
      <c r="AG84" s="104"/>
      <c r="AH84" s="104"/>
      <c r="AI84" s="132"/>
      <c r="AJ84" s="470"/>
      <c r="AK84" s="20"/>
      <c r="AL84" s="20"/>
      <c r="AM84" s="33"/>
      <c r="AN84" s="51"/>
      <c r="AO84" s="41"/>
      <c r="AP84" s="41"/>
      <c r="AQ84" s="20" t="str">
        <f t="shared" si="2"/>
        <v/>
      </c>
      <c r="AR84" s="70"/>
      <c r="AS84" s="70"/>
      <c r="AT84" s="94"/>
      <c r="AU84" s="94"/>
      <c r="AV84" s="71" t="str">
        <f t="shared" si="3"/>
        <v/>
      </c>
      <c r="AW84" s="104" t="s">
        <v>70</v>
      </c>
      <c r="AX84" s="104" t="s">
        <v>70</v>
      </c>
      <c r="AY84" s="104" t="s">
        <v>70</v>
      </c>
      <c r="AZ84" s="104" t="s">
        <v>70</v>
      </c>
      <c r="BA84" s="104"/>
      <c r="BB84" s="104"/>
      <c r="BC84" s="104"/>
      <c r="BD84" s="104"/>
      <c r="BE84"/>
    </row>
    <row r="85" spans="2:57" ht="24" hidden="1">
      <c r="B85" s="718"/>
      <c r="C85" s="408" t="s">
        <v>383</v>
      </c>
      <c r="D85" s="105" t="s">
        <v>384</v>
      </c>
      <c r="E85" s="105" t="str">
        <f>VLOOKUP(D85, '(참고) 중복제거용 BP사명 DB'!$B$3:$D473, 3, FALSE)</f>
        <v>(주)모비젠</v>
      </c>
      <c r="F85" s="7" t="s">
        <v>385</v>
      </c>
      <c r="G85" s="3"/>
      <c r="H85" s="117" t="s">
        <v>66</v>
      </c>
      <c r="I85" s="117" t="s">
        <v>67</v>
      </c>
      <c r="J85" s="117"/>
      <c r="K85" s="117" t="s">
        <v>67</v>
      </c>
      <c r="L85" s="117" t="s">
        <v>67</v>
      </c>
      <c r="M85" s="117"/>
      <c r="N85" s="117"/>
      <c r="O85" s="117"/>
      <c r="P85" s="122"/>
      <c r="Q85" s="79"/>
      <c r="R85" s="115"/>
      <c r="S85" s="115"/>
      <c r="T85" s="115"/>
      <c r="U85" s="115" t="s">
        <v>367</v>
      </c>
      <c r="V85" s="115" t="s">
        <v>287</v>
      </c>
      <c r="W85" s="115"/>
      <c r="X85" s="115"/>
      <c r="Y85" s="115"/>
      <c r="Z85" s="432" t="s">
        <v>367</v>
      </c>
      <c r="AA85" s="115" t="s">
        <v>287</v>
      </c>
      <c r="AB85" s="203" t="s">
        <v>70</v>
      </c>
      <c r="AC85" s="429"/>
      <c r="AD85" s="429"/>
      <c r="AE85" s="8"/>
      <c r="AF85" s="104"/>
      <c r="AG85" s="104"/>
      <c r="AH85" s="104"/>
      <c r="AI85" s="132"/>
      <c r="AJ85" s="470"/>
      <c r="AK85" s="20"/>
      <c r="AL85" s="20"/>
      <c r="AM85" s="33"/>
      <c r="AN85" s="51"/>
      <c r="AO85" s="128"/>
      <c r="AP85" s="128"/>
      <c r="AQ85" s="20" t="str">
        <f t="shared" si="2"/>
        <v/>
      </c>
      <c r="AR85" s="70"/>
      <c r="AS85" s="70"/>
      <c r="AT85" s="94"/>
      <c r="AU85" s="94"/>
      <c r="AV85" s="71" t="str">
        <f t="shared" si="3"/>
        <v/>
      </c>
      <c r="AW85" s="104" t="s">
        <v>205</v>
      </c>
      <c r="AX85" s="104" t="s">
        <v>291</v>
      </c>
      <c r="AY85" s="104"/>
      <c r="AZ85" s="104"/>
      <c r="BA85" s="104"/>
      <c r="BB85" s="104"/>
      <c r="BC85" s="104"/>
      <c r="BD85" s="104"/>
      <c r="BE85"/>
    </row>
    <row r="86" spans="2:57" ht="24" hidden="1">
      <c r="B86" s="718"/>
      <c r="C86" s="408" t="s">
        <v>386</v>
      </c>
      <c r="D86" s="105" t="s">
        <v>387</v>
      </c>
      <c r="E86" s="105" t="str">
        <f>VLOOKUP(D86, '(참고) 중복제거용 BP사명 DB'!$B$3:$D474, 3, FALSE)</f>
        <v>삼일회계법인 등 자산실사법인</v>
      </c>
      <c r="F86" s="7" t="s">
        <v>388</v>
      </c>
      <c r="G86" s="3"/>
      <c r="H86" s="117" t="s">
        <v>66</v>
      </c>
      <c r="I86" s="117" t="s">
        <v>67</v>
      </c>
      <c r="J86" s="117"/>
      <c r="K86" s="117" t="s">
        <v>67</v>
      </c>
      <c r="L86" s="117" t="s">
        <v>67</v>
      </c>
      <c r="M86" s="117"/>
      <c r="N86" s="117"/>
      <c r="O86" s="117"/>
      <c r="P86" s="122"/>
      <c r="Q86" s="79"/>
      <c r="R86" s="115"/>
      <c r="S86" s="115"/>
      <c r="T86" s="115"/>
      <c r="U86" s="115" t="s">
        <v>367</v>
      </c>
      <c r="V86" s="115" t="s">
        <v>287</v>
      </c>
      <c r="W86" s="115"/>
      <c r="X86" s="115"/>
      <c r="Y86" s="115"/>
      <c r="Z86" s="432" t="s">
        <v>367</v>
      </c>
      <c r="AA86" s="115" t="s">
        <v>287</v>
      </c>
      <c r="AB86" s="203" t="s">
        <v>70</v>
      </c>
      <c r="AC86" s="429"/>
      <c r="AD86" s="429"/>
      <c r="AE86" s="8"/>
      <c r="AF86" s="104"/>
      <c r="AG86" s="104"/>
      <c r="AH86" s="104"/>
      <c r="AI86" s="132"/>
      <c r="AJ86" s="470"/>
      <c r="AK86" s="20"/>
      <c r="AL86" s="20"/>
      <c r="AM86" s="33"/>
      <c r="AN86" s="51"/>
      <c r="AO86" s="41"/>
      <c r="AP86" s="41"/>
      <c r="AQ86" s="20" t="str">
        <f t="shared" si="2"/>
        <v/>
      </c>
      <c r="AR86" s="70"/>
      <c r="AS86" s="70"/>
      <c r="AT86" s="94"/>
      <c r="AU86" s="94"/>
      <c r="AV86" s="71" t="str">
        <f t="shared" si="3"/>
        <v/>
      </c>
      <c r="AW86" s="104" t="s">
        <v>70</v>
      </c>
      <c r="AX86" s="104" t="s">
        <v>70</v>
      </c>
      <c r="AY86" s="104" t="s">
        <v>70</v>
      </c>
      <c r="AZ86" s="104" t="s">
        <v>70</v>
      </c>
      <c r="BA86" s="104"/>
      <c r="BB86" s="104"/>
      <c r="BC86" s="104"/>
      <c r="BD86" s="104"/>
      <c r="BE86"/>
    </row>
    <row r="87" spans="2:57" ht="27" hidden="1">
      <c r="B87" s="718"/>
      <c r="C87" s="105" t="s">
        <v>389</v>
      </c>
      <c r="D87" s="105" t="s">
        <v>390</v>
      </c>
      <c r="E87" s="105" t="str">
        <f>VLOOKUP(D87, '(참고) 중복제거용 BP사명 DB'!$B$3:$D475, 3, FALSE)</f>
        <v xml:space="preserve">	(주)엔텔스</v>
      </c>
      <c r="F87" s="3" t="s">
        <v>391</v>
      </c>
      <c r="G87" s="3" t="s">
        <v>392</v>
      </c>
      <c r="H87" s="117" t="s">
        <v>66</v>
      </c>
      <c r="I87" s="117" t="s">
        <v>67</v>
      </c>
      <c r="J87" s="117"/>
      <c r="K87" s="117" t="s">
        <v>67</v>
      </c>
      <c r="L87" s="117" t="s">
        <v>67</v>
      </c>
      <c r="M87" s="117"/>
      <c r="N87" s="117" t="s">
        <v>393</v>
      </c>
      <c r="O87" s="117"/>
      <c r="P87" s="122"/>
      <c r="Q87" s="79"/>
      <c r="R87" s="115" t="s">
        <v>263</v>
      </c>
      <c r="S87" s="115" t="s">
        <v>261</v>
      </c>
      <c r="T87" s="115"/>
      <c r="U87" s="115" t="s">
        <v>394</v>
      </c>
      <c r="V87" s="115"/>
      <c r="W87" s="115"/>
      <c r="X87" s="115" t="s">
        <v>263</v>
      </c>
      <c r="Y87" s="115" t="s">
        <v>263</v>
      </c>
      <c r="Z87" s="432"/>
      <c r="AA87" s="115"/>
      <c r="AB87" s="203" t="s">
        <v>204</v>
      </c>
      <c r="AC87" s="203"/>
      <c r="AD87" s="203"/>
      <c r="AE87" s="3" t="s">
        <v>395</v>
      </c>
      <c r="AF87" s="104" t="s">
        <v>114</v>
      </c>
      <c r="AG87" s="104" t="s">
        <v>396</v>
      </c>
      <c r="AH87" s="104" t="s">
        <v>397</v>
      </c>
      <c r="AI87" s="132"/>
      <c r="AJ87" s="471"/>
      <c r="AK87" s="378" t="s">
        <v>398</v>
      </c>
      <c r="AL87" s="378" t="s">
        <v>399</v>
      </c>
      <c r="AM87" s="30"/>
      <c r="AN87" s="53"/>
      <c r="AO87" s="42"/>
      <c r="AP87" s="33"/>
      <c r="AQ87" s="20" t="str">
        <f t="shared" si="2"/>
        <v/>
      </c>
      <c r="AR87" s="70" t="s">
        <v>263</v>
      </c>
      <c r="AS87" s="98"/>
      <c r="AT87" s="107"/>
      <c r="AU87" s="94"/>
      <c r="AV87" s="71" t="str">
        <f t="shared" si="3"/>
        <v/>
      </c>
      <c r="AW87" s="104" t="s">
        <v>400</v>
      </c>
      <c r="AX87" s="104" t="s">
        <v>401</v>
      </c>
      <c r="AY87" s="104" t="s">
        <v>400</v>
      </c>
      <c r="AZ87" s="104" t="s">
        <v>401</v>
      </c>
      <c r="BA87" s="105" t="s">
        <v>402</v>
      </c>
      <c r="BB87" s="105" t="s">
        <v>403</v>
      </c>
      <c r="BC87" s="104" t="s">
        <v>404</v>
      </c>
      <c r="BD87" s="104" t="s">
        <v>405</v>
      </c>
      <c r="BE87"/>
    </row>
    <row r="88" spans="2:57" ht="27" hidden="1">
      <c r="B88" s="718"/>
      <c r="C88" s="408" t="s">
        <v>406</v>
      </c>
      <c r="D88" s="105" t="s">
        <v>64</v>
      </c>
      <c r="E88" s="105" t="str">
        <f>VLOOKUP(D88, '(참고) 중복제거용 BP사명 DB'!$B$3:$D476, 3, FALSE)</f>
        <v>SK㈜</v>
      </c>
      <c r="F88" s="7" t="s">
        <v>407</v>
      </c>
      <c r="G88" s="3" t="s">
        <v>408</v>
      </c>
      <c r="H88" s="117" t="s">
        <v>66</v>
      </c>
      <c r="I88" s="117" t="s">
        <v>67</v>
      </c>
      <c r="J88" s="117"/>
      <c r="K88" s="117" t="s">
        <v>67</v>
      </c>
      <c r="L88" s="117" t="s">
        <v>67</v>
      </c>
      <c r="M88" s="117"/>
      <c r="N88" s="117"/>
      <c r="O88" s="117"/>
      <c r="P88" s="122"/>
      <c r="Q88" s="79"/>
      <c r="R88" s="115"/>
      <c r="S88" s="115"/>
      <c r="T88" s="115"/>
      <c r="U88" s="115" t="s">
        <v>409</v>
      </c>
      <c r="V88" s="115" t="s">
        <v>410</v>
      </c>
      <c r="W88" s="115"/>
      <c r="X88" s="115"/>
      <c r="Y88" s="115"/>
      <c r="Z88" s="432" t="s">
        <v>409</v>
      </c>
      <c r="AA88" s="115" t="s">
        <v>411</v>
      </c>
      <c r="AB88" s="203" t="s">
        <v>204</v>
      </c>
      <c r="AC88" s="203"/>
      <c r="AD88" s="203"/>
      <c r="AE88" s="8"/>
      <c r="AF88" s="104"/>
      <c r="AG88" s="104"/>
      <c r="AH88" s="104"/>
      <c r="AI88" s="132"/>
      <c r="AJ88" s="470"/>
      <c r="AK88" s="20"/>
      <c r="AL88" s="20"/>
      <c r="AM88" s="30"/>
      <c r="AN88" s="20"/>
      <c r="AO88" s="30"/>
      <c r="AP88" s="30"/>
      <c r="AQ88" s="20" t="str">
        <f t="shared" si="2"/>
        <v/>
      </c>
      <c r="AR88" s="70"/>
      <c r="AS88" s="70"/>
      <c r="AT88" s="94"/>
      <c r="AU88" s="94"/>
      <c r="AV88" s="71" t="str">
        <f t="shared" si="3"/>
        <v/>
      </c>
      <c r="AW88" s="104" t="s">
        <v>412</v>
      </c>
      <c r="AX88" s="104" t="s">
        <v>413</v>
      </c>
      <c r="AY88" s="104" t="s">
        <v>414</v>
      </c>
      <c r="AZ88" s="104" t="s">
        <v>415</v>
      </c>
      <c r="BA88" s="104"/>
      <c r="BB88" s="104"/>
      <c r="BC88" s="104"/>
      <c r="BD88" s="104"/>
      <c r="BE88"/>
    </row>
    <row r="89" spans="2:57" ht="36" hidden="1">
      <c r="B89" s="718"/>
      <c r="C89" s="408" t="s">
        <v>416</v>
      </c>
      <c r="D89" s="105" t="s">
        <v>202</v>
      </c>
      <c r="E89" s="105" t="str">
        <f>VLOOKUP(D89, '(참고) 중복제거용 BP사명 DB'!$B$3:$D477, 3, FALSE)</f>
        <v>에스케이플래닛주식회사</v>
      </c>
      <c r="F89" s="3" t="s">
        <v>417</v>
      </c>
      <c r="G89" s="3"/>
      <c r="H89" s="117" t="s">
        <v>66</v>
      </c>
      <c r="I89" s="117" t="s">
        <v>67</v>
      </c>
      <c r="J89" s="117"/>
      <c r="K89" s="117" t="s">
        <v>67</v>
      </c>
      <c r="L89" s="117" t="s">
        <v>67</v>
      </c>
      <c r="M89" s="117"/>
      <c r="N89" s="117"/>
      <c r="O89" s="117"/>
      <c r="P89" s="122"/>
      <c r="Q89" s="79"/>
      <c r="R89" s="115"/>
      <c r="S89" s="115"/>
      <c r="T89" s="115"/>
      <c r="U89" s="115" t="s">
        <v>74</v>
      </c>
      <c r="V89" s="115" t="s">
        <v>287</v>
      </c>
      <c r="W89" s="115"/>
      <c r="X89" s="115"/>
      <c r="Y89" s="115"/>
      <c r="Z89" s="432" t="s">
        <v>74</v>
      </c>
      <c r="AA89" s="419" t="str">
        <f>VLOOKUP(E89,Sheet1!B:C,2,FALSE)</f>
        <v>투자사(SQ)</v>
      </c>
      <c r="AB89" s="203" t="s">
        <v>418</v>
      </c>
      <c r="AC89" s="203"/>
      <c r="AD89" s="203"/>
      <c r="AE89" s="8"/>
      <c r="AF89" s="104" t="s">
        <v>145</v>
      </c>
      <c r="AG89" s="104" t="s">
        <v>322</v>
      </c>
      <c r="AH89" s="104"/>
      <c r="AI89" s="104"/>
      <c r="AJ89" s="470"/>
      <c r="AK89" s="20"/>
      <c r="AL89" s="20"/>
      <c r="AM89" s="33"/>
      <c r="AN89" s="52"/>
      <c r="AO89" s="33"/>
      <c r="AP89" s="33"/>
      <c r="AQ89" s="20" t="str">
        <f t="shared" si="2"/>
        <v/>
      </c>
      <c r="AR89" s="70"/>
      <c r="AS89" s="70"/>
      <c r="AT89" s="94"/>
      <c r="AU89" s="94"/>
      <c r="AV89" s="71" t="str">
        <f t="shared" si="3"/>
        <v/>
      </c>
      <c r="AW89" s="104" t="s">
        <v>419</v>
      </c>
      <c r="AX89" s="104" t="s">
        <v>420</v>
      </c>
      <c r="AY89" s="104" t="s">
        <v>419</v>
      </c>
      <c r="AZ89" s="104" t="s">
        <v>420</v>
      </c>
      <c r="BA89" s="104"/>
      <c r="BB89" s="104"/>
      <c r="BC89" s="104" t="s">
        <v>421</v>
      </c>
      <c r="BD89" s="104"/>
      <c r="BE89"/>
    </row>
    <row r="90" spans="2:57" ht="36" hidden="1">
      <c r="B90" s="718"/>
      <c r="C90" s="408" t="s">
        <v>416</v>
      </c>
      <c r="D90" s="105" t="s">
        <v>422</v>
      </c>
      <c r="E90" s="105" t="str">
        <f>VLOOKUP(D90, '(참고) 중복제거용 BP사명 DB'!$B$3:$D478, 3, FALSE)</f>
        <v>주식회사 위자드랩</v>
      </c>
      <c r="F90" s="3" t="s">
        <v>417</v>
      </c>
      <c r="G90" s="3"/>
      <c r="H90" s="117" t="s">
        <v>66</v>
      </c>
      <c r="I90" s="117" t="s">
        <v>67</v>
      </c>
      <c r="J90" s="117"/>
      <c r="K90" s="117" t="s">
        <v>67</v>
      </c>
      <c r="L90" s="117" t="s">
        <v>67</v>
      </c>
      <c r="M90" s="117"/>
      <c r="N90" s="117"/>
      <c r="O90" s="117"/>
      <c r="P90" s="122"/>
      <c r="Q90" s="79"/>
      <c r="R90" s="115"/>
      <c r="S90" s="115"/>
      <c r="T90" s="115"/>
      <c r="U90" s="115" t="s">
        <v>74</v>
      </c>
      <c r="V90" s="115" t="s">
        <v>287</v>
      </c>
      <c r="W90" s="115"/>
      <c r="X90" s="115"/>
      <c r="Y90" s="115"/>
      <c r="Z90" s="432" t="s">
        <v>74</v>
      </c>
      <c r="AA90" s="115" t="s">
        <v>287</v>
      </c>
      <c r="AB90" s="203" t="s">
        <v>418</v>
      </c>
      <c r="AC90" s="203" t="s">
        <v>299</v>
      </c>
      <c r="AD90" s="203"/>
      <c r="AE90" s="8"/>
      <c r="AF90" s="104"/>
      <c r="AG90" s="104"/>
      <c r="AH90" s="104"/>
      <c r="AI90" s="104"/>
      <c r="AJ90" s="470"/>
      <c r="AK90" s="20"/>
      <c r="AL90" s="20"/>
      <c r="AM90" s="33"/>
      <c r="AN90" s="52"/>
      <c r="AO90" s="33"/>
      <c r="AP90" s="33"/>
      <c r="AQ90" s="20" t="str">
        <f t="shared" si="2"/>
        <v/>
      </c>
      <c r="AR90" s="70"/>
      <c r="AS90" s="70"/>
      <c r="AT90" s="94"/>
      <c r="AU90" s="94"/>
      <c r="AV90" s="71" t="str">
        <f t="shared" si="3"/>
        <v/>
      </c>
      <c r="AW90" s="104" t="s">
        <v>419</v>
      </c>
      <c r="AX90" s="104" t="s">
        <v>420</v>
      </c>
      <c r="AY90" s="104" t="s">
        <v>419</v>
      </c>
      <c r="AZ90" s="104" t="s">
        <v>420</v>
      </c>
      <c r="BA90" s="104"/>
      <c r="BB90" s="104"/>
      <c r="BC90" s="104"/>
      <c r="BD90" s="104"/>
      <c r="BE90"/>
    </row>
    <row r="91" spans="2:57" ht="24" hidden="1">
      <c r="B91" s="718"/>
      <c r="C91" s="408" t="s">
        <v>423</v>
      </c>
      <c r="D91" s="105" t="s">
        <v>424</v>
      </c>
      <c r="E91" s="105" t="str">
        <f>VLOOKUP(D91, '(참고) 중복제거용 BP사명 DB'!$B$3:$D479, 3, FALSE)</f>
        <v>11번가</v>
      </c>
      <c r="F91" s="7" t="s">
        <v>425</v>
      </c>
      <c r="G91" s="3"/>
      <c r="H91" s="117" t="s">
        <v>66</v>
      </c>
      <c r="I91" s="117" t="s">
        <v>67</v>
      </c>
      <c r="J91" s="117"/>
      <c r="K91" s="117" t="s">
        <v>67</v>
      </c>
      <c r="L91" s="117" t="s">
        <v>67</v>
      </c>
      <c r="M91" s="117"/>
      <c r="N91" s="117"/>
      <c r="O91" s="117"/>
      <c r="P91" s="122"/>
      <c r="Q91" s="79"/>
      <c r="R91" s="115"/>
      <c r="S91" s="115"/>
      <c r="T91" s="115"/>
      <c r="U91" s="115" t="s">
        <v>74</v>
      </c>
      <c r="V91" s="115" t="s">
        <v>78</v>
      </c>
      <c r="W91" s="115"/>
      <c r="X91" s="115"/>
      <c r="Y91" s="115"/>
      <c r="Z91" s="432" t="s">
        <v>74</v>
      </c>
      <c r="AA91" s="490" t="str">
        <f>VLOOKUP(E91,Sheet1!B:C,2,FALSE)</f>
        <v>투자사(SQ)</v>
      </c>
      <c r="AB91" s="203" t="s">
        <v>70</v>
      </c>
      <c r="AC91" s="28"/>
      <c r="AD91" s="28"/>
      <c r="AE91" s="26"/>
      <c r="AF91" s="50"/>
      <c r="AG91" s="104"/>
      <c r="AH91" s="50"/>
      <c r="AI91" s="26"/>
      <c r="AJ91" s="472"/>
      <c r="AK91" s="20"/>
      <c r="AL91" s="20"/>
      <c r="AM91" s="33"/>
      <c r="AN91" s="52"/>
      <c r="AO91" s="129"/>
      <c r="AP91" s="129"/>
      <c r="AQ91" s="20" t="str">
        <f t="shared" si="2"/>
        <v/>
      </c>
      <c r="AR91" s="70"/>
      <c r="AS91" s="70"/>
      <c r="AT91" s="94"/>
      <c r="AU91" s="94"/>
      <c r="AV91" s="71" t="str">
        <f t="shared" si="3"/>
        <v/>
      </c>
      <c r="AW91" s="104"/>
      <c r="AX91" s="104"/>
      <c r="AY91" s="104"/>
      <c r="AZ91" s="104"/>
      <c r="BA91" s="104"/>
      <c r="BB91" s="104"/>
      <c r="BC91" s="104"/>
      <c r="BD91" s="104"/>
      <c r="BE91"/>
    </row>
    <row r="92" spans="2:57" ht="27" hidden="1">
      <c r="B92" s="718"/>
      <c r="C92" s="408" t="s">
        <v>426</v>
      </c>
      <c r="D92" s="105" t="s">
        <v>427</v>
      </c>
      <c r="E92" s="105" t="str">
        <f>VLOOKUP(D92, '(참고) 중복제거용 BP사명 DB'!$B$3:$D480, 3, FALSE)</f>
        <v>에스케이텔링크㈜</v>
      </c>
      <c r="F92" s="7" t="s">
        <v>428</v>
      </c>
      <c r="G92" s="3" t="s">
        <v>429</v>
      </c>
      <c r="H92" s="117" t="s">
        <v>66</v>
      </c>
      <c r="I92" s="117" t="s">
        <v>67</v>
      </c>
      <c r="J92" s="117"/>
      <c r="K92" s="117" t="s">
        <v>67</v>
      </c>
      <c r="L92" s="117" t="s">
        <v>67</v>
      </c>
      <c r="M92" s="117"/>
      <c r="N92" s="117"/>
      <c r="O92" s="117"/>
      <c r="P92" s="122"/>
      <c r="Q92" s="79"/>
      <c r="R92" s="115"/>
      <c r="S92" s="115"/>
      <c r="T92" s="115"/>
      <c r="U92" s="115" t="s">
        <v>74</v>
      </c>
      <c r="V92" s="115" t="s">
        <v>78</v>
      </c>
      <c r="W92" s="115"/>
      <c r="X92" s="115"/>
      <c r="Y92" s="115"/>
      <c r="Z92" s="432" t="s">
        <v>74</v>
      </c>
      <c r="AA92" s="419" t="str">
        <f>VLOOKUP(E92,Sheet1!B:C,2,FALSE)</f>
        <v>투자사(T)</v>
      </c>
      <c r="AB92" s="203" t="s">
        <v>70</v>
      </c>
      <c r="AC92" s="28"/>
      <c r="AD92" s="28"/>
      <c r="AE92" s="26"/>
      <c r="AF92" s="50"/>
      <c r="AG92" s="104"/>
      <c r="AH92" s="50"/>
      <c r="AI92" s="26"/>
      <c r="AJ92" s="472"/>
      <c r="AK92" s="20"/>
      <c r="AL92" s="20"/>
      <c r="AM92" s="33"/>
      <c r="AN92" s="52"/>
      <c r="AO92" s="129"/>
      <c r="AP92" s="129"/>
      <c r="AQ92" s="20" t="str">
        <f t="shared" si="2"/>
        <v/>
      </c>
      <c r="AR92" s="70"/>
      <c r="AS92" s="70"/>
      <c r="AT92" s="94"/>
      <c r="AU92" s="94"/>
      <c r="AV92" s="71" t="str">
        <f t="shared" si="3"/>
        <v/>
      </c>
      <c r="AW92" s="104"/>
      <c r="AX92" s="104"/>
      <c r="AY92" s="104"/>
      <c r="AZ92" s="104"/>
      <c r="BA92" s="104"/>
      <c r="BB92" s="104"/>
      <c r="BC92" s="104"/>
      <c r="BD92" s="104"/>
      <c r="BE92"/>
    </row>
    <row r="93" spans="2:57" ht="24" hidden="1">
      <c r="B93" s="718"/>
      <c r="C93" s="408" t="s">
        <v>430</v>
      </c>
      <c r="D93" s="105" t="s">
        <v>431</v>
      </c>
      <c r="E93" s="105" t="str">
        <f>VLOOKUP(D93, '(참고) 중복제거용 BP사명 DB'!$B$3:$D481, 3, FALSE)</f>
        <v>에스케이브로드밴드주식회사</v>
      </c>
      <c r="F93" s="7" t="s">
        <v>432</v>
      </c>
      <c r="G93" s="3"/>
      <c r="H93" s="117" t="s">
        <v>66</v>
      </c>
      <c r="I93" s="117" t="s">
        <v>67</v>
      </c>
      <c r="J93" s="117"/>
      <c r="K93" s="117" t="s">
        <v>67</v>
      </c>
      <c r="L93" s="117" t="s">
        <v>67</v>
      </c>
      <c r="M93" s="117"/>
      <c r="N93" s="117"/>
      <c r="O93" s="117"/>
      <c r="P93" s="122"/>
      <c r="Q93" s="79"/>
      <c r="R93" s="115"/>
      <c r="S93" s="115"/>
      <c r="T93" s="115"/>
      <c r="U93" s="115" t="s">
        <v>74</v>
      </c>
      <c r="V93" s="115" t="s">
        <v>78</v>
      </c>
      <c r="W93" s="115"/>
      <c r="X93" s="115"/>
      <c r="Y93" s="115"/>
      <c r="Z93" s="432" t="s">
        <v>74</v>
      </c>
      <c r="AA93" s="419" t="str">
        <f>VLOOKUP(E93,Sheet1!B:C,2,FALSE)</f>
        <v>자회사</v>
      </c>
      <c r="AB93" s="203" t="s">
        <v>70</v>
      </c>
      <c r="AC93" s="28"/>
      <c r="AD93" s="28"/>
      <c r="AE93" s="26"/>
      <c r="AF93" s="50"/>
      <c r="AG93" s="104"/>
      <c r="AH93" s="50"/>
      <c r="AI93" s="26"/>
      <c r="AJ93" s="472"/>
      <c r="AK93" s="20"/>
      <c r="AL93" s="20"/>
      <c r="AM93" s="33"/>
      <c r="AN93" s="52"/>
      <c r="AO93" s="129"/>
      <c r="AP93" s="129"/>
      <c r="AQ93" s="20" t="str">
        <f t="shared" si="2"/>
        <v/>
      </c>
      <c r="AR93" s="70"/>
      <c r="AS93" s="70"/>
      <c r="AT93" s="94"/>
      <c r="AU93" s="94"/>
      <c r="AV93" s="71" t="str">
        <f t="shared" si="3"/>
        <v/>
      </c>
      <c r="AW93" s="104"/>
      <c r="AX93" s="104"/>
      <c r="AY93" s="104"/>
      <c r="AZ93" s="104"/>
      <c r="BA93" s="104"/>
      <c r="BB93" s="104"/>
      <c r="BC93" s="104"/>
      <c r="BD93" s="104"/>
      <c r="BE93"/>
    </row>
    <row r="94" spans="2:57" ht="24" hidden="1">
      <c r="B94" s="718"/>
      <c r="C94" s="408" t="s">
        <v>430</v>
      </c>
      <c r="D94" s="105" t="s">
        <v>433</v>
      </c>
      <c r="E94" s="105" t="str">
        <f>VLOOKUP(D94, '(참고) 중복제거용 BP사명 DB'!$B$3:$D482, 3, FALSE)</f>
        <v>에스케이쉴더스 주식회사</v>
      </c>
      <c r="F94" s="7" t="s">
        <v>432</v>
      </c>
      <c r="G94" s="3"/>
      <c r="H94" s="117" t="s">
        <v>66</v>
      </c>
      <c r="I94" s="117" t="s">
        <v>67</v>
      </c>
      <c r="J94" s="117"/>
      <c r="K94" s="117" t="s">
        <v>67</v>
      </c>
      <c r="L94" s="117" t="s">
        <v>67</v>
      </c>
      <c r="M94" s="117"/>
      <c r="N94" s="117"/>
      <c r="O94" s="117"/>
      <c r="P94" s="122"/>
      <c r="Q94" s="79"/>
      <c r="R94" s="115"/>
      <c r="S94" s="115"/>
      <c r="T94" s="115"/>
      <c r="U94" s="115" t="s">
        <v>74</v>
      </c>
      <c r="V94" s="115" t="s">
        <v>78</v>
      </c>
      <c r="W94" s="115"/>
      <c r="X94" s="115"/>
      <c r="Y94" s="115"/>
      <c r="Z94" s="432" t="s">
        <v>74</v>
      </c>
      <c r="AA94" s="490" t="str">
        <f>VLOOKUP(E94,Sheet1!B:C,2,FALSE)</f>
        <v>투자사(SQ)</v>
      </c>
      <c r="AB94" s="203" t="s">
        <v>70</v>
      </c>
      <c r="AC94" s="28"/>
      <c r="AD94" s="28"/>
      <c r="AE94" s="26"/>
      <c r="AF94" s="50"/>
      <c r="AG94" s="104"/>
      <c r="AH94" s="50"/>
      <c r="AI94" s="26"/>
      <c r="AJ94" s="472"/>
      <c r="AK94" s="20"/>
      <c r="AL94" s="20"/>
      <c r="AM94" s="33"/>
      <c r="AN94" s="52"/>
      <c r="AO94" s="129"/>
      <c r="AP94" s="129"/>
      <c r="AQ94" s="20" t="str">
        <f t="shared" si="2"/>
        <v/>
      </c>
      <c r="AR94" s="70"/>
      <c r="AS94" s="70"/>
      <c r="AT94" s="94"/>
      <c r="AU94" s="94"/>
      <c r="AV94" s="71" t="str">
        <f t="shared" si="3"/>
        <v/>
      </c>
      <c r="AW94" s="104"/>
      <c r="AX94" s="104"/>
      <c r="AY94" s="104"/>
      <c r="AZ94" s="104"/>
      <c r="BA94" s="104"/>
      <c r="BB94" s="104"/>
      <c r="BC94" s="104"/>
      <c r="BD94" s="104"/>
      <c r="BE94"/>
    </row>
    <row r="95" spans="2:57" ht="24" hidden="1">
      <c r="B95" s="718"/>
      <c r="C95" s="408" t="s">
        <v>430</v>
      </c>
      <c r="D95" s="105" t="s">
        <v>434</v>
      </c>
      <c r="E95" s="105" t="str">
        <f>VLOOKUP(D95, '(참고) 중복제거용 BP사명 DB'!$B$3:$D483, 3, FALSE)</f>
        <v>11번가</v>
      </c>
      <c r="F95" s="7" t="s">
        <v>432</v>
      </c>
      <c r="G95" s="3"/>
      <c r="H95" s="117" t="s">
        <v>66</v>
      </c>
      <c r="I95" s="117" t="s">
        <v>67</v>
      </c>
      <c r="J95" s="117"/>
      <c r="K95" s="117" t="s">
        <v>67</v>
      </c>
      <c r="L95" s="117" t="s">
        <v>67</v>
      </c>
      <c r="M95" s="117"/>
      <c r="N95" s="117"/>
      <c r="O95" s="117"/>
      <c r="P95" s="122"/>
      <c r="Q95" s="79"/>
      <c r="R95" s="115"/>
      <c r="S95" s="115"/>
      <c r="T95" s="115"/>
      <c r="U95" s="115" t="s">
        <v>74</v>
      </c>
      <c r="V95" s="115" t="s">
        <v>78</v>
      </c>
      <c r="W95" s="115"/>
      <c r="X95" s="115"/>
      <c r="Y95" s="115"/>
      <c r="Z95" s="432" t="s">
        <v>74</v>
      </c>
      <c r="AA95" s="419" t="str">
        <f>VLOOKUP(E95,Sheet1!B:C,2,FALSE)</f>
        <v>투자사(SQ)</v>
      </c>
      <c r="AB95" s="203" t="s">
        <v>70</v>
      </c>
      <c r="AC95" s="28"/>
      <c r="AD95" s="28"/>
      <c r="AE95" s="26"/>
      <c r="AF95" s="50"/>
      <c r="AG95" s="104"/>
      <c r="AH95" s="50"/>
      <c r="AI95" s="26"/>
      <c r="AJ95" s="472"/>
      <c r="AK95" s="20"/>
      <c r="AL95" s="20"/>
      <c r="AM95" s="33"/>
      <c r="AN95" s="52"/>
      <c r="AO95" s="129"/>
      <c r="AP95" s="129"/>
      <c r="AQ95" s="20" t="str">
        <f t="shared" si="2"/>
        <v/>
      </c>
      <c r="AR95" s="70"/>
      <c r="AS95" s="70"/>
      <c r="AT95" s="94"/>
      <c r="AU95" s="94"/>
      <c r="AV95" s="71" t="str">
        <f t="shared" si="3"/>
        <v/>
      </c>
      <c r="AW95" s="104"/>
      <c r="AX95" s="104"/>
      <c r="AY95" s="104"/>
      <c r="AZ95" s="104"/>
      <c r="BA95" s="104"/>
      <c r="BB95" s="104"/>
      <c r="BC95" s="104"/>
      <c r="BD95" s="104"/>
      <c r="BE95"/>
    </row>
    <row r="96" spans="2:57" ht="24" hidden="1">
      <c r="B96" s="718"/>
      <c r="C96" s="408" t="s">
        <v>430</v>
      </c>
      <c r="D96" s="105" t="s">
        <v>435</v>
      </c>
      <c r="E96" s="105" t="str">
        <f>VLOOKUP(D96, '(참고) 중복제거용 BP사명 DB'!$B$3:$D484, 3, FALSE)</f>
        <v>에스케이스토아주식회사</v>
      </c>
      <c r="F96" s="7" t="s">
        <v>432</v>
      </c>
      <c r="G96" s="3"/>
      <c r="H96" s="117" t="s">
        <v>66</v>
      </c>
      <c r="I96" s="117" t="s">
        <v>67</v>
      </c>
      <c r="J96" s="117"/>
      <c r="K96" s="117" t="s">
        <v>67</v>
      </c>
      <c r="L96" s="117" t="s">
        <v>67</v>
      </c>
      <c r="M96" s="117"/>
      <c r="N96" s="117"/>
      <c r="O96" s="117"/>
      <c r="P96" s="122"/>
      <c r="Q96" s="79"/>
      <c r="R96" s="115"/>
      <c r="S96" s="115"/>
      <c r="T96" s="115"/>
      <c r="U96" s="115" t="s">
        <v>74</v>
      </c>
      <c r="V96" s="115" t="s">
        <v>78</v>
      </c>
      <c r="W96" s="115"/>
      <c r="X96" s="115"/>
      <c r="Y96" s="115"/>
      <c r="Z96" s="432" t="s">
        <v>74</v>
      </c>
      <c r="AA96" s="419" t="str">
        <f>VLOOKUP(E96,Sheet1!B:C,2,FALSE)</f>
        <v>투자사(T)</v>
      </c>
      <c r="AB96" s="203" t="s">
        <v>70</v>
      </c>
      <c r="AC96" s="28"/>
      <c r="AD96" s="28"/>
      <c r="AE96" s="26"/>
      <c r="AF96" s="50"/>
      <c r="AG96" s="104"/>
      <c r="AH96" s="50"/>
      <c r="AI96" s="26"/>
      <c r="AJ96" s="472"/>
      <c r="AK96" s="20"/>
      <c r="AL96" s="20"/>
      <c r="AM96" s="33"/>
      <c r="AN96" s="52"/>
      <c r="AO96" s="129"/>
      <c r="AP96" s="129"/>
      <c r="AQ96" s="20" t="str">
        <f t="shared" si="2"/>
        <v/>
      </c>
      <c r="AR96" s="70"/>
      <c r="AS96" s="70"/>
      <c r="AT96" s="94"/>
      <c r="AU96" s="94"/>
      <c r="AV96" s="71" t="str">
        <f t="shared" si="3"/>
        <v/>
      </c>
      <c r="AW96" s="104"/>
      <c r="AX96" s="104"/>
      <c r="AY96" s="104"/>
      <c r="AZ96" s="104"/>
      <c r="BA96" s="104"/>
      <c r="BB96" s="104"/>
      <c r="BC96" s="104"/>
      <c r="BD96" s="104"/>
      <c r="BE96"/>
    </row>
    <row r="97" spans="2:57" ht="24" hidden="1">
      <c r="B97" s="718"/>
      <c r="C97" s="408" t="s">
        <v>430</v>
      </c>
      <c r="D97" s="105" t="s">
        <v>202</v>
      </c>
      <c r="E97" s="105" t="str">
        <f>VLOOKUP(D97, '(참고) 중복제거용 BP사명 DB'!$B$3:$D485, 3, FALSE)</f>
        <v>에스케이플래닛주식회사</v>
      </c>
      <c r="F97" s="7" t="s">
        <v>432</v>
      </c>
      <c r="G97" s="3"/>
      <c r="H97" s="117" t="s">
        <v>66</v>
      </c>
      <c r="I97" s="117" t="s">
        <v>67</v>
      </c>
      <c r="J97" s="117"/>
      <c r="K97" s="117" t="s">
        <v>67</v>
      </c>
      <c r="L97" s="117" t="s">
        <v>67</v>
      </c>
      <c r="M97" s="117"/>
      <c r="N97" s="117"/>
      <c r="O97" s="117"/>
      <c r="P97" s="122"/>
      <c r="Q97" s="79"/>
      <c r="R97" s="115"/>
      <c r="S97" s="115"/>
      <c r="T97" s="115"/>
      <c r="U97" s="115" t="s">
        <v>74</v>
      </c>
      <c r="V97" s="115" t="s">
        <v>78</v>
      </c>
      <c r="W97" s="115"/>
      <c r="X97" s="115"/>
      <c r="Y97" s="115"/>
      <c r="Z97" s="432" t="s">
        <v>74</v>
      </c>
      <c r="AA97" s="419" t="str">
        <f>VLOOKUP(E97,Sheet1!B:C,2,FALSE)</f>
        <v>투자사(SQ)</v>
      </c>
      <c r="AB97" s="203" t="s">
        <v>70</v>
      </c>
      <c r="AC97" s="28"/>
      <c r="AD97" s="28"/>
      <c r="AE97" s="26"/>
      <c r="AF97" s="50"/>
      <c r="AG97" s="104"/>
      <c r="AH97" s="50"/>
      <c r="AI97" s="26"/>
      <c r="AJ97" s="472"/>
      <c r="AK97" s="20"/>
      <c r="AL97" s="20"/>
      <c r="AM97" s="33"/>
      <c r="AN97" s="52"/>
      <c r="AO97" s="129"/>
      <c r="AP97" s="129"/>
      <c r="AQ97" s="20" t="str">
        <f t="shared" si="2"/>
        <v/>
      </c>
      <c r="AR97" s="70"/>
      <c r="AS97" s="70"/>
      <c r="AT97" s="94"/>
      <c r="AU97" s="94"/>
      <c r="AV97" s="71" t="str">
        <f t="shared" si="3"/>
        <v/>
      </c>
      <c r="AW97" s="104"/>
      <c r="AX97" s="104"/>
      <c r="AY97" s="104"/>
      <c r="AZ97" s="104"/>
      <c r="BA97" s="104"/>
      <c r="BB97" s="104"/>
      <c r="BC97" s="104"/>
      <c r="BD97" s="104"/>
      <c r="BE97"/>
    </row>
    <row r="98" spans="2:57" ht="24" hidden="1">
      <c r="B98" s="718"/>
      <c r="C98" s="408" t="s">
        <v>430</v>
      </c>
      <c r="D98" s="105" t="s">
        <v>436</v>
      </c>
      <c r="E98" s="105" t="str">
        <f>VLOOKUP(D98, '(참고) 중복제거용 BP사명 DB'!$B$3:$D486, 3, FALSE)</f>
        <v>㈜드림어스컴퍼니</v>
      </c>
      <c r="F98" s="7" t="s">
        <v>432</v>
      </c>
      <c r="G98" s="3"/>
      <c r="H98" s="117" t="s">
        <v>66</v>
      </c>
      <c r="I98" s="117" t="s">
        <v>67</v>
      </c>
      <c r="J98" s="117"/>
      <c r="K98" s="117" t="s">
        <v>67</v>
      </c>
      <c r="L98" s="117" t="s">
        <v>67</v>
      </c>
      <c r="M98" s="117"/>
      <c r="N98" s="117"/>
      <c r="O98" s="117"/>
      <c r="P98" s="122"/>
      <c r="Q98" s="79"/>
      <c r="R98" s="115"/>
      <c r="S98" s="115"/>
      <c r="T98" s="115"/>
      <c r="U98" s="115" t="s">
        <v>74</v>
      </c>
      <c r="V98" s="115" t="s">
        <v>78</v>
      </c>
      <c r="W98" s="115"/>
      <c r="X98" s="115"/>
      <c r="Y98" s="115"/>
      <c r="Z98" s="432" t="s">
        <v>74</v>
      </c>
      <c r="AA98" s="419" t="str">
        <f>VLOOKUP(E98,Sheet1!B:C,2,FALSE)</f>
        <v>투자사(SQ)</v>
      </c>
      <c r="AB98" s="203" t="s">
        <v>70</v>
      </c>
      <c r="AC98" s="28"/>
      <c r="AD98" s="28"/>
      <c r="AE98" s="26"/>
      <c r="AF98" s="50"/>
      <c r="AG98" s="104"/>
      <c r="AH98" s="50"/>
      <c r="AI98" s="26"/>
      <c r="AJ98" s="472"/>
      <c r="AK98" s="20"/>
      <c r="AL98" s="20"/>
      <c r="AM98" s="33"/>
      <c r="AN98" s="52"/>
      <c r="AO98" s="129"/>
      <c r="AP98" s="129"/>
      <c r="AQ98" s="20" t="str">
        <f t="shared" si="2"/>
        <v/>
      </c>
      <c r="AR98" s="70"/>
      <c r="AS98" s="70"/>
      <c r="AT98" s="94"/>
      <c r="AU98" s="94"/>
      <c r="AV98" s="71" t="str">
        <f t="shared" si="3"/>
        <v/>
      </c>
      <c r="AW98" s="104"/>
      <c r="AX98" s="104"/>
      <c r="AY98" s="104"/>
      <c r="AZ98" s="104"/>
      <c r="BA98" s="104"/>
      <c r="BB98" s="104"/>
      <c r="BC98" s="104"/>
      <c r="BD98" s="104"/>
      <c r="BE98"/>
    </row>
    <row r="99" spans="2:57" ht="24" hidden="1">
      <c r="B99" s="718"/>
      <c r="C99" s="408" t="s">
        <v>430</v>
      </c>
      <c r="D99" s="105" t="s">
        <v>437</v>
      </c>
      <c r="E99" s="105" t="str">
        <f>VLOOKUP(D99, '(참고) 중복제거용 BP사명 DB'!$B$3:$D487, 3, FALSE)</f>
        <v>티맵모빌리티 주식회사</v>
      </c>
      <c r="F99" s="7" t="s">
        <v>432</v>
      </c>
      <c r="G99" s="3"/>
      <c r="H99" s="117" t="s">
        <v>66</v>
      </c>
      <c r="I99" s="117" t="s">
        <v>67</v>
      </c>
      <c r="J99" s="117"/>
      <c r="K99" s="117" t="s">
        <v>67</v>
      </c>
      <c r="L99" s="117" t="s">
        <v>67</v>
      </c>
      <c r="M99" s="117"/>
      <c r="N99" s="117"/>
      <c r="O99" s="117"/>
      <c r="P99" s="122"/>
      <c r="Q99" s="79"/>
      <c r="R99" s="115"/>
      <c r="S99" s="115"/>
      <c r="T99" s="115"/>
      <c r="U99" s="115" t="s">
        <v>74</v>
      </c>
      <c r="V99" s="115" t="s">
        <v>78</v>
      </c>
      <c r="W99" s="115"/>
      <c r="X99" s="115"/>
      <c r="Y99" s="115"/>
      <c r="Z99" s="432" t="s">
        <v>74</v>
      </c>
      <c r="AA99" s="419" t="str">
        <f>VLOOKUP(E99,Sheet1!B:C,2,FALSE)</f>
        <v>투자사(SQ)</v>
      </c>
      <c r="AB99" s="203" t="s">
        <v>70</v>
      </c>
      <c r="AC99" s="28"/>
      <c r="AD99" s="28"/>
      <c r="AE99" s="26"/>
      <c r="AF99" s="50"/>
      <c r="AG99" s="104"/>
      <c r="AH99" s="50"/>
      <c r="AI99" s="26"/>
      <c r="AJ99" s="472"/>
      <c r="AK99" s="20"/>
      <c r="AL99" s="20"/>
      <c r="AM99" s="33"/>
      <c r="AN99" s="52"/>
      <c r="AO99" s="129"/>
      <c r="AP99" s="129"/>
      <c r="AQ99" s="20" t="str">
        <f t="shared" si="2"/>
        <v/>
      </c>
      <c r="AR99" s="70"/>
      <c r="AS99" s="70"/>
      <c r="AT99" s="94"/>
      <c r="AU99" s="94"/>
      <c r="AV99" s="71" t="str">
        <f t="shared" si="3"/>
        <v/>
      </c>
      <c r="AW99" s="104"/>
      <c r="AX99" s="104"/>
      <c r="AY99" s="104"/>
      <c r="AZ99" s="104"/>
      <c r="BA99" s="104"/>
      <c r="BB99" s="104"/>
      <c r="BC99" s="104"/>
      <c r="BD99" s="104"/>
      <c r="BE99"/>
    </row>
    <row r="100" spans="2:57" hidden="1">
      <c r="B100" s="718"/>
      <c r="C100" s="408" t="s">
        <v>430</v>
      </c>
      <c r="D100" s="105" t="s">
        <v>438</v>
      </c>
      <c r="E100" s="105" t="str">
        <f>VLOOKUP(D100, '(참고) 중복제거용 BP사명 DB'!$B$3:$D488, 3, FALSE)</f>
        <v>콘텐츠웨이브㈜</v>
      </c>
      <c r="F100" s="7" t="s">
        <v>432</v>
      </c>
      <c r="G100" s="3"/>
      <c r="H100" s="117" t="s">
        <v>66</v>
      </c>
      <c r="I100" s="117" t="s">
        <v>67</v>
      </c>
      <c r="J100" s="117"/>
      <c r="K100" s="117" t="s">
        <v>67</v>
      </c>
      <c r="L100" s="117" t="s">
        <v>67</v>
      </c>
      <c r="M100" s="117"/>
      <c r="N100" s="117"/>
      <c r="O100" s="117"/>
      <c r="P100" s="122"/>
      <c r="Q100" s="79"/>
      <c r="R100" s="115"/>
      <c r="S100" s="115"/>
      <c r="T100" s="115"/>
      <c r="U100" s="115" t="s">
        <v>68</v>
      </c>
      <c r="V100" s="115" t="s">
        <v>75</v>
      </c>
      <c r="W100" s="115"/>
      <c r="X100" s="115"/>
      <c r="Y100" s="115"/>
      <c r="Z100" s="432" t="s">
        <v>68</v>
      </c>
      <c r="AA100" s="115" t="s">
        <v>69</v>
      </c>
      <c r="AB100" s="203" t="s">
        <v>70</v>
      </c>
      <c r="AC100" s="28"/>
      <c r="AD100" s="28"/>
      <c r="AE100" s="26"/>
      <c r="AF100" s="50"/>
      <c r="AG100" s="104"/>
      <c r="AH100" s="50"/>
      <c r="AI100" s="26"/>
      <c r="AJ100" s="472"/>
      <c r="AK100" s="20"/>
      <c r="AL100" s="20"/>
      <c r="AM100" s="33"/>
      <c r="AN100" s="52"/>
      <c r="AO100" s="129"/>
      <c r="AP100" s="129"/>
      <c r="AQ100" s="20" t="str">
        <f t="shared" si="2"/>
        <v/>
      </c>
      <c r="AR100" s="70"/>
      <c r="AS100" s="70"/>
      <c r="AT100" s="94"/>
      <c r="AU100" s="94"/>
      <c r="AV100" s="71" t="str">
        <f t="shared" si="3"/>
        <v/>
      </c>
      <c r="AW100" s="104"/>
      <c r="AX100" s="104"/>
      <c r="AY100" s="104"/>
      <c r="AZ100" s="104"/>
      <c r="BA100" s="104"/>
      <c r="BB100" s="104"/>
      <c r="BC100" s="104"/>
      <c r="BD100" s="104"/>
      <c r="BE100"/>
    </row>
    <row r="101" spans="2:57" hidden="1">
      <c r="B101" s="718"/>
      <c r="C101" s="408" t="s">
        <v>439</v>
      </c>
      <c r="D101" s="105" t="s">
        <v>440</v>
      </c>
      <c r="E101" s="105" t="str">
        <f>VLOOKUP(D101, '(참고) 중복제거용 BP사명 DB'!$B$3:$D489, 3, FALSE)</f>
        <v>Amazon Web Services Inc.</v>
      </c>
      <c r="F101" s="5" t="s">
        <v>441</v>
      </c>
      <c r="G101" s="3"/>
      <c r="H101" s="117" t="s">
        <v>66</v>
      </c>
      <c r="I101" s="117" t="s">
        <v>67</v>
      </c>
      <c r="J101" s="117"/>
      <c r="K101" s="117" t="s">
        <v>67</v>
      </c>
      <c r="L101" s="117" t="s">
        <v>67</v>
      </c>
      <c r="M101" s="117"/>
      <c r="N101" s="117"/>
      <c r="O101" s="117"/>
      <c r="P101" s="122"/>
      <c r="Q101" s="79"/>
      <c r="R101" s="115"/>
      <c r="S101" s="115"/>
      <c r="T101" s="115"/>
      <c r="U101" s="115" t="s">
        <v>68</v>
      </c>
      <c r="V101" s="115" t="s">
        <v>442</v>
      </c>
      <c r="W101" s="115"/>
      <c r="X101" s="115"/>
      <c r="Y101" s="115"/>
      <c r="Z101" s="432" t="s">
        <v>68</v>
      </c>
      <c r="AA101" s="115" t="s">
        <v>443</v>
      </c>
      <c r="AB101" s="203" t="s">
        <v>70</v>
      </c>
      <c r="AC101" s="28"/>
      <c r="AD101" s="28"/>
      <c r="AE101" s="26"/>
      <c r="AF101" s="50"/>
      <c r="AG101" s="104"/>
      <c r="AH101" s="50"/>
      <c r="AI101" s="26"/>
      <c r="AJ101" s="472"/>
      <c r="AK101" s="20"/>
      <c r="AL101" s="20"/>
      <c r="AM101" s="42"/>
      <c r="AN101" s="52"/>
      <c r="AO101" s="30"/>
      <c r="AP101" s="31"/>
      <c r="AQ101" s="20" t="str">
        <f t="shared" si="2"/>
        <v/>
      </c>
      <c r="AR101" s="70"/>
      <c r="AS101" s="70"/>
      <c r="AT101" s="94"/>
      <c r="AU101" s="94"/>
      <c r="AV101" s="71" t="str">
        <f t="shared" si="3"/>
        <v/>
      </c>
      <c r="AW101" s="104"/>
      <c r="AX101" s="104"/>
      <c r="AY101" s="104"/>
      <c r="AZ101" s="104"/>
      <c r="BA101" s="104"/>
      <c r="BB101" s="104"/>
      <c r="BC101" s="104"/>
      <c r="BD101" s="104"/>
      <c r="BE101"/>
    </row>
    <row r="102" spans="2:57" hidden="1">
      <c r="B102" s="718"/>
      <c r="C102" s="408" t="s">
        <v>439</v>
      </c>
      <c r="D102" s="105" t="s">
        <v>444</v>
      </c>
      <c r="E102" s="105" t="str">
        <f>VLOOKUP(D102, '(참고) 중복제거용 BP사명 DB'!$B$3:$D490, 3, FALSE)</f>
        <v>한국마이크로소프트(유)</v>
      </c>
      <c r="F102" s="5" t="s">
        <v>441</v>
      </c>
      <c r="G102" s="3"/>
      <c r="H102" s="117" t="s">
        <v>66</v>
      </c>
      <c r="I102" s="117" t="s">
        <v>67</v>
      </c>
      <c r="J102" s="117"/>
      <c r="K102" s="117" t="s">
        <v>67</v>
      </c>
      <c r="L102" s="117" t="s">
        <v>67</v>
      </c>
      <c r="M102" s="117"/>
      <c r="N102" s="117"/>
      <c r="O102" s="117"/>
      <c r="P102" s="122"/>
      <c r="Q102" s="79"/>
      <c r="R102" s="115"/>
      <c r="S102" s="115"/>
      <c r="T102" s="115"/>
      <c r="U102" s="115" t="s">
        <v>68</v>
      </c>
      <c r="V102" s="115" t="s">
        <v>442</v>
      </c>
      <c r="W102" s="115"/>
      <c r="X102" s="115"/>
      <c r="Y102" s="115"/>
      <c r="Z102" s="432" t="s">
        <v>68</v>
      </c>
      <c r="AA102" s="115" t="s">
        <v>443</v>
      </c>
      <c r="AB102" s="204" t="s">
        <v>199</v>
      </c>
      <c r="AC102" s="28"/>
      <c r="AD102" s="28"/>
      <c r="AE102" s="26"/>
      <c r="AF102" s="50"/>
      <c r="AG102" s="104"/>
      <c r="AH102" s="50"/>
      <c r="AI102" s="26"/>
      <c r="AJ102" s="472"/>
      <c r="AK102" s="20"/>
      <c r="AL102" s="20"/>
      <c r="AM102" s="42"/>
      <c r="AN102" s="52"/>
      <c r="AO102" s="30"/>
      <c r="AP102" s="31"/>
      <c r="AQ102" s="20" t="str">
        <f t="shared" si="2"/>
        <v/>
      </c>
      <c r="AR102" s="70"/>
      <c r="AS102" s="70"/>
      <c r="AT102" s="94"/>
      <c r="AU102" s="94"/>
      <c r="AV102" s="71" t="str">
        <f t="shared" si="3"/>
        <v/>
      </c>
      <c r="AW102" s="104"/>
      <c r="AX102" s="104"/>
      <c r="AY102" s="104"/>
      <c r="AZ102" s="104"/>
      <c r="BA102" s="104"/>
      <c r="BB102" s="104"/>
      <c r="BC102" s="104"/>
      <c r="BD102" s="104"/>
      <c r="BE102"/>
    </row>
    <row r="103" spans="2:57" hidden="1">
      <c r="B103" s="718"/>
      <c r="C103" s="408" t="s">
        <v>445</v>
      </c>
      <c r="D103" s="105" t="s">
        <v>446</v>
      </c>
      <c r="E103" s="105" t="str">
        <f>VLOOKUP(D103, '(참고) 중복제거용 BP사명 DB'!$B$3:$D491, 3, FALSE)</f>
        <v xml:space="preserve">	(주)케이티</v>
      </c>
      <c r="F103" s="7" t="s">
        <v>447</v>
      </c>
      <c r="G103" s="3"/>
      <c r="H103" s="117" t="s">
        <v>66</v>
      </c>
      <c r="I103" s="117" t="s">
        <v>67</v>
      </c>
      <c r="J103" s="117"/>
      <c r="K103" s="117" t="s">
        <v>67</v>
      </c>
      <c r="L103" s="117" t="s">
        <v>67</v>
      </c>
      <c r="M103" s="117"/>
      <c r="N103" s="117"/>
      <c r="O103" s="117"/>
      <c r="P103" s="122"/>
      <c r="Q103" s="79"/>
      <c r="R103" s="115"/>
      <c r="S103" s="115"/>
      <c r="T103" s="115"/>
      <c r="U103" s="115" t="s">
        <v>68</v>
      </c>
      <c r="V103" s="115" t="s">
        <v>75</v>
      </c>
      <c r="W103" s="115"/>
      <c r="X103" s="115"/>
      <c r="Y103" s="115"/>
      <c r="Z103" s="432" t="s">
        <v>68</v>
      </c>
      <c r="AA103" s="115" t="s">
        <v>69</v>
      </c>
      <c r="AB103" s="203" t="s">
        <v>70</v>
      </c>
      <c r="AC103" s="28"/>
      <c r="AD103" s="28"/>
      <c r="AE103" s="26"/>
      <c r="AF103" s="50"/>
      <c r="AG103" s="104"/>
      <c r="AH103" s="50"/>
      <c r="AI103" s="26"/>
      <c r="AJ103" s="472"/>
      <c r="AK103" s="20"/>
      <c r="AL103" s="20"/>
      <c r="AM103" s="42"/>
      <c r="AN103" s="52"/>
      <c r="AO103" s="30"/>
      <c r="AP103" s="31"/>
      <c r="AQ103" s="20" t="str">
        <f t="shared" si="2"/>
        <v/>
      </c>
      <c r="AR103" s="70"/>
      <c r="AS103" s="70"/>
      <c r="AT103" s="94"/>
      <c r="AU103" s="94"/>
      <c r="AV103" s="71" t="str">
        <f t="shared" si="3"/>
        <v/>
      </c>
      <c r="AW103" s="104"/>
      <c r="AX103" s="104"/>
      <c r="AY103" s="104"/>
      <c r="AZ103" s="104"/>
      <c r="BA103" s="104"/>
      <c r="BB103" s="104"/>
      <c r="BC103" s="104"/>
      <c r="BD103" s="104"/>
      <c r="BE103"/>
    </row>
    <row r="104" spans="2:57" hidden="1">
      <c r="B104" s="718"/>
      <c r="C104" s="408" t="s">
        <v>445</v>
      </c>
      <c r="D104" s="105" t="s">
        <v>448</v>
      </c>
      <c r="E104" s="105" t="str">
        <f>VLOOKUP(D104, '(참고) 중복제거용 BP사명 DB'!$B$3:$D492, 3, FALSE)</f>
        <v xml:space="preserve">	(주)엘지유플러스</v>
      </c>
      <c r="F104" s="7" t="s">
        <v>447</v>
      </c>
      <c r="G104" s="3"/>
      <c r="H104" s="117" t="s">
        <v>66</v>
      </c>
      <c r="I104" s="117" t="s">
        <v>67</v>
      </c>
      <c r="J104" s="117"/>
      <c r="K104" s="117" t="s">
        <v>67</v>
      </c>
      <c r="L104" s="117" t="s">
        <v>67</v>
      </c>
      <c r="M104" s="117"/>
      <c r="N104" s="117"/>
      <c r="O104" s="117"/>
      <c r="P104" s="122"/>
      <c r="Q104" s="79"/>
      <c r="R104" s="115"/>
      <c r="S104" s="115"/>
      <c r="T104" s="115"/>
      <c r="U104" s="115" t="s">
        <v>68</v>
      </c>
      <c r="V104" s="115" t="s">
        <v>75</v>
      </c>
      <c r="W104" s="115"/>
      <c r="X104" s="115"/>
      <c r="Y104" s="115"/>
      <c r="Z104" s="432" t="s">
        <v>68</v>
      </c>
      <c r="AA104" s="115" t="s">
        <v>69</v>
      </c>
      <c r="AB104" s="203" t="s">
        <v>70</v>
      </c>
      <c r="AC104" s="28"/>
      <c r="AD104" s="28"/>
      <c r="AE104" s="26"/>
      <c r="AF104" s="50"/>
      <c r="AG104" s="104"/>
      <c r="AH104" s="50"/>
      <c r="AI104" s="26"/>
      <c r="AJ104" s="472"/>
      <c r="AK104" s="20"/>
      <c r="AL104" s="20"/>
      <c r="AM104" s="42"/>
      <c r="AN104" s="52"/>
      <c r="AO104" s="30"/>
      <c r="AP104" s="31"/>
      <c r="AQ104" s="20" t="str">
        <f t="shared" si="2"/>
        <v/>
      </c>
      <c r="AR104" s="70"/>
      <c r="AS104" s="70"/>
      <c r="AT104" s="94"/>
      <c r="AU104" s="94"/>
      <c r="AV104" s="71" t="str">
        <f t="shared" si="3"/>
        <v/>
      </c>
      <c r="AW104" s="104"/>
      <c r="AX104" s="104"/>
      <c r="AY104" s="104"/>
      <c r="AZ104" s="104"/>
      <c r="BA104" s="104"/>
      <c r="BB104" s="104"/>
      <c r="BC104" s="104"/>
      <c r="BD104" s="104"/>
      <c r="BE104"/>
    </row>
    <row r="105" spans="2:57" ht="24" hidden="1">
      <c r="B105" s="718"/>
      <c r="C105" s="408" t="s">
        <v>445</v>
      </c>
      <c r="D105" s="105" t="s">
        <v>449</v>
      </c>
      <c r="E105" s="105" t="str">
        <f>VLOOKUP(D105, '(참고) 중복제거용 BP사명 DB'!$B$3:$D493, 3, FALSE)</f>
        <v>(주)한국케이블텔레콤</v>
      </c>
      <c r="F105" s="7" t="s">
        <v>447</v>
      </c>
      <c r="G105" s="3"/>
      <c r="H105" s="117" t="s">
        <v>66</v>
      </c>
      <c r="I105" s="117" t="s">
        <v>67</v>
      </c>
      <c r="J105" s="117"/>
      <c r="K105" s="117" t="s">
        <v>67</v>
      </c>
      <c r="L105" s="117" t="s">
        <v>67</v>
      </c>
      <c r="M105" s="117"/>
      <c r="N105" s="117"/>
      <c r="O105" s="117"/>
      <c r="P105" s="122"/>
      <c r="Q105" s="79"/>
      <c r="R105" s="115"/>
      <c r="S105" s="115"/>
      <c r="T105" s="115"/>
      <c r="U105" s="115" t="s">
        <v>68</v>
      </c>
      <c r="V105" s="115" t="s">
        <v>75</v>
      </c>
      <c r="W105" s="115"/>
      <c r="X105" s="115"/>
      <c r="Y105" s="115"/>
      <c r="Z105" s="432" t="s">
        <v>68</v>
      </c>
      <c r="AA105" s="115" t="s">
        <v>69</v>
      </c>
      <c r="AB105" s="203" t="s">
        <v>70</v>
      </c>
      <c r="AC105" s="203" t="s">
        <v>450</v>
      </c>
      <c r="AD105" s="203"/>
      <c r="AE105" s="26"/>
      <c r="AF105" s="50"/>
      <c r="AG105" s="104"/>
      <c r="AH105" s="50"/>
      <c r="AI105" s="26"/>
      <c r="AJ105" s="472"/>
      <c r="AK105" s="20"/>
      <c r="AL105" s="20"/>
      <c r="AM105" s="42"/>
      <c r="AN105" s="52"/>
      <c r="AO105" s="30"/>
      <c r="AP105" s="31"/>
      <c r="AQ105" s="20" t="str">
        <f t="shared" si="2"/>
        <v/>
      </c>
      <c r="AR105" s="70"/>
      <c r="AS105" s="70"/>
      <c r="AT105" s="94"/>
      <c r="AU105" s="94"/>
      <c r="AV105" s="71" t="str">
        <f t="shared" si="3"/>
        <v/>
      </c>
      <c r="AW105" s="104"/>
      <c r="AX105" s="104"/>
      <c r="AY105" s="104"/>
      <c r="AZ105" s="104"/>
      <c r="BA105" s="104"/>
      <c r="BB105" s="104"/>
      <c r="BC105" s="104"/>
      <c r="BD105" s="104"/>
      <c r="BE105"/>
    </row>
    <row r="106" spans="2:57" ht="24" hidden="1">
      <c r="B106" s="718"/>
      <c r="C106" s="408" t="s">
        <v>445</v>
      </c>
      <c r="D106" s="105" t="s">
        <v>451</v>
      </c>
      <c r="E106" s="105" t="str">
        <f>VLOOKUP(D106, '(참고) 중복제거용 BP사명 DB'!$B$3:$D494, 3, FALSE)</f>
        <v>(사)한국정보통신진흥협회</v>
      </c>
      <c r="F106" s="7" t="s">
        <v>447</v>
      </c>
      <c r="G106" s="3"/>
      <c r="H106" s="117" t="s">
        <v>66</v>
      </c>
      <c r="I106" s="117" t="s">
        <v>67</v>
      </c>
      <c r="J106" s="117"/>
      <c r="K106" s="117" t="s">
        <v>67</v>
      </c>
      <c r="L106" s="117" t="s">
        <v>67</v>
      </c>
      <c r="M106" s="117"/>
      <c r="N106" s="117"/>
      <c r="O106" s="117"/>
      <c r="P106" s="122"/>
      <c r="Q106" s="79"/>
      <c r="R106" s="115"/>
      <c r="S106" s="115"/>
      <c r="T106" s="115"/>
      <c r="U106" s="115" t="s">
        <v>68</v>
      </c>
      <c r="V106" s="115" t="s">
        <v>75</v>
      </c>
      <c r="W106" s="115"/>
      <c r="X106" s="115"/>
      <c r="Y106" s="115"/>
      <c r="Z106" s="432" t="s">
        <v>68</v>
      </c>
      <c r="AA106" s="115" t="s">
        <v>69</v>
      </c>
      <c r="AB106" s="203" t="s">
        <v>70</v>
      </c>
      <c r="AC106" s="203" t="s">
        <v>450</v>
      </c>
      <c r="AD106" s="203"/>
      <c r="AE106" s="26"/>
      <c r="AF106" s="50"/>
      <c r="AG106" s="104"/>
      <c r="AH106" s="50"/>
      <c r="AI106" s="26"/>
      <c r="AJ106" s="472"/>
      <c r="AK106" s="20"/>
      <c r="AL106" s="20"/>
      <c r="AM106" s="42"/>
      <c r="AN106" s="52"/>
      <c r="AO106" s="30"/>
      <c r="AP106" s="31"/>
      <c r="AQ106" s="20" t="str">
        <f t="shared" si="2"/>
        <v/>
      </c>
      <c r="AR106" s="70"/>
      <c r="AS106" s="70"/>
      <c r="AT106" s="94"/>
      <c r="AU106" s="94"/>
      <c r="AV106" s="71" t="str">
        <f t="shared" si="3"/>
        <v/>
      </c>
      <c r="AW106" s="104"/>
      <c r="AX106" s="104"/>
      <c r="AY106" s="104"/>
      <c r="AZ106" s="104"/>
      <c r="BA106" s="104"/>
      <c r="BB106" s="104"/>
      <c r="BC106" s="104"/>
      <c r="BD106" s="104"/>
      <c r="BE106"/>
    </row>
    <row r="107" spans="2:57" ht="24" hidden="1">
      <c r="B107" s="718"/>
      <c r="C107" s="408" t="s">
        <v>452</v>
      </c>
      <c r="D107" s="105" t="s">
        <v>202</v>
      </c>
      <c r="E107" s="105" t="str">
        <f>VLOOKUP(D107, '(참고) 중복제거용 BP사명 DB'!$B$3:$D495, 3, FALSE)</f>
        <v>에스케이플래닛주식회사</v>
      </c>
      <c r="F107" s="7" t="s">
        <v>453</v>
      </c>
      <c r="G107" s="3" t="s">
        <v>454</v>
      </c>
      <c r="H107" s="117" t="s">
        <v>66</v>
      </c>
      <c r="I107" s="117" t="s">
        <v>67</v>
      </c>
      <c r="J107" s="117"/>
      <c r="K107" s="117" t="s">
        <v>67</v>
      </c>
      <c r="L107" s="117" t="s">
        <v>67</v>
      </c>
      <c r="M107" s="117"/>
      <c r="N107" s="117"/>
      <c r="O107" s="117"/>
      <c r="P107" s="122"/>
      <c r="Q107" s="79"/>
      <c r="R107" s="115"/>
      <c r="S107" s="115"/>
      <c r="T107" s="115"/>
      <c r="U107" s="115" t="s">
        <v>68</v>
      </c>
      <c r="V107" s="115" t="s">
        <v>75</v>
      </c>
      <c r="W107" s="115"/>
      <c r="X107" s="115"/>
      <c r="Y107" s="115"/>
      <c r="Z107" s="432" t="s">
        <v>68</v>
      </c>
      <c r="AA107" s="115" t="s">
        <v>69</v>
      </c>
      <c r="AB107" s="203" t="s">
        <v>204</v>
      </c>
      <c r="AC107" s="203"/>
      <c r="AD107" s="203"/>
      <c r="AE107" s="8"/>
      <c r="AF107" s="104"/>
      <c r="AG107" s="104"/>
      <c r="AH107" s="104"/>
      <c r="AI107" s="132"/>
      <c r="AJ107" s="470"/>
      <c r="AK107" s="20"/>
      <c r="AL107" s="20"/>
      <c r="AM107" s="33"/>
      <c r="AN107" s="52"/>
      <c r="AO107" s="32"/>
      <c r="AP107" s="32"/>
      <c r="AQ107" s="20" t="str">
        <f t="shared" si="2"/>
        <v/>
      </c>
      <c r="AR107" s="70"/>
      <c r="AS107" s="70"/>
      <c r="AT107" s="94"/>
      <c r="AU107" s="94"/>
      <c r="AV107" s="71" t="str">
        <f t="shared" si="3"/>
        <v/>
      </c>
      <c r="AW107" s="104" t="s">
        <v>205</v>
      </c>
      <c r="AX107" s="104" t="s">
        <v>455</v>
      </c>
      <c r="AY107" s="104" t="s">
        <v>456</v>
      </c>
      <c r="AZ107" s="104" t="s">
        <v>457</v>
      </c>
      <c r="BA107" s="104"/>
      <c r="BB107" s="104"/>
      <c r="BC107" s="104"/>
      <c r="BD107" s="104"/>
      <c r="BE107"/>
    </row>
    <row r="108" spans="2:57" hidden="1">
      <c r="B108" s="718"/>
      <c r="C108" s="408" t="s">
        <v>458</v>
      </c>
      <c r="D108" s="105" t="s">
        <v>459</v>
      </c>
      <c r="E108" s="105" t="str">
        <f>VLOOKUP(D108, '(참고) 중복제거용 BP사명 DB'!$B$3:$D496, 3, FALSE)</f>
        <v>(주)콜게이트</v>
      </c>
      <c r="F108" s="5" t="s">
        <v>460</v>
      </c>
      <c r="G108" s="3"/>
      <c r="H108" s="117" t="s">
        <v>66</v>
      </c>
      <c r="I108" s="117" t="s">
        <v>67</v>
      </c>
      <c r="J108" s="117"/>
      <c r="K108" s="117" t="s">
        <v>67</v>
      </c>
      <c r="L108" s="117" t="s">
        <v>67</v>
      </c>
      <c r="M108" s="117"/>
      <c r="N108" s="117"/>
      <c r="O108" s="117"/>
      <c r="P108" s="122"/>
      <c r="Q108" s="79"/>
      <c r="R108" s="115"/>
      <c r="S108" s="115"/>
      <c r="T108" s="115"/>
      <c r="U108" s="115" t="s">
        <v>68</v>
      </c>
      <c r="V108" s="115" t="s">
        <v>75</v>
      </c>
      <c r="W108" s="115"/>
      <c r="X108" s="115"/>
      <c r="Y108" s="115"/>
      <c r="Z108" s="432" t="s">
        <v>68</v>
      </c>
      <c r="AA108" s="115" t="s">
        <v>69</v>
      </c>
      <c r="AB108" s="203" t="s">
        <v>70</v>
      </c>
      <c r="AC108" s="28"/>
      <c r="AD108" s="28"/>
      <c r="AE108" s="26"/>
      <c r="AF108" s="50"/>
      <c r="AG108" s="104"/>
      <c r="AH108" s="50"/>
      <c r="AI108" s="26"/>
      <c r="AJ108" s="472"/>
      <c r="AK108" s="20"/>
      <c r="AL108" s="20"/>
      <c r="AM108" s="42"/>
      <c r="AN108" s="52"/>
      <c r="AO108" s="30"/>
      <c r="AP108" s="31"/>
      <c r="AQ108" s="20" t="str">
        <f t="shared" si="2"/>
        <v/>
      </c>
      <c r="AR108" s="70"/>
      <c r="AS108" s="70"/>
      <c r="AT108" s="94"/>
      <c r="AU108" s="94"/>
      <c r="AV108" s="71" t="str">
        <f t="shared" si="3"/>
        <v/>
      </c>
      <c r="AW108" s="104" t="s">
        <v>461</v>
      </c>
      <c r="AX108" s="104" t="s">
        <v>462</v>
      </c>
      <c r="AY108" s="104"/>
      <c r="AZ108" s="104"/>
      <c r="BA108" s="104"/>
      <c r="BB108" s="104"/>
      <c r="BC108" s="104"/>
      <c r="BD108" s="104"/>
      <c r="BE108"/>
    </row>
    <row r="109" spans="2:57" hidden="1">
      <c r="B109" s="718"/>
      <c r="C109" s="408" t="s">
        <v>463</v>
      </c>
      <c r="D109" s="105" t="s">
        <v>464</v>
      </c>
      <c r="E109" s="105" t="str">
        <f>VLOOKUP(D109, '(참고) 중복제거용 BP사명 DB'!$B$3:$D497, 3, FALSE)</f>
        <v>조재현 법무사&amp;행정사 사무소</v>
      </c>
      <c r="F109" s="5" t="s">
        <v>465</v>
      </c>
      <c r="G109" s="3"/>
      <c r="H109" s="117" t="s">
        <v>66</v>
      </c>
      <c r="I109" s="117" t="s">
        <v>67</v>
      </c>
      <c r="J109" s="117"/>
      <c r="K109" s="117" t="s">
        <v>67</v>
      </c>
      <c r="L109" s="117" t="s">
        <v>67</v>
      </c>
      <c r="M109" s="117"/>
      <c r="N109" s="117"/>
      <c r="O109" s="117"/>
      <c r="P109" s="122"/>
      <c r="Q109" s="79"/>
      <c r="R109" s="115"/>
      <c r="S109" s="115"/>
      <c r="T109" s="115"/>
      <c r="U109" s="115" t="s">
        <v>68</v>
      </c>
      <c r="V109" s="115" t="s">
        <v>75</v>
      </c>
      <c r="W109" s="115"/>
      <c r="X109" s="115"/>
      <c r="Y109" s="115"/>
      <c r="Z109" s="432" t="s">
        <v>68</v>
      </c>
      <c r="AA109" s="115" t="s">
        <v>69</v>
      </c>
      <c r="AB109" s="203" t="s">
        <v>70</v>
      </c>
      <c r="AC109" s="28"/>
      <c r="AD109" s="28"/>
      <c r="AE109" s="26"/>
      <c r="AF109" s="50"/>
      <c r="AG109" s="104"/>
      <c r="AH109" s="50"/>
      <c r="AI109" s="26"/>
      <c r="AJ109" s="472"/>
      <c r="AK109" s="20"/>
      <c r="AL109" s="20"/>
      <c r="AM109" s="42"/>
      <c r="AN109" s="52"/>
      <c r="AO109" s="30"/>
      <c r="AP109" s="31"/>
      <c r="AQ109" s="20" t="str">
        <f t="shared" si="2"/>
        <v/>
      </c>
      <c r="AR109" s="70"/>
      <c r="AS109" s="70"/>
      <c r="AT109" s="94"/>
      <c r="AU109" s="94"/>
      <c r="AV109" s="71" t="str">
        <f t="shared" si="3"/>
        <v/>
      </c>
      <c r="AW109" s="104" t="s">
        <v>466</v>
      </c>
      <c r="AX109" s="104" t="s">
        <v>467</v>
      </c>
      <c r="AY109" s="104"/>
      <c r="AZ109" s="104"/>
      <c r="BA109" s="104"/>
      <c r="BB109" s="104"/>
      <c r="BC109" s="104"/>
      <c r="BD109" s="104"/>
      <c r="BE109"/>
    </row>
    <row r="110" spans="2:57" ht="27" hidden="1">
      <c r="B110" s="718"/>
      <c r="C110" s="408" t="s">
        <v>468</v>
      </c>
      <c r="D110" s="105" t="s">
        <v>431</v>
      </c>
      <c r="E110" s="105" t="str">
        <f>VLOOKUP(D110, '(참고) 중복제거용 BP사명 DB'!$B$3:$D498, 3, FALSE)</f>
        <v>에스케이브로드밴드주식회사</v>
      </c>
      <c r="F110" s="7" t="s">
        <v>469</v>
      </c>
      <c r="G110" s="3"/>
      <c r="H110" s="117" t="s">
        <v>66</v>
      </c>
      <c r="I110" s="117" t="s">
        <v>67</v>
      </c>
      <c r="J110" s="117"/>
      <c r="K110" s="117" t="s">
        <v>67</v>
      </c>
      <c r="L110" s="117" t="s">
        <v>67</v>
      </c>
      <c r="M110" s="117"/>
      <c r="N110" s="117"/>
      <c r="O110" s="117"/>
      <c r="P110" s="439"/>
      <c r="Q110" s="79"/>
      <c r="R110" s="115"/>
      <c r="S110" s="115"/>
      <c r="T110" s="115"/>
      <c r="U110" s="115" t="s">
        <v>74</v>
      </c>
      <c r="V110" s="115" t="s">
        <v>78</v>
      </c>
      <c r="W110" s="115"/>
      <c r="X110" s="115"/>
      <c r="Y110" s="115"/>
      <c r="Z110" s="432" t="s">
        <v>74</v>
      </c>
      <c r="AA110" s="419" t="str">
        <f>VLOOKUP(E110,Sheet1!B:C,2,FALSE)</f>
        <v>자회사</v>
      </c>
      <c r="AB110" s="203" t="s">
        <v>70</v>
      </c>
      <c r="AC110" s="28"/>
      <c r="AD110" s="28"/>
      <c r="AE110" s="26"/>
      <c r="AF110" s="50"/>
      <c r="AG110" s="104"/>
      <c r="AH110" s="50"/>
      <c r="AI110" s="26"/>
      <c r="AJ110" s="472"/>
      <c r="AK110" s="20"/>
      <c r="AL110" s="20"/>
      <c r="AM110" s="42"/>
      <c r="AN110" s="52"/>
      <c r="AO110" s="30"/>
      <c r="AP110" s="31"/>
      <c r="AQ110" s="20" t="str">
        <f t="shared" si="2"/>
        <v/>
      </c>
      <c r="AR110" s="70"/>
      <c r="AS110" s="70"/>
      <c r="AT110" s="94"/>
      <c r="AU110" s="94"/>
      <c r="AV110" s="71" t="str">
        <f t="shared" si="3"/>
        <v/>
      </c>
      <c r="AW110" s="104"/>
      <c r="AX110" s="104"/>
      <c r="AY110" s="104"/>
      <c r="AZ110" s="104"/>
      <c r="BA110" s="104"/>
      <c r="BB110" s="104"/>
      <c r="BC110" s="104"/>
      <c r="BD110" s="104"/>
      <c r="BE110"/>
    </row>
    <row r="111" spans="2:57" ht="24" hidden="1">
      <c r="B111" s="718" t="s">
        <v>470</v>
      </c>
      <c r="C111" s="408" t="s">
        <v>471</v>
      </c>
      <c r="D111" s="105" t="s">
        <v>64</v>
      </c>
      <c r="E111" s="105" t="str">
        <f>VLOOKUP(D111, '(참고) 중복제거용 BP사명 DB'!$B$3:$D499, 3, FALSE)</f>
        <v>SK㈜</v>
      </c>
      <c r="F111" s="7" t="s">
        <v>472</v>
      </c>
      <c r="G111" s="3"/>
      <c r="H111" s="117" t="s">
        <v>66</v>
      </c>
      <c r="I111" s="117" t="s">
        <v>67</v>
      </c>
      <c r="J111" s="117"/>
      <c r="K111" s="117" t="s">
        <v>67</v>
      </c>
      <c r="L111" s="117"/>
      <c r="M111" s="117"/>
      <c r="N111" s="117"/>
      <c r="O111" s="117"/>
      <c r="P111" s="122"/>
      <c r="Q111" s="79"/>
      <c r="R111" s="115"/>
      <c r="S111" s="115"/>
      <c r="T111" s="115"/>
      <c r="U111" s="115" t="s">
        <v>473</v>
      </c>
      <c r="V111" s="115" t="s">
        <v>474</v>
      </c>
      <c r="W111" s="115"/>
      <c r="X111" s="115"/>
      <c r="Y111" s="115"/>
      <c r="Z111" s="432" t="s">
        <v>473</v>
      </c>
      <c r="AA111" s="115" t="s">
        <v>474</v>
      </c>
      <c r="AB111" s="203" t="s">
        <v>70</v>
      </c>
      <c r="AC111" s="120"/>
      <c r="AD111" s="120"/>
      <c r="AE111" s="25"/>
      <c r="AF111" s="35"/>
      <c r="AG111" s="322"/>
      <c r="AH111" s="35"/>
      <c r="AI111" s="25"/>
      <c r="AJ111" s="473"/>
      <c r="AK111" s="20"/>
      <c r="AL111" s="20"/>
      <c r="AM111" s="33"/>
      <c r="AN111" s="24"/>
      <c r="AO111" s="130"/>
      <c r="AP111" s="130"/>
      <c r="AQ111" s="20" t="str">
        <f t="shared" si="2"/>
        <v/>
      </c>
      <c r="AR111" s="70"/>
      <c r="AS111" s="70"/>
      <c r="AT111" s="94"/>
      <c r="AU111" s="94"/>
      <c r="AV111" s="71" t="str">
        <f t="shared" si="3"/>
        <v/>
      </c>
      <c r="AW111" s="6" t="s">
        <v>199</v>
      </c>
      <c r="AX111" s="6" t="s">
        <v>199</v>
      </c>
      <c r="AY111" s="6" t="s">
        <v>199</v>
      </c>
      <c r="AZ111" s="6" t="s">
        <v>199</v>
      </c>
      <c r="BA111" s="6"/>
      <c r="BB111" s="6"/>
      <c r="BC111" s="6" t="s">
        <v>199</v>
      </c>
      <c r="BD111" s="6" t="s">
        <v>199</v>
      </c>
      <c r="BE111"/>
    </row>
    <row r="112" spans="2:57" ht="24" hidden="1">
      <c r="B112" s="718"/>
      <c r="C112" s="408" t="s">
        <v>475</v>
      </c>
      <c r="D112" s="105" t="s">
        <v>431</v>
      </c>
      <c r="E112" s="105" t="str">
        <f>VLOOKUP(D112, '(참고) 중복제거용 BP사명 DB'!$B$3:$D500, 3, FALSE)</f>
        <v>에스케이브로드밴드주식회사</v>
      </c>
      <c r="F112" s="3" t="s">
        <v>476</v>
      </c>
      <c r="G112" s="3"/>
      <c r="H112" s="117" t="s">
        <v>66</v>
      </c>
      <c r="I112" s="117" t="s">
        <v>67</v>
      </c>
      <c r="J112" s="117"/>
      <c r="K112" s="117" t="s">
        <v>67</v>
      </c>
      <c r="L112" s="117"/>
      <c r="M112" s="117"/>
      <c r="N112" s="117"/>
      <c r="O112" s="117"/>
      <c r="P112" s="122"/>
      <c r="Q112" s="79"/>
      <c r="R112" s="115"/>
      <c r="S112" s="115"/>
      <c r="T112" s="115"/>
      <c r="U112" s="115" t="s">
        <v>473</v>
      </c>
      <c r="V112" s="115" t="s">
        <v>474</v>
      </c>
      <c r="W112" s="115"/>
      <c r="X112" s="115"/>
      <c r="Y112" s="115"/>
      <c r="Z112" s="432" t="s">
        <v>473</v>
      </c>
      <c r="AA112" s="115" t="s">
        <v>474</v>
      </c>
      <c r="AB112" s="203" t="s">
        <v>70</v>
      </c>
      <c r="AC112" s="120"/>
      <c r="AD112" s="120"/>
      <c r="AE112" s="25"/>
      <c r="AF112" s="35"/>
      <c r="AG112" s="322"/>
      <c r="AH112" s="35"/>
      <c r="AI112" s="25"/>
      <c r="AJ112" s="473"/>
      <c r="AK112" s="20"/>
      <c r="AL112" s="20"/>
      <c r="AM112" s="33"/>
      <c r="AN112" s="24"/>
      <c r="AO112" s="130"/>
      <c r="AP112" s="130"/>
      <c r="AQ112" s="20" t="str">
        <f t="shared" si="2"/>
        <v/>
      </c>
      <c r="AR112" s="70"/>
      <c r="AS112" s="70"/>
      <c r="AT112" s="94"/>
      <c r="AU112" s="94"/>
      <c r="AV112" s="71" t="str">
        <f t="shared" si="3"/>
        <v/>
      </c>
      <c r="AW112" s="6" t="s">
        <v>199</v>
      </c>
      <c r="AX112" s="6" t="s">
        <v>199</v>
      </c>
      <c r="AY112" s="6" t="s">
        <v>199</v>
      </c>
      <c r="AZ112" s="6" t="s">
        <v>199</v>
      </c>
      <c r="BA112" s="6"/>
      <c r="BB112" s="6"/>
      <c r="BC112" s="6" t="s">
        <v>199</v>
      </c>
      <c r="BD112" s="6" t="s">
        <v>199</v>
      </c>
      <c r="BE112"/>
    </row>
    <row r="113" spans="2:57" ht="27" hidden="1">
      <c r="B113" s="718"/>
      <c r="C113" s="408" t="s">
        <v>477</v>
      </c>
      <c r="D113" s="105" t="s">
        <v>478</v>
      </c>
      <c r="E113" s="105" t="e">
        <f>VLOOKUP(D113, '(참고) 중복제거용 BP사명 DB'!$B$3:$D501, 3, FALSE)</f>
        <v>#N/A</v>
      </c>
      <c r="F113" s="3" t="s">
        <v>479</v>
      </c>
      <c r="G113" s="3"/>
      <c r="H113" s="117" t="s">
        <v>66</v>
      </c>
      <c r="I113" s="117" t="s">
        <v>67</v>
      </c>
      <c r="J113" s="117"/>
      <c r="K113" s="117" t="s">
        <v>67</v>
      </c>
      <c r="L113" s="117"/>
      <c r="M113" s="117"/>
      <c r="N113" s="117"/>
      <c r="O113" s="117"/>
      <c r="P113" s="122"/>
      <c r="Q113" s="79"/>
      <c r="R113" s="115"/>
      <c r="S113" s="115"/>
      <c r="T113" s="115"/>
      <c r="U113" s="115" t="s">
        <v>473</v>
      </c>
      <c r="V113" s="115" t="s">
        <v>474</v>
      </c>
      <c r="W113" s="115"/>
      <c r="X113" s="115"/>
      <c r="Y113" s="115"/>
      <c r="Z113" s="432" t="s">
        <v>473</v>
      </c>
      <c r="AA113" s="115" t="s">
        <v>474</v>
      </c>
      <c r="AB113" s="203" t="s">
        <v>70</v>
      </c>
      <c r="AC113" s="120"/>
      <c r="AD113" s="120"/>
      <c r="AE113" s="25"/>
      <c r="AF113" s="35"/>
      <c r="AG113" s="322"/>
      <c r="AH113" s="35"/>
      <c r="AI113" s="25"/>
      <c r="AJ113" s="473"/>
      <c r="AK113" s="20"/>
      <c r="AL113" s="20"/>
      <c r="AM113" s="33"/>
      <c r="AN113" s="24"/>
      <c r="AO113" s="130"/>
      <c r="AP113" s="130"/>
      <c r="AQ113" s="20" t="str">
        <f t="shared" si="2"/>
        <v/>
      </c>
      <c r="AR113" s="70"/>
      <c r="AS113" s="70"/>
      <c r="AT113" s="94"/>
      <c r="AU113" s="94"/>
      <c r="AV113" s="71" t="str">
        <f t="shared" si="3"/>
        <v/>
      </c>
      <c r="AW113" s="6" t="s">
        <v>199</v>
      </c>
      <c r="AX113" s="6" t="s">
        <v>199</v>
      </c>
      <c r="AY113" s="6" t="s">
        <v>199</v>
      </c>
      <c r="AZ113" s="6" t="s">
        <v>199</v>
      </c>
      <c r="BA113" s="6"/>
      <c r="BB113" s="6"/>
      <c r="BC113" s="6" t="s">
        <v>199</v>
      </c>
      <c r="BD113" s="6" t="s">
        <v>199</v>
      </c>
      <c r="BE113"/>
    </row>
    <row r="114" spans="2:57" ht="189" hidden="1">
      <c r="B114" s="718"/>
      <c r="C114" s="408" t="s">
        <v>471</v>
      </c>
      <c r="D114" s="105" t="s">
        <v>480</v>
      </c>
      <c r="E114" s="105" t="str">
        <f>VLOOKUP(D114, '(참고) 중복제거용 BP사명 DB'!$B$3:$D502, 3, FALSE)</f>
        <v>서비스에이스주식회사</v>
      </c>
      <c r="F114" s="3" t="s">
        <v>481</v>
      </c>
      <c r="G114" s="3"/>
      <c r="H114" s="117" t="s">
        <v>66</v>
      </c>
      <c r="I114" s="117" t="s">
        <v>67</v>
      </c>
      <c r="J114" s="117"/>
      <c r="K114" s="117" t="s">
        <v>67</v>
      </c>
      <c r="L114" s="117"/>
      <c r="M114" s="117"/>
      <c r="N114" s="117"/>
      <c r="O114" s="117"/>
      <c r="P114" s="122"/>
      <c r="Q114" s="79"/>
      <c r="R114" s="115"/>
      <c r="S114" s="115"/>
      <c r="T114" s="115"/>
      <c r="U114" s="115" t="s">
        <v>473</v>
      </c>
      <c r="V114" s="115" t="s">
        <v>474</v>
      </c>
      <c r="W114" s="115"/>
      <c r="X114" s="115"/>
      <c r="Y114" s="115"/>
      <c r="Z114" s="432" t="s">
        <v>473</v>
      </c>
      <c r="AA114" s="419" t="str">
        <f>VLOOKUP(E114,Sheet1!B:C,2,FALSE)</f>
        <v>자회사</v>
      </c>
      <c r="AB114" s="203" t="s">
        <v>70</v>
      </c>
      <c r="AC114" s="120"/>
      <c r="AD114" s="120"/>
      <c r="AE114" s="25"/>
      <c r="AF114" s="35"/>
      <c r="AG114" s="322"/>
      <c r="AH114" s="35"/>
      <c r="AI114" s="25"/>
      <c r="AJ114" s="473"/>
      <c r="AK114" s="20"/>
      <c r="AL114" s="20"/>
      <c r="AM114" s="33"/>
      <c r="AN114" s="24"/>
      <c r="AO114" s="130"/>
      <c r="AP114" s="130"/>
      <c r="AQ114" s="20" t="str">
        <f t="shared" si="2"/>
        <v/>
      </c>
      <c r="AR114" s="70"/>
      <c r="AS114" s="70"/>
      <c r="AT114" s="94"/>
      <c r="AU114" s="94"/>
      <c r="AV114" s="71" t="str">
        <f t="shared" si="3"/>
        <v/>
      </c>
      <c r="AW114" s="6" t="s">
        <v>199</v>
      </c>
      <c r="AX114" s="6" t="s">
        <v>199</v>
      </c>
      <c r="AY114" s="6" t="s">
        <v>199</v>
      </c>
      <c r="AZ114" s="6" t="s">
        <v>199</v>
      </c>
      <c r="BA114" s="6"/>
      <c r="BB114" s="6"/>
      <c r="BC114" s="6" t="s">
        <v>199</v>
      </c>
      <c r="BD114" s="6" t="s">
        <v>199</v>
      </c>
      <c r="BE114"/>
    </row>
    <row r="115" spans="2:57" ht="189" hidden="1">
      <c r="B115" s="718"/>
      <c r="C115" s="408" t="s">
        <v>471</v>
      </c>
      <c r="D115" s="105" t="s">
        <v>84</v>
      </c>
      <c r="E115" s="105" t="str">
        <f>VLOOKUP(D115, '(참고) 중복제거용 BP사명 DB'!$B$3:$D503, 3, FALSE)</f>
        <v>서비스탑 주식회사</v>
      </c>
      <c r="F115" s="3" t="s">
        <v>481</v>
      </c>
      <c r="G115" s="3"/>
      <c r="H115" s="117" t="s">
        <v>66</v>
      </c>
      <c r="I115" s="117" t="s">
        <v>67</v>
      </c>
      <c r="J115" s="117"/>
      <c r="K115" s="117" t="s">
        <v>67</v>
      </c>
      <c r="L115" s="117"/>
      <c r="M115" s="117"/>
      <c r="N115" s="117"/>
      <c r="O115" s="117"/>
      <c r="P115" s="122"/>
      <c r="Q115" s="79"/>
      <c r="R115" s="115"/>
      <c r="S115" s="115"/>
      <c r="T115" s="115"/>
      <c r="U115" s="115" t="s">
        <v>482</v>
      </c>
      <c r="V115" s="115" t="s">
        <v>474</v>
      </c>
      <c r="W115" s="115"/>
      <c r="X115" s="115"/>
      <c r="Y115" s="115"/>
      <c r="Z115" s="432" t="s">
        <v>482</v>
      </c>
      <c r="AA115" s="419" t="str">
        <f>VLOOKUP(E115,Sheet1!B:C,2,FALSE)</f>
        <v>자회사</v>
      </c>
      <c r="AB115" s="203" t="s">
        <v>70</v>
      </c>
      <c r="AC115" s="120"/>
      <c r="AD115" s="120"/>
      <c r="AE115" s="25"/>
      <c r="AF115" s="35"/>
      <c r="AG115" s="322"/>
      <c r="AH115" s="35"/>
      <c r="AI115" s="25"/>
      <c r="AJ115" s="473"/>
      <c r="AK115" s="20"/>
      <c r="AL115" s="20"/>
      <c r="AM115" s="33"/>
      <c r="AN115" s="24"/>
      <c r="AO115" s="130"/>
      <c r="AP115" s="130"/>
      <c r="AQ115" s="20" t="str">
        <f t="shared" si="2"/>
        <v/>
      </c>
      <c r="AR115" s="70"/>
      <c r="AS115" s="70"/>
      <c r="AT115" s="94"/>
      <c r="AU115" s="94"/>
      <c r="AV115" s="71" t="str">
        <f t="shared" si="3"/>
        <v/>
      </c>
      <c r="AW115" s="6" t="s">
        <v>199</v>
      </c>
      <c r="AX115" s="6" t="s">
        <v>199</v>
      </c>
      <c r="AY115" s="6" t="s">
        <v>199</v>
      </c>
      <c r="AZ115" s="6" t="s">
        <v>199</v>
      </c>
      <c r="BA115" s="6"/>
      <c r="BB115" s="6"/>
      <c r="BC115" s="6" t="s">
        <v>199</v>
      </c>
      <c r="BD115" s="6" t="s">
        <v>199</v>
      </c>
      <c r="BE115"/>
    </row>
    <row r="116" spans="2:57" ht="24" hidden="1">
      <c r="B116" s="718"/>
      <c r="C116" s="408" t="s">
        <v>483</v>
      </c>
      <c r="D116" s="105" t="s">
        <v>484</v>
      </c>
      <c r="E116" s="105" t="e">
        <f>VLOOKUP(D116, '(참고) 중복제거용 BP사명 DB'!$B$3:$D504, 3, FALSE)</f>
        <v>#N/A</v>
      </c>
      <c r="F116" s="3" t="s">
        <v>485</v>
      </c>
      <c r="G116" s="3"/>
      <c r="H116" s="117" t="s">
        <v>66</v>
      </c>
      <c r="I116" s="117" t="s">
        <v>67</v>
      </c>
      <c r="J116" s="117"/>
      <c r="K116" s="117" t="s">
        <v>67</v>
      </c>
      <c r="L116" s="117"/>
      <c r="M116" s="117"/>
      <c r="N116" s="117"/>
      <c r="O116" s="117"/>
      <c r="P116" s="122"/>
      <c r="Q116" s="79"/>
      <c r="R116" s="115"/>
      <c r="S116" s="115"/>
      <c r="T116" s="115"/>
      <c r="U116" s="115" t="s">
        <v>473</v>
      </c>
      <c r="V116" s="115" t="s">
        <v>474</v>
      </c>
      <c r="W116" s="115"/>
      <c r="X116" s="115"/>
      <c r="Y116" s="115"/>
      <c r="Z116" s="432" t="s">
        <v>473</v>
      </c>
      <c r="AA116" s="115" t="s">
        <v>474</v>
      </c>
      <c r="AB116" s="203" t="s">
        <v>70</v>
      </c>
      <c r="AC116" s="120"/>
      <c r="AD116" s="120"/>
      <c r="AE116" s="25"/>
      <c r="AF116" s="35"/>
      <c r="AG116" s="322"/>
      <c r="AH116" s="35"/>
      <c r="AI116" s="25"/>
      <c r="AJ116" s="473"/>
      <c r="AK116" s="20"/>
      <c r="AL116" s="20"/>
      <c r="AM116" s="33"/>
      <c r="AN116" s="24"/>
      <c r="AO116" s="130"/>
      <c r="AP116" s="130"/>
      <c r="AQ116" s="20" t="str">
        <f t="shared" si="2"/>
        <v/>
      </c>
      <c r="AR116" s="70"/>
      <c r="AS116" s="70"/>
      <c r="AT116" s="94"/>
      <c r="AU116" s="94"/>
      <c r="AV116" s="71" t="str">
        <f t="shared" si="3"/>
        <v/>
      </c>
      <c r="AW116" s="6" t="s">
        <v>199</v>
      </c>
      <c r="AX116" s="6" t="s">
        <v>199</v>
      </c>
      <c r="AY116" s="6" t="s">
        <v>199</v>
      </c>
      <c r="AZ116" s="6" t="s">
        <v>199</v>
      </c>
      <c r="BA116" s="6"/>
      <c r="BB116" s="6"/>
      <c r="BC116" s="6" t="s">
        <v>199</v>
      </c>
      <c r="BD116" s="6" t="s">
        <v>199</v>
      </c>
      <c r="BE116"/>
    </row>
    <row r="117" spans="2:57" ht="24" hidden="1">
      <c r="B117" s="718"/>
      <c r="C117" s="408" t="s">
        <v>483</v>
      </c>
      <c r="D117" s="105" t="s">
        <v>486</v>
      </c>
      <c r="E117" s="105" t="str">
        <f>VLOOKUP(D117, '(참고) 중복제거용 BP사명 DB'!$B$3:$D505, 3, FALSE)</f>
        <v>(주)유티월드</v>
      </c>
      <c r="F117" s="3" t="s">
        <v>485</v>
      </c>
      <c r="G117" s="3"/>
      <c r="H117" s="117" t="s">
        <v>66</v>
      </c>
      <c r="I117" s="117" t="s">
        <v>67</v>
      </c>
      <c r="J117" s="117"/>
      <c r="K117" s="117" t="s">
        <v>67</v>
      </c>
      <c r="L117" s="117"/>
      <c r="M117" s="117"/>
      <c r="N117" s="117"/>
      <c r="O117" s="117"/>
      <c r="P117" s="122"/>
      <c r="Q117" s="79"/>
      <c r="R117" s="115"/>
      <c r="S117" s="115"/>
      <c r="T117" s="115"/>
      <c r="U117" s="115" t="s">
        <v>473</v>
      </c>
      <c r="V117" s="115" t="s">
        <v>474</v>
      </c>
      <c r="W117" s="115"/>
      <c r="X117" s="115"/>
      <c r="Y117" s="115"/>
      <c r="Z117" s="432" t="s">
        <v>473</v>
      </c>
      <c r="AA117" s="115" t="s">
        <v>474</v>
      </c>
      <c r="AB117" s="203" t="s">
        <v>70</v>
      </c>
      <c r="AC117" s="120"/>
      <c r="AD117" s="120"/>
      <c r="AE117" s="25"/>
      <c r="AF117" s="35"/>
      <c r="AG117" s="322"/>
      <c r="AH117" s="35"/>
      <c r="AI117" s="25"/>
      <c r="AJ117" s="473"/>
      <c r="AK117" s="20"/>
      <c r="AL117" s="20"/>
      <c r="AM117" s="33"/>
      <c r="AN117" s="24"/>
      <c r="AO117" s="130"/>
      <c r="AP117" s="130"/>
      <c r="AQ117" s="20" t="str">
        <f t="shared" si="2"/>
        <v/>
      </c>
      <c r="AR117" s="70"/>
      <c r="AS117" s="70"/>
      <c r="AT117" s="94"/>
      <c r="AU117" s="94"/>
      <c r="AV117" s="71" t="str">
        <f t="shared" si="3"/>
        <v/>
      </c>
      <c r="AW117" s="6" t="s">
        <v>199</v>
      </c>
      <c r="AX117" s="6" t="s">
        <v>199</v>
      </c>
      <c r="AY117" s="6" t="s">
        <v>199</v>
      </c>
      <c r="AZ117" s="6" t="s">
        <v>199</v>
      </c>
      <c r="BA117" s="6"/>
      <c r="BB117" s="6"/>
      <c r="BC117" s="6" t="s">
        <v>199</v>
      </c>
      <c r="BD117" s="6" t="s">
        <v>199</v>
      </c>
      <c r="BE117"/>
    </row>
    <row r="118" spans="2:57" ht="24" hidden="1">
      <c r="B118" s="718"/>
      <c r="C118" s="408" t="s">
        <v>483</v>
      </c>
      <c r="D118" s="105" t="s">
        <v>487</v>
      </c>
      <c r="E118" s="105" t="e">
        <f>VLOOKUP(D118, '(참고) 중복제거용 BP사명 DB'!$B$3:$D506, 3, FALSE)</f>
        <v>#N/A</v>
      </c>
      <c r="F118" s="3" t="s">
        <v>485</v>
      </c>
      <c r="G118" s="3"/>
      <c r="H118" s="117" t="s">
        <v>66</v>
      </c>
      <c r="I118" s="117" t="s">
        <v>67</v>
      </c>
      <c r="J118" s="117"/>
      <c r="K118" s="117" t="s">
        <v>67</v>
      </c>
      <c r="L118" s="117"/>
      <c r="M118" s="117"/>
      <c r="N118" s="117"/>
      <c r="O118" s="117"/>
      <c r="P118" s="122"/>
      <c r="Q118" s="79"/>
      <c r="R118" s="115"/>
      <c r="S118" s="115"/>
      <c r="T118" s="115"/>
      <c r="U118" s="115" t="s">
        <v>473</v>
      </c>
      <c r="V118" s="115" t="s">
        <v>474</v>
      </c>
      <c r="W118" s="115"/>
      <c r="X118" s="115"/>
      <c r="Y118" s="115"/>
      <c r="Z118" s="432" t="s">
        <v>473</v>
      </c>
      <c r="AA118" s="115" t="s">
        <v>474</v>
      </c>
      <c r="AB118" s="203" t="s">
        <v>70</v>
      </c>
      <c r="AC118" s="120"/>
      <c r="AD118" s="120"/>
      <c r="AE118" s="25"/>
      <c r="AF118" s="35"/>
      <c r="AG118" s="322"/>
      <c r="AH118" s="35"/>
      <c r="AI118" s="25"/>
      <c r="AJ118" s="473"/>
      <c r="AK118" s="20"/>
      <c r="AL118" s="20"/>
      <c r="AM118" s="33"/>
      <c r="AN118" s="24"/>
      <c r="AO118" s="130"/>
      <c r="AP118" s="130"/>
      <c r="AQ118" s="20" t="str">
        <f t="shared" si="2"/>
        <v/>
      </c>
      <c r="AR118" s="70"/>
      <c r="AS118" s="70"/>
      <c r="AT118" s="94"/>
      <c r="AU118" s="94"/>
      <c r="AV118" s="71" t="str">
        <f t="shared" si="3"/>
        <v/>
      </c>
      <c r="AW118" s="6" t="s">
        <v>199</v>
      </c>
      <c r="AX118" s="6" t="s">
        <v>199</v>
      </c>
      <c r="AY118" s="6" t="s">
        <v>199</v>
      </c>
      <c r="AZ118" s="6" t="s">
        <v>199</v>
      </c>
      <c r="BA118" s="6"/>
      <c r="BB118" s="6"/>
      <c r="BC118" s="6" t="s">
        <v>199</v>
      </c>
      <c r="BD118" s="6" t="s">
        <v>199</v>
      </c>
      <c r="BE118"/>
    </row>
    <row r="119" spans="2:57" ht="24" hidden="1">
      <c r="B119" s="718"/>
      <c r="C119" s="408" t="s">
        <v>483</v>
      </c>
      <c r="D119" s="105" t="s">
        <v>488</v>
      </c>
      <c r="E119" s="105" t="str">
        <f>VLOOKUP(D119, '(참고) 중복제거용 BP사명 DB'!$B$3:$D507, 3, FALSE)</f>
        <v>도진정보통신</v>
      </c>
      <c r="F119" s="3" t="s">
        <v>485</v>
      </c>
      <c r="G119" s="3"/>
      <c r="H119" s="117" t="s">
        <v>66</v>
      </c>
      <c r="I119" s="117" t="s">
        <v>67</v>
      </c>
      <c r="J119" s="117"/>
      <c r="K119" s="117" t="s">
        <v>67</v>
      </c>
      <c r="L119" s="117"/>
      <c r="M119" s="117"/>
      <c r="N119" s="117"/>
      <c r="O119" s="117"/>
      <c r="P119" s="122"/>
      <c r="Q119" s="79"/>
      <c r="R119" s="115"/>
      <c r="S119" s="115"/>
      <c r="T119" s="115"/>
      <c r="U119" s="115" t="s">
        <v>473</v>
      </c>
      <c r="V119" s="115" t="s">
        <v>474</v>
      </c>
      <c r="W119" s="115"/>
      <c r="X119" s="115"/>
      <c r="Y119" s="115"/>
      <c r="Z119" s="432" t="s">
        <v>473</v>
      </c>
      <c r="AA119" s="115" t="s">
        <v>474</v>
      </c>
      <c r="AB119" s="203" t="s">
        <v>70</v>
      </c>
      <c r="AC119" s="120"/>
      <c r="AD119" s="120"/>
      <c r="AE119" s="25"/>
      <c r="AF119" s="35"/>
      <c r="AG119" s="322"/>
      <c r="AH119" s="35"/>
      <c r="AI119" s="25"/>
      <c r="AJ119" s="473"/>
      <c r="AK119" s="20"/>
      <c r="AL119" s="20"/>
      <c r="AM119" s="33"/>
      <c r="AN119" s="24"/>
      <c r="AO119" s="130"/>
      <c r="AP119" s="130"/>
      <c r="AQ119" s="20" t="str">
        <f t="shared" si="2"/>
        <v/>
      </c>
      <c r="AR119" s="70"/>
      <c r="AS119" s="70"/>
      <c r="AT119" s="94"/>
      <c r="AU119" s="94"/>
      <c r="AV119" s="71" t="str">
        <f t="shared" si="3"/>
        <v/>
      </c>
      <c r="AW119" s="6" t="s">
        <v>199</v>
      </c>
      <c r="AX119" s="6" t="s">
        <v>199</v>
      </c>
      <c r="AY119" s="6" t="s">
        <v>199</v>
      </c>
      <c r="AZ119" s="6" t="s">
        <v>199</v>
      </c>
      <c r="BA119" s="6"/>
      <c r="BB119" s="6"/>
      <c r="BC119" s="6" t="s">
        <v>199</v>
      </c>
      <c r="BD119" s="6" t="s">
        <v>199</v>
      </c>
      <c r="BE119"/>
    </row>
    <row r="120" spans="2:57" ht="24" hidden="1">
      <c r="B120" s="718"/>
      <c r="C120" s="408" t="s">
        <v>483</v>
      </c>
      <c r="D120" s="105" t="s">
        <v>489</v>
      </c>
      <c r="E120" s="105" t="e">
        <f>VLOOKUP(D120, '(참고) 중복제거용 BP사명 DB'!$B$3:$D508, 3, FALSE)</f>
        <v>#N/A</v>
      </c>
      <c r="F120" s="3" t="s">
        <v>485</v>
      </c>
      <c r="G120" s="3"/>
      <c r="H120" s="117" t="s">
        <v>66</v>
      </c>
      <c r="I120" s="117" t="s">
        <v>67</v>
      </c>
      <c r="J120" s="117"/>
      <c r="K120" s="117" t="s">
        <v>67</v>
      </c>
      <c r="L120" s="117"/>
      <c r="M120" s="117"/>
      <c r="N120" s="117"/>
      <c r="O120" s="117"/>
      <c r="P120" s="122"/>
      <c r="Q120" s="79"/>
      <c r="R120" s="115"/>
      <c r="S120" s="115"/>
      <c r="T120" s="115"/>
      <c r="U120" s="115" t="s">
        <v>473</v>
      </c>
      <c r="V120" s="115" t="s">
        <v>474</v>
      </c>
      <c r="W120" s="115"/>
      <c r="X120" s="115"/>
      <c r="Y120" s="115"/>
      <c r="Z120" s="432" t="s">
        <v>473</v>
      </c>
      <c r="AA120" s="115" t="s">
        <v>474</v>
      </c>
      <c r="AB120" s="203" t="s">
        <v>70</v>
      </c>
      <c r="AC120" s="120"/>
      <c r="AD120" s="120"/>
      <c r="AE120" s="25"/>
      <c r="AF120" s="35"/>
      <c r="AG120" s="322"/>
      <c r="AH120" s="35"/>
      <c r="AI120" s="25"/>
      <c r="AJ120" s="473"/>
      <c r="AK120" s="20"/>
      <c r="AL120" s="20"/>
      <c r="AM120" s="33"/>
      <c r="AN120" s="24"/>
      <c r="AO120" s="130"/>
      <c r="AP120" s="130"/>
      <c r="AQ120" s="20" t="str">
        <f t="shared" si="2"/>
        <v/>
      </c>
      <c r="AR120" s="70"/>
      <c r="AS120" s="70"/>
      <c r="AT120" s="94"/>
      <c r="AU120" s="94"/>
      <c r="AV120" s="71" t="str">
        <f t="shared" si="3"/>
        <v/>
      </c>
      <c r="AW120" s="6" t="s">
        <v>199</v>
      </c>
      <c r="AX120" s="6" t="s">
        <v>199</v>
      </c>
      <c r="AY120" s="6" t="s">
        <v>199</v>
      </c>
      <c r="AZ120" s="6" t="s">
        <v>199</v>
      </c>
      <c r="BA120" s="6"/>
      <c r="BB120" s="6"/>
      <c r="BC120" s="6" t="s">
        <v>199</v>
      </c>
      <c r="BD120" s="6" t="s">
        <v>199</v>
      </c>
      <c r="BE120"/>
    </row>
    <row r="121" spans="2:57" ht="24" hidden="1">
      <c r="B121" s="718"/>
      <c r="C121" s="408" t="s">
        <v>483</v>
      </c>
      <c r="D121" s="105" t="s">
        <v>490</v>
      </c>
      <c r="E121" s="105" t="str">
        <f>VLOOKUP(D121, '(참고) 중복제거용 BP사명 DB'!$B$3:$D509, 3, FALSE)</f>
        <v>(주)케이지텔레콤</v>
      </c>
      <c r="F121" s="3" t="s">
        <v>485</v>
      </c>
      <c r="G121" s="3"/>
      <c r="H121" s="117" t="s">
        <v>66</v>
      </c>
      <c r="I121" s="117" t="s">
        <v>67</v>
      </c>
      <c r="J121" s="117"/>
      <c r="K121" s="117" t="s">
        <v>67</v>
      </c>
      <c r="L121" s="117"/>
      <c r="M121" s="117"/>
      <c r="N121" s="117"/>
      <c r="O121" s="117"/>
      <c r="P121" s="122"/>
      <c r="Q121" s="79"/>
      <c r="R121" s="115"/>
      <c r="S121" s="115"/>
      <c r="T121" s="115"/>
      <c r="U121" s="115" t="s">
        <v>473</v>
      </c>
      <c r="V121" s="115" t="s">
        <v>474</v>
      </c>
      <c r="W121" s="115"/>
      <c r="X121" s="115"/>
      <c r="Y121" s="115"/>
      <c r="Z121" s="432" t="s">
        <v>473</v>
      </c>
      <c r="AA121" s="115" t="s">
        <v>474</v>
      </c>
      <c r="AB121" s="203" t="s">
        <v>70</v>
      </c>
      <c r="AC121" s="120"/>
      <c r="AD121" s="120"/>
      <c r="AE121" s="25"/>
      <c r="AF121" s="35"/>
      <c r="AG121" s="322"/>
      <c r="AH121" s="35"/>
      <c r="AI121" s="25"/>
      <c r="AJ121" s="473"/>
      <c r="AK121" s="20"/>
      <c r="AL121" s="20"/>
      <c r="AM121" s="33"/>
      <c r="AN121" s="24"/>
      <c r="AO121" s="130"/>
      <c r="AP121" s="130"/>
      <c r="AQ121" s="20" t="str">
        <f t="shared" si="2"/>
        <v/>
      </c>
      <c r="AR121" s="70"/>
      <c r="AS121" s="70"/>
      <c r="AT121" s="94"/>
      <c r="AU121" s="94"/>
      <c r="AV121" s="71" t="str">
        <f t="shared" si="3"/>
        <v/>
      </c>
      <c r="AW121" s="6" t="s">
        <v>199</v>
      </c>
      <c r="AX121" s="6" t="s">
        <v>199</v>
      </c>
      <c r="AY121" s="6" t="s">
        <v>199</v>
      </c>
      <c r="AZ121" s="6" t="s">
        <v>199</v>
      </c>
      <c r="BA121" s="6"/>
      <c r="BB121" s="6"/>
      <c r="BC121" s="6" t="s">
        <v>199</v>
      </c>
      <c r="BD121" s="6" t="s">
        <v>199</v>
      </c>
      <c r="BE121"/>
    </row>
    <row r="122" spans="2:57" ht="24" hidden="1">
      <c r="B122" s="718"/>
      <c r="C122" s="408" t="s">
        <v>483</v>
      </c>
      <c r="D122" s="105" t="s">
        <v>491</v>
      </c>
      <c r="E122" s="105" t="str">
        <f>VLOOKUP(D122, '(참고) 중복제거용 BP사명 DB'!$B$3:$D510, 3, FALSE)</f>
        <v>문산방송</v>
      </c>
      <c r="F122" s="3" t="s">
        <v>485</v>
      </c>
      <c r="G122" s="3"/>
      <c r="H122" s="117" t="s">
        <v>66</v>
      </c>
      <c r="I122" s="117" t="s">
        <v>67</v>
      </c>
      <c r="J122" s="117"/>
      <c r="K122" s="117" t="s">
        <v>67</v>
      </c>
      <c r="L122" s="117"/>
      <c r="M122" s="117"/>
      <c r="N122" s="117"/>
      <c r="O122" s="117"/>
      <c r="P122" s="122"/>
      <c r="Q122" s="79"/>
      <c r="R122" s="115"/>
      <c r="S122" s="115"/>
      <c r="T122" s="115"/>
      <c r="U122" s="115" t="s">
        <v>473</v>
      </c>
      <c r="V122" s="115" t="s">
        <v>474</v>
      </c>
      <c r="W122" s="115"/>
      <c r="X122" s="115"/>
      <c r="Y122" s="115"/>
      <c r="Z122" s="432" t="s">
        <v>473</v>
      </c>
      <c r="AA122" s="115" t="s">
        <v>474</v>
      </c>
      <c r="AB122" s="203" t="s">
        <v>70</v>
      </c>
      <c r="AC122" s="120"/>
      <c r="AD122" s="120"/>
      <c r="AE122" s="25"/>
      <c r="AF122" s="35"/>
      <c r="AG122" s="322"/>
      <c r="AH122" s="35"/>
      <c r="AI122" s="25"/>
      <c r="AJ122" s="473"/>
      <c r="AK122" s="20"/>
      <c r="AL122" s="20"/>
      <c r="AM122" s="33"/>
      <c r="AN122" s="24"/>
      <c r="AO122" s="130"/>
      <c r="AP122" s="130"/>
      <c r="AQ122" s="20" t="str">
        <f t="shared" si="2"/>
        <v/>
      </c>
      <c r="AR122" s="70"/>
      <c r="AS122" s="70"/>
      <c r="AT122" s="94"/>
      <c r="AU122" s="94"/>
      <c r="AV122" s="71" t="str">
        <f t="shared" si="3"/>
        <v/>
      </c>
      <c r="AW122" s="6" t="s">
        <v>199</v>
      </c>
      <c r="AX122" s="6" t="s">
        <v>199</v>
      </c>
      <c r="AY122" s="6" t="s">
        <v>199</v>
      </c>
      <c r="AZ122" s="6" t="s">
        <v>199</v>
      </c>
      <c r="BA122" s="6"/>
      <c r="BB122" s="6"/>
      <c r="BC122" s="6" t="s">
        <v>199</v>
      </c>
      <c r="BD122" s="6" t="s">
        <v>199</v>
      </c>
      <c r="BE122"/>
    </row>
    <row r="123" spans="2:57" ht="24" hidden="1">
      <c r="B123" s="718"/>
      <c r="C123" s="408" t="s">
        <v>483</v>
      </c>
      <c r="D123" s="105" t="s">
        <v>492</v>
      </c>
      <c r="E123" s="105" t="str">
        <f>VLOOKUP(D123, '(참고) 중복제거용 BP사명 DB'!$B$3:$D511, 3, FALSE)</f>
        <v>㈜굿모닝철원방송</v>
      </c>
      <c r="F123" s="3" t="s">
        <v>485</v>
      </c>
      <c r="G123" s="3"/>
      <c r="H123" s="117" t="s">
        <v>66</v>
      </c>
      <c r="I123" s="117" t="s">
        <v>67</v>
      </c>
      <c r="J123" s="117"/>
      <c r="K123" s="117" t="s">
        <v>67</v>
      </c>
      <c r="L123" s="117"/>
      <c r="M123" s="117"/>
      <c r="N123" s="117"/>
      <c r="O123" s="117"/>
      <c r="P123" s="122"/>
      <c r="Q123" s="79"/>
      <c r="R123" s="115"/>
      <c r="S123" s="115"/>
      <c r="T123" s="115"/>
      <c r="U123" s="115" t="s">
        <v>473</v>
      </c>
      <c r="V123" s="115" t="s">
        <v>474</v>
      </c>
      <c r="W123" s="115"/>
      <c r="X123" s="115"/>
      <c r="Y123" s="115"/>
      <c r="Z123" s="432" t="s">
        <v>473</v>
      </c>
      <c r="AA123" s="115" t="s">
        <v>474</v>
      </c>
      <c r="AB123" s="203" t="s">
        <v>70</v>
      </c>
      <c r="AC123" s="120"/>
      <c r="AD123" s="120"/>
      <c r="AE123" s="25"/>
      <c r="AF123" s="35"/>
      <c r="AG123" s="322"/>
      <c r="AH123" s="35"/>
      <c r="AI123" s="25"/>
      <c r="AJ123" s="473"/>
      <c r="AK123" s="20"/>
      <c r="AL123" s="20"/>
      <c r="AM123" s="33"/>
      <c r="AN123" s="24"/>
      <c r="AO123" s="130"/>
      <c r="AP123" s="130"/>
      <c r="AQ123" s="20" t="str">
        <f t="shared" si="2"/>
        <v/>
      </c>
      <c r="AR123" s="70"/>
      <c r="AS123" s="70"/>
      <c r="AT123" s="94"/>
      <c r="AU123" s="94"/>
      <c r="AV123" s="71" t="str">
        <f t="shared" si="3"/>
        <v/>
      </c>
      <c r="AW123" s="6" t="s">
        <v>199</v>
      </c>
      <c r="AX123" s="6" t="s">
        <v>199</v>
      </c>
      <c r="AY123" s="6" t="s">
        <v>199</v>
      </c>
      <c r="AZ123" s="6" t="s">
        <v>199</v>
      </c>
      <c r="BA123" s="6"/>
      <c r="BB123" s="6"/>
      <c r="BC123" s="6" t="s">
        <v>199</v>
      </c>
      <c r="BD123" s="6" t="s">
        <v>199</v>
      </c>
      <c r="BE123"/>
    </row>
    <row r="124" spans="2:57" ht="24" hidden="1">
      <c r="B124" s="718"/>
      <c r="C124" s="408" t="s">
        <v>483</v>
      </c>
      <c r="D124" s="105" t="s">
        <v>493</v>
      </c>
      <c r="E124" s="105" t="e">
        <f>VLOOKUP(D124, '(참고) 중복제거용 BP사명 DB'!$B$3:$D512, 3, FALSE)</f>
        <v>#N/A</v>
      </c>
      <c r="F124" s="3" t="s">
        <v>485</v>
      </c>
      <c r="G124" s="3"/>
      <c r="H124" s="117" t="s">
        <v>66</v>
      </c>
      <c r="I124" s="117" t="s">
        <v>67</v>
      </c>
      <c r="J124" s="117"/>
      <c r="K124" s="117" t="s">
        <v>67</v>
      </c>
      <c r="L124" s="117"/>
      <c r="M124" s="117"/>
      <c r="N124" s="117"/>
      <c r="O124" s="117"/>
      <c r="P124" s="122"/>
      <c r="Q124" s="79"/>
      <c r="R124" s="115"/>
      <c r="S124" s="115"/>
      <c r="T124" s="115"/>
      <c r="U124" s="115" t="s">
        <v>473</v>
      </c>
      <c r="V124" s="115" t="s">
        <v>474</v>
      </c>
      <c r="W124" s="115"/>
      <c r="X124" s="115"/>
      <c r="Y124" s="115"/>
      <c r="Z124" s="432" t="s">
        <v>473</v>
      </c>
      <c r="AA124" s="115" t="s">
        <v>474</v>
      </c>
      <c r="AB124" s="203" t="s">
        <v>70</v>
      </c>
      <c r="AC124" s="120"/>
      <c r="AD124" s="120"/>
      <c r="AE124" s="25"/>
      <c r="AF124" s="35"/>
      <c r="AG124" s="322"/>
      <c r="AH124" s="35"/>
      <c r="AI124" s="25"/>
      <c r="AJ124" s="473"/>
      <c r="AK124" s="20"/>
      <c r="AL124" s="20"/>
      <c r="AM124" s="33"/>
      <c r="AN124" s="24"/>
      <c r="AO124" s="130"/>
      <c r="AP124" s="130"/>
      <c r="AQ124" s="20" t="str">
        <f t="shared" si="2"/>
        <v/>
      </c>
      <c r="AR124" s="70"/>
      <c r="AS124" s="70"/>
      <c r="AT124" s="94"/>
      <c r="AU124" s="94"/>
      <c r="AV124" s="71" t="str">
        <f t="shared" si="3"/>
        <v/>
      </c>
      <c r="AW124" s="6" t="s">
        <v>199</v>
      </c>
      <c r="AX124" s="6" t="s">
        <v>199</v>
      </c>
      <c r="AY124" s="6" t="s">
        <v>199</v>
      </c>
      <c r="AZ124" s="6" t="s">
        <v>199</v>
      </c>
      <c r="BA124" s="6"/>
      <c r="BB124" s="6"/>
      <c r="BC124" s="6" t="s">
        <v>199</v>
      </c>
      <c r="BD124" s="6" t="s">
        <v>199</v>
      </c>
      <c r="BE124"/>
    </row>
    <row r="125" spans="2:57" ht="24" hidden="1">
      <c r="B125" s="718"/>
      <c r="C125" s="408" t="s">
        <v>483</v>
      </c>
      <c r="D125" s="105" t="s">
        <v>494</v>
      </c>
      <c r="E125" s="105" t="str">
        <f>VLOOKUP(D125, '(참고) 중복제거용 BP사명 DB'!$B$3:$D513, 3, FALSE)</f>
        <v>㈜내수케이블방송</v>
      </c>
      <c r="F125" s="3" t="s">
        <v>485</v>
      </c>
      <c r="G125" s="3"/>
      <c r="H125" s="117" t="s">
        <v>66</v>
      </c>
      <c r="I125" s="117" t="s">
        <v>67</v>
      </c>
      <c r="J125" s="117"/>
      <c r="K125" s="117" t="s">
        <v>67</v>
      </c>
      <c r="L125" s="117"/>
      <c r="M125" s="117"/>
      <c r="N125" s="117"/>
      <c r="O125" s="117"/>
      <c r="P125" s="122"/>
      <c r="Q125" s="79"/>
      <c r="R125" s="115"/>
      <c r="S125" s="115"/>
      <c r="T125" s="115"/>
      <c r="U125" s="115" t="s">
        <v>473</v>
      </c>
      <c r="V125" s="115" t="s">
        <v>474</v>
      </c>
      <c r="W125" s="115"/>
      <c r="X125" s="115"/>
      <c r="Y125" s="115"/>
      <c r="Z125" s="432" t="s">
        <v>473</v>
      </c>
      <c r="AA125" s="115" t="s">
        <v>474</v>
      </c>
      <c r="AB125" s="203" t="s">
        <v>70</v>
      </c>
      <c r="AC125" s="120"/>
      <c r="AD125" s="120"/>
      <c r="AE125" s="25"/>
      <c r="AF125" s="35"/>
      <c r="AG125" s="322"/>
      <c r="AH125" s="35"/>
      <c r="AI125" s="25"/>
      <c r="AJ125" s="473"/>
      <c r="AK125" s="20"/>
      <c r="AL125" s="20"/>
      <c r="AM125" s="33"/>
      <c r="AN125" s="24"/>
      <c r="AO125" s="130"/>
      <c r="AP125" s="130"/>
      <c r="AQ125" s="20" t="str">
        <f t="shared" si="2"/>
        <v/>
      </c>
      <c r="AR125" s="70"/>
      <c r="AS125" s="70"/>
      <c r="AT125" s="94"/>
      <c r="AU125" s="94"/>
      <c r="AV125" s="71" t="str">
        <f t="shared" si="3"/>
        <v/>
      </c>
      <c r="AW125" s="6" t="s">
        <v>199</v>
      </c>
      <c r="AX125" s="6" t="s">
        <v>199</v>
      </c>
      <c r="AY125" s="6" t="s">
        <v>199</v>
      </c>
      <c r="AZ125" s="6" t="s">
        <v>199</v>
      </c>
      <c r="BA125" s="6"/>
      <c r="BB125" s="6"/>
      <c r="BC125" s="6" t="s">
        <v>199</v>
      </c>
      <c r="BD125" s="6" t="s">
        <v>199</v>
      </c>
      <c r="BE125"/>
    </row>
    <row r="126" spans="2:57" ht="24" hidden="1">
      <c r="B126" s="718"/>
      <c r="C126" s="408" t="s">
        <v>483</v>
      </c>
      <c r="D126" s="105" t="s">
        <v>495</v>
      </c>
      <c r="E126" s="105" t="str">
        <f>VLOOKUP(D126, '(참고) 중복제거용 BP사명 DB'!$B$3:$D514, 3, FALSE)</f>
        <v>보은유선방송사</v>
      </c>
      <c r="F126" s="3" t="s">
        <v>485</v>
      </c>
      <c r="G126" s="3"/>
      <c r="H126" s="117" t="s">
        <v>66</v>
      </c>
      <c r="I126" s="117" t="s">
        <v>67</v>
      </c>
      <c r="J126" s="117"/>
      <c r="K126" s="117" t="s">
        <v>67</v>
      </c>
      <c r="L126" s="117"/>
      <c r="M126" s="117"/>
      <c r="N126" s="117"/>
      <c r="O126" s="117"/>
      <c r="P126" s="122"/>
      <c r="Q126" s="79"/>
      <c r="R126" s="115"/>
      <c r="S126" s="115"/>
      <c r="T126" s="115"/>
      <c r="U126" s="115" t="s">
        <v>473</v>
      </c>
      <c r="V126" s="115" t="s">
        <v>474</v>
      </c>
      <c r="W126" s="115"/>
      <c r="X126" s="115"/>
      <c r="Y126" s="115"/>
      <c r="Z126" s="432" t="s">
        <v>473</v>
      </c>
      <c r="AA126" s="115" t="s">
        <v>474</v>
      </c>
      <c r="AB126" s="203" t="s">
        <v>70</v>
      </c>
      <c r="AC126" s="120"/>
      <c r="AD126" s="120"/>
      <c r="AE126" s="25"/>
      <c r="AF126" s="35"/>
      <c r="AG126" s="322"/>
      <c r="AH126" s="35"/>
      <c r="AI126" s="25"/>
      <c r="AJ126" s="473"/>
      <c r="AK126" s="20"/>
      <c r="AL126" s="20"/>
      <c r="AM126" s="33"/>
      <c r="AN126" s="24"/>
      <c r="AO126" s="130"/>
      <c r="AP126" s="130"/>
      <c r="AQ126" s="20" t="str">
        <f t="shared" si="2"/>
        <v/>
      </c>
      <c r="AR126" s="70"/>
      <c r="AS126" s="70"/>
      <c r="AT126" s="94"/>
      <c r="AU126" s="94"/>
      <c r="AV126" s="71" t="str">
        <f t="shared" si="3"/>
        <v/>
      </c>
      <c r="AW126" s="6" t="s">
        <v>199</v>
      </c>
      <c r="AX126" s="6" t="s">
        <v>199</v>
      </c>
      <c r="AY126" s="6" t="s">
        <v>199</v>
      </c>
      <c r="AZ126" s="6" t="s">
        <v>199</v>
      </c>
      <c r="BA126" s="6"/>
      <c r="BB126" s="6"/>
      <c r="BC126" s="6" t="s">
        <v>199</v>
      </c>
      <c r="BD126" s="6" t="s">
        <v>199</v>
      </c>
      <c r="BE126"/>
    </row>
    <row r="127" spans="2:57" ht="24" hidden="1">
      <c r="B127" s="718"/>
      <c r="C127" s="408" t="s">
        <v>483</v>
      </c>
      <c r="D127" s="105" t="s">
        <v>496</v>
      </c>
      <c r="E127" s="105" t="str">
        <f>VLOOKUP(D127, '(참고) 중복제거용 BP사명 DB'!$B$3:$D515, 3, FALSE)</f>
        <v>보은케이블방송㈜</v>
      </c>
      <c r="F127" s="3" t="s">
        <v>485</v>
      </c>
      <c r="G127" s="3"/>
      <c r="H127" s="117" t="s">
        <v>66</v>
      </c>
      <c r="I127" s="117" t="s">
        <v>67</v>
      </c>
      <c r="J127" s="117"/>
      <c r="K127" s="117" t="s">
        <v>67</v>
      </c>
      <c r="L127" s="117"/>
      <c r="M127" s="117"/>
      <c r="N127" s="117"/>
      <c r="O127" s="117"/>
      <c r="P127" s="122"/>
      <c r="Q127" s="79"/>
      <c r="R127" s="115"/>
      <c r="S127" s="115"/>
      <c r="T127" s="115"/>
      <c r="U127" s="115" t="s">
        <v>473</v>
      </c>
      <c r="V127" s="115" t="s">
        <v>474</v>
      </c>
      <c r="W127" s="115"/>
      <c r="X127" s="115"/>
      <c r="Y127" s="115"/>
      <c r="Z127" s="432" t="s">
        <v>473</v>
      </c>
      <c r="AA127" s="115" t="s">
        <v>474</v>
      </c>
      <c r="AB127" s="203" t="s">
        <v>70</v>
      </c>
      <c r="AC127" s="120"/>
      <c r="AD127" s="120"/>
      <c r="AE127" s="25"/>
      <c r="AF127" s="35"/>
      <c r="AG127" s="322"/>
      <c r="AH127" s="35"/>
      <c r="AI127" s="25"/>
      <c r="AJ127" s="473"/>
      <c r="AK127" s="20"/>
      <c r="AL127" s="20"/>
      <c r="AM127" s="33"/>
      <c r="AN127" s="24"/>
      <c r="AO127" s="130"/>
      <c r="AP127" s="130"/>
      <c r="AQ127" s="20" t="str">
        <f t="shared" si="2"/>
        <v/>
      </c>
      <c r="AR127" s="70"/>
      <c r="AS127" s="70"/>
      <c r="AT127" s="94"/>
      <c r="AU127" s="94"/>
      <c r="AV127" s="71" t="str">
        <f t="shared" si="3"/>
        <v/>
      </c>
      <c r="AW127" s="6" t="s">
        <v>199</v>
      </c>
      <c r="AX127" s="6" t="s">
        <v>199</v>
      </c>
      <c r="AY127" s="6" t="s">
        <v>199</v>
      </c>
      <c r="AZ127" s="6" t="s">
        <v>199</v>
      </c>
      <c r="BA127" s="6"/>
      <c r="BB127" s="6"/>
      <c r="BC127" s="6" t="s">
        <v>199</v>
      </c>
      <c r="BD127" s="6" t="s">
        <v>199</v>
      </c>
      <c r="BE127"/>
    </row>
    <row r="128" spans="2:57" ht="24" hidden="1">
      <c r="B128" s="718"/>
      <c r="C128" s="408" t="s">
        <v>483</v>
      </c>
      <c r="D128" s="105" t="s">
        <v>497</v>
      </c>
      <c r="E128" s="105" t="e">
        <f>VLOOKUP(D128, '(참고) 중복제거용 BP사명 DB'!$B$3:$D516, 3, FALSE)</f>
        <v>#N/A</v>
      </c>
      <c r="F128" s="3" t="s">
        <v>485</v>
      </c>
      <c r="G128" s="3"/>
      <c r="H128" s="117" t="s">
        <v>66</v>
      </c>
      <c r="I128" s="117" t="s">
        <v>67</v>
      </c>
      <c r="J128" s="117"/>
      <c r="K128" s="117" t="s">
        <v>67</v>
      </c>
      <c r="L128" s="117"/>
      <c r="M128" s="117"/>
      <c r="N128" s="117"/>
      <c r="O128" s="117"/>
      <c r="P128" s="122"/>
      <c r="Q128" s="79"/>
      <c r="R128" s="115"/>
      <c r="S128" s="115"/>
      <c r="T128" s="115"/>
      <c r="U128" s="115" t="s">
        <v>473</v>
      </c>
      <c r="V128" s="115" t="s">
        <v>474</v>
      </c>
      <c r="W128" s="115"/>
      <c r="X128" s="115"/>
      <c r="Y128" s="115"/>
      <c r="Z128" s="432" t="s">
        <v>473</v>
      </c>
      <c r="AA128" s="115" t="s">
        <v>474</v>
      </c>
      <c r="AB128" s="203" t="s">
        <v>70</v>
      </c>
      <c r="AC128" s="120"/>
      <c r="AD128" s="120"/>
      <c r="AE128" s="25"/>
      <c r="AF128" s="35"/>
      <c r="AG128" s="322"/>
      <c r="AH128" s="35"/>
      <c r="AI128" s="25"/>
      <c r="AJ128" s="473"/>
      <c r="AK128" s="20"/>
      <c r="AL128" s="20"/>
      <c r="AM128" s="33"/>
      <c r="AN128" s="24"/>
      <c r="AO128" s="130"/>
      <c r="AP128" s="130"/>
      <c r="AQ128" s="20" t="str">
        <f t="shared" si="2"/>
        <v/>
      </c>
      <c r="AR128" s="70"/>
      <c r="AS128" s="70"/>
      <c r="AT128" s="94"/>
      <c r="AU128" s="94"/>
      <c r="AV128" s="71" t="str">
        <f t="shared" si="3"/>
        <v/>
      </c>
      <c r="AW128" s="6" t="s">
        <v>199</v>
      </c>
      <c r="AX128" s="6" t="s">
        <v>199</v>
      </c>
      <c r="AY128" s="6" t="s">
        <v>199</v>
      </c>
      <c r="AZ128" s="6" t="s">
        <v>199</v>
      </c>
      <c r="BA128" s="6"/>
      <c r="BB128" s="6"/>
      <c r="BC128" s="6" t="s">
        <v>199</v>
      </c>
      <c r="BD128" s="6" t="s">
        <v>199</v>
      </c>
      <c r="BE128"/>
    </row>
    <row r="129" spans="2:57" ht="24" hidden="1">
      <c r="B129" s="718"/>
      <c r="C129" s="408" t="s">
        <v>483</v>
      </c>
      <c r="D129" s="105" t="s">
        <v>498</v>
      </c>
      <c r="E129" s="105" t="str">
        <f>VLOOKUP(D129, '(참고) 중복제거용 BP사명 DB'!$B$3:$D517, 3, FALSE)</f>
        <v>㈜오창케이블방송</v>
      </c>
      <c r="F129" s="3" t="s">
        <v>485</v>
      </c>
      <c r="G129" s="3"/>
      <c r="H129" s="117" t="s">
        <v>66</v>
      </c>
      <c r="I129" s="117" t="s">
        <v>67</v>
      </c>
      <c r="J129" s="117"/>
      <c r="K129" s="117" t="s">
        <v>67</v>
      </c>
      <c r="L129" s="117"/>
      <c r="M129" s="117"/>
      <c r="N129" s="117"/>
      <c r="O129" s="117"/>
      <c r="P129" s="122"/>
      <c r="Q129" s="79"/>
      <c r="R129" s="115"/>
      <c r="S129" s="115"/>
      <c r="T129" s="115"/>
      <c r="U129" s="115" t="s">
        <v>473</v>
      </c>
      <c r="V129" s="115" t="s">
        <v>474</v>
      </c>
      <c r="W129" s="115"/>
      <c r="X129" s="115"/>
      <c r="Y129" s="115"/>
      <c r="Z129" s="432" t="s">
        <v>473</v>
      </c>
      <c r="AA129" s="115" t="s">
        <v>474</v>
      </c>
      <c r="AB129" s="203" t="s">
        <v>70</v>
      </c>
      <c r="AC129" s="120"/>
      <c r="AD129" s="120"/>
      <c r="AE129" s="25"/>
      <c r="AF129" s="35"/>
      <c r="AG129" s="322"/>
      <c r="AH129" s="35"/>
      <c r="AI129" s="25"/>
      <c r="AJ129" s="473"/>
      <c r="AK129" s="20"/>
      <c r="AL129" s="20"/>
      <c r="AM129" s="33"/>
      <c r="AN129" s="24"/>
      <c r="AO129" s="130"/>
      <c r="AP129" s="130"/>
      <c r="AQ129" s="20" t="str">
        <f t="shared" si="2"/>
        <v/>
      </c>
      <c r="AR129" s="70"/>
      <c r="AS129" s="70"/>
      <c r="AT129" s="94"/>
      <c r="AU129" s="94"/>
      <c r="AV129" s="71" t="str">
        <f t="shared" si="3"/>
        <v/>
      </c>
      <c r="AW129" s="6" t="s">
        <v>199</v>
      </c>
      <c r="AX129" s="6" t="s">
        <v>199</v>
      </c>
      <c r="AY129" s="6" t="s">
        <v>199</v>
      </c>
      <c r="AZ129" s="6" t="s">
        <v>199</v>
      </c>
      <c r="BA129" s="6"/>
      <c r="BB129" s="6"/>
      <c r="BC129" s="6" t="s">
        <v>199</v>
      </c>
      <c r="BD129" s="6" t="s">
        <v>199</v>
      </c>
      <c r="BE129"/>
    </row>
    <row r="130" spans="2:57" ht="24" hidden="1">
      <c r="B130" s="718"/>
      <c r="C130" s="408" t="s">
        <v>483</v>
      </c>
      <c r="D130" s="105" t="s">
        <v>499</v>
      </c>
      <c r="E130" s="105" t="e">
        <f>VLOOKUP(D130, '(참고) 중복제거용 BP사명 DB'!$B$3:$D518, 3, FALSE)</f>
        <v>#N/A</v>
      </c>
      <c r="F130" s="3" t="s">
        <v>485</v>
      </c>
      <c r="G130" s="3"/>
      <c r="H130" s="117" t="s">
        <v>66</v>
      </c>
      <c r="I130" s="117" t="s">
        <v>67</v>
      </c>
      <c r="J130" s="117"/>
      <c r="K130" s="117" t="s">
        <v>67</v>
      </c>
      <c r="L130" s="117"/>
      <c r="M130" s="117"/>
      <c r="N130" s="117"/>
      <c r="O130" s="117"/>
      <c r="P130" s="122"/>
      <c r="Q130" s="79"/>
      <c r="R130" s="115"/>
      <c r="S130" s="115"/>
      <c r="T130" s="115"/>
      <c r="U130" s="115" t="s">
        <v>473</v>
      </c>
      <c r="V130" s="115" t="s">
        <v>474</v>
      </c>
      <c r="W130" s="115"/>
      <c r="X130" s="115"/>
      <c r="Y130" s="115"/>
      <c r="Z130" s="432" t="s">
        <v>473</v>
      </c>
      <c r="AA130" s="115" t="s">
        <v>474</v>
      </c>
      <c r="AB130" s="203" t="s">
        <v>70</v>
      </c>
      <c r="AC130" s="120"/>
      <c r="AD130" s="120"/>
      <c r="AE130" s="25"/>
      <c r="AF130" s="35"/>
      <c r="AG130" s="322"/>
      <c r="AH130" s="35"/>
      <c r="AI130" s="25"/>
      <c r="AJ130" s="473"/>
      <c r="AK130" s="20"/>
      <c r="AL130" s="20"/>
      <c r="AM130" s="33"/>
      <c r="AN130" s="24"/>
      <c r="AO130" s="130"/>
      <c r="AP130" s="130"/>
      <c r="AQ130" s="20" t="str">
        <f t="shared" si="2"/>
        <v/>
      </c>
      <c r="AR130" s="70"/>
      <c r="AS130" s="70"/>
      <c r="AT130" s="94"/>
      <c r="AU130" s="94"/>
      <c r="AV130" s="71" t="str">
        <f t="shared" si="3"/>
        <v/>
      </c>
      <c r="AW130" s="6" t="s">
        <v>199</v>
      </c>
      <c r="AX130" s="6" t="s">
        <v>199</v>
      </c>
      <c r="AY130" s="6" t="s">
        <v>199</v>
      </c>
      <c r="AZ130" s="6" t="s">
        <v>199</v>
      </c>
      <c r="BA130" s="6"/>
      <c r="BB130" s="6"/>
      <c r="BC130" s="6" t="s">
        <v>199</v>
      </c>
      <c r="BD130" s="6" t="s">
        <v>199</v>
      </c>
      <c r="BE130"/>
    </row>
    <row r="131" spans="2:57" ht="24" hidden="1">
      <c r="B131" s="718"/>
      <c r="C131" s="408" t="s">
        <v>483</v>
      </c>
      <c r="D131" s="105" t="s">
        <v>500</v>
      </c>
      <c r="E131" s="105" t="str">
        <f>VLOOKUP(D131, '(참고) 중복제거용 BP사명 DB'!$B$3:$D519, 3, FALSE)</f>
        <v>영서정보통신㈜</v>
      </c>
      <c r="F131" s="3" t="s">
        <v>485</v>
      </c>
      <c r="G131" s="3"/>
      <c r="H131" s="117" t="s">
        <v>66</v>
      </c>
      <c r="I131" s="117" t="s">
        <v>67</v>
      </c>
      <c r="J131" s="117"/>
      <c r="K131" s="117" t="s">
        <v>67</v>
      </c>
      <c r="L131" s="117"/>
      <c r="M131" s="117"/>
      <c r="N131" s="117"/>
      <c r="O131" s="117"/>
      <c r="P131" s="122"/>
      <c r="Q131" s="79"/>
      <c r="R131" s="115"/>
      <c r="S131" s="115"/>
      <c r="T131" s="115"/>
      <c r="U131" s="115" t="s">
        <v>473</v>
      </c>
      <c r="V131" s="115" t="s">
        <v>474</v>
      </c>
      <c r="W131" s="115"/>
      <c r="X131" s="115"/>
      <c r="Y131" s="115"/>
      <c r="Z131" s="432" t="s">
        <v>473</v>
      </c>
      <c r="AA131" s="115" t="s">
        <v>474</v>
      </c>
      <c r="AB131" s="203" t="s">
        <v>70</v>
      </c>
      <c r="AC131" s="120"/>
      <c r="AD131" s="120"/>
      <c r="AE131" s="25"/>
      <c r="AF131" s="35"/>
      <c r="AG131" s="322"/>
      <c r="AH131" s="35"/>
      <c r="AI131" s="25"/>
      <c r="AJ131" s="473"/>
      <c r="AK131" s="20"/>
      <c r="AL131" s="20"/>
      <c r="AM131" s="33"/>
      <c r="AN131" s="24"/>
      <c r="AO131" s="130"/>
      <c r="AP131" s="130"/>
      <c r="AQ131" s="20" t="str">
        <f t="shared" si="2"/>
        <v/>
      </c>
      <c r="AR131" s="70"/>
      <c r="AS131" s="70"/>
      <c r="AT131" s="94"/>
      <c r="AU131" s="94"/>
      <c r="AV131" s="71" t="str">
        <f t="shared" si="3"/>
        <v/>
      </c>
      <c r="AW131" s="6" t="s">
        <v>199</v>
      </c>
      <c r="AX131" s="6" t="s">
        <v>199</v>
      </c>
      <c r="AY131" s="6" t="s">
        <v>199</v>
      </c>
      <c r="AZ131" s="6" t="s">
        <v>199</v>
      </c>
      <c r="BA131" s="6"/>
      <c r="BB131" s="6"/>
      <c r="BC131" s="6" t="s">
        <v>199</v>
      </c>
      <c r="BD131" s="6" t="s">
        <v>199</v>
      </c>
      <c r="BE131"/>
    </row>
    <row r="132" spans="2:57" ht="24" hidden="1">
      <c r="B132" s="718"/>
      <c r="C132" s="408" t="s">
        <v>483</v>
      </c>
      <c r="D132" s="105" t="s">
        <v>501</v>
      </c>
      <c r="E132" s="105" t="str">
        <f>VLOOKUP(D132, '(참고) 중복제거용 BP사명 DB'!$B$3:$D520, 3, FALSE)</f>
        <v>JCN정보통신</v>
      </c>
      <c r="F132" s="3" t="s">
        <v>485</v>
      </c>
      <c r="G132" s="3"/>
      <c r="H132" s="117" t="s">
        <v>66</v>
      </c>
      <c r="I132" s="117" t="s">
        <v>67</v>
      </c>
      <c r="J132" s="117"/>
      <c r="K132" s="117" t="s">
        <v>67</v>
      </c>
      <c r="L132" s="117"/>
      <c r="M132" s="117"/>
      <c r="N132" s="117"/>
      <c r="O132" s="117"/>
      <c r="P132" s="122"/>
      <c r="Q132" s="79"/>
      <c r="R132" s="115"/>
      <c r="S132" s="115"/>
      <c r="T132" s="115"/>
      <c r="U132" s="115" t="s">
        <v>473</v>
      </c>
      <c r="V132" s="115" t="s">
        <v>474</v>
      </c>
      <c r="W132" s="115"/>
      <c r="X132" s="115"/>
      <c r="Y132" s="115"/>
      <c r="Z132" s="432" t="s">
        <v>473</v>
      </c>
      <c r="AA132" s="115" t="s">
        <v>474</v>
      </c>
      <c r="AB132" s="203" t="s">
        <v>70</v>
      </c>
      <c r="AC132" s="120"/>
      <c r="AD132" s="120"/>
      <c r="AE132" s="25"/>
      <c r="AF132" s="35"/>
      <c r="AG132" s="322"/>
      <c r="AH132" s="35"/>
      <c r="AI132" s="25"/>
      <c r="AJ132" s="473"/>
      <c r="AK132" s="20"/>
      <c r="AL132" s="20"/>
      <c r="AM132" s="33"/>
      <c r="AN132" s="24"/>
      <c r="AO132" s="130"/>
      <c r="AP132" s="130"/>
      <c r="AQ132" s="20" t="str">
        <f t="shared" si="2"/>
        <v/>
      </c>
      <c r="AR132" s="70"/>
      <c r="AS132" s="70"/>
      <c r="AT132" s="94"/>
      <c r="AU132" s="94"/>
      <c r="AV132" s="71" t="str">
        <f t="shared" si="3"/>
        <v/>
      </c>
      <c r="AW132" s="6" t="s">
        <v>199</v>
      </c>
      <c r="AX132" s="6" t="s">
        <v>199</v>
      </c>
      <c r="AY132" s="6" t="s">
        <v>199</v>
      </c>
      <c r="AZ132" s="6" t="s">
        <v>199</v>
      </c>
      <c r="BA132" s="6"/>
      <c r="BB132" s="6"/>
      <c r="BC132" s="6" t="s">
        <v>199</v>
      </c>
      <c r="BD132" s="6" t="s">
        <v>199</v>
      </c>
      <c r="BE132"/>
    </row>
    <row r="133" spans="2:57" ht="24" hidden="1">
      <c r="B133" s="718"/>
      <c r="C133" s="408" t="s">
        <v>483</v>
      </c>
      <c r="D133" s="105" t="s">
        <v>502</v>
      </c>
      <c r="E133" s="105" t="str">
        <f>VLOOKUP(D133, '(참고) 중복제거용 BP사명 DB'!$B$3:$D521, 3, FALSE)</f>
        <v>㈜화천케이블넷</v>
      </c>
      <c r="F133" s="3" t="s">
        <v>485</v>
      </c>
      <c r="G133" s="3"/>
      <c r="H133" s="117" t="s">
        <v>66</v>
      </c>
      <c r="I133" s="117" t="s">
        <v>67</v>
      </c>
      <c r="J133" s="117"/>
      <c r="K133" s="117" t="s">
        <v>67</v>
      </c>
      <c r="L133" s="117"/>
      <c r="M133" s="117"/>
      <c r="N133" s="117"/>
      <c r="O133" s="117"/>
      <c r="P133" s="122"/>
      <c r="Q133" s="79"/>
      <c r="R133" s="115"/>
      <c r="S133" s="115"/>
      <c r="T133" s="115"/>
      <c r="U133" s="115" t="s">
        <v>473</v>
      </c>
      <c r="V133" s="115" t="s">
        <v>474</v>
      </c>
      <c r="W133" s="115"/>
      <c r="X133" s="115"/>
      <c r="Y133" s="115"/>
      <c r="Z133" s="432" t="s">
        <v>473</v>
      </c>
      <c r="AA133" s="115" t="s">
        <v>474</v>
      </c>
      <c r="AB133" s="203" t="s">
        <v>70</v>
      </c>
      <c r="AC133" s="120"/>
      <c r="AD133" s="120"/>
      <c r="AE133" s="25"/>
      <c r="AF133" s="35"/>
      <c r="AG133" s="322"/>
      <c r="AH133" s="35"/>
      <c r="AI133" s="25"/>
      <c r="AJ133" s="473"/>
      <c r="AK133" s="20"/>
      <c r="AL133" s="20"/>
      <c r="AM133" s="33"/>
      <c r="AN133" s="24"/>
      <c r="AO133" s="130"/>
      <c r="AP133" s="130"/>
      <c r="AQ133" s="20" t="str">
        <f t="shared" si="2"/>
        <v/>
      </c>
      <c r="AR133" s="70"/>
      <c r="AS133" s="70"/>
      <c r="AT133" s="94"/>
      <c r="AU133" s="94"/>
      <c r="AV133" s="71" t="str">
        <f t="shared" si="3"/>
        <v/>
      </c>
      <c r="AW133" s="6" t="s">
        <v>199</v>
      </c>
      <c r="AX133" s="6" t="s">
        <v>199</v>
      </c>
      <c r="AY133" s="6" t="s">
        <v>199</v>
      </c>
      <c r="AZ133" s="6" t="s">
        <v>199</v>
      </c>
      <c r="BA133" s="6"/>
      <c r="BB133" s="6"/>
      <c r="BC133" s="6" t="s">
        <v>199</v>
      </c>
      <c r="BD133" s="6" t="s">
        <v>199</v>
      </c>
      <c r="BE133"/>
    </row>
    <row r="134" spans="2:57" ht="24" hidden="1">
      <c r="B134" s="718"/>
      <c r="C134" s="408" t="s">
        <v>503</v>
      </c>
      <c r="D134" s="105" t="s">
        <v>504</v>
      </c>
      <c r="E134" s="105" t="str">
        <f>VLOOKUP(D134, '(참고) 중복제거용 BP사명 DB'!$B$3:$D522, 3, FALSE)</f>
        <v>SK네트웍스(주)</v>
      </c>
      <c r="F134" s="3" t="s">
        <v>505</v>
      </c>
      <c r="G134" s="3"/>
      <c r="H134" s="117" t="s">
        <v>66</v>
      </c>
      <c r="I134" s="117" t="s">
        <v>67</v>
      </c>
      <c r="J134" s="117"/>
      <c r="K134" s="117" t="s">
        <v>67</v>
      </c>
      <c r="L134" s="117"/>
      <c r="M134" s="117"/>
      <c r="N134" s="117"/>
      <c r="O134" s="117"/>
      <c r="P134" s="122"/>
      <c r="Q134" s="79"/>
      <c r="R134" s="115"/>
      <c r="S134" s="115"/>
      <c r="T134" s="115"/>
      <c r="U134" s="115" t="s">
        <v>473</v>
      </c>
      <c r="V134" s="115" t="s">
        <v>474</v>
      </c>
      <c r="W134" s="115"/>
      <c r="X134" s="115"/>
      <c r="Y134" s="115"/>
      <c r="Z134" s="432" t="s">
        <v>473</v>
      </c>
      <c r="AA134" s="115" t="s">
        <v>474</v>
      </c>
      <c r="AB134" s="203" t="s">
        <v>70</v>
      </c>
      <c r="AC134" s="120"/>
      <c r="AD134" s="120"/>
      <c r="AE134" s="25"/>
      <c r="AF134" s="35"/>
      <c r="AG134" s="322"/>
      <c r="AH134" s="35"/>
      <c r="AI134" s="25"/>
      <c r="AJ134" s="473"/>
      <c r="AK134" s="20"/>
      <c r="AL134" s="20"/>
      <c r="AM134" s="33"/>
      <c r="AN134" s="24"/>
      <c r="AO134" s="130"/>
      <c r="AP134" s="130"/>
      <c r="AQ134" s="20" t="str">
        <f t="shared" ref="AQ134:AQ195" si="4">IF(ISBLANK(AP134), "", "O")</f>
        <v/>
      </c>
      <c r="AR134" s="70"/>
      <c r="AS134" s="70"/>
      <c r="AT134" s="94"/>
      <c r="AU134" s="94"/>
      <c r="AV134" s="71" t="str">
        <f t="shared" ref="AV134:AV195" si="5">IF(ISBLANK(AU134), "", "O")</f>
        <v/>
      </c>
      <c r="AW134" s="6" t="s">
        <v>199</v>
      </c>
      <c r="AX134" s="6" t="s">
        <v>199</v>
      </c>
      <c r="AY134" s="6" t="s">
        <v>199</v>
      </c>
      <c r="AZ134" s="6" t="s">
        <v>199</v>
      </c>
      <c r="BA134" s="6"/>
      <c r="BB134" s="6"/>
      <c r="BC134" s="6" t="s">
        <v>199</v>
      </c>
      <c r="BD134" s="6" t="s">
        <v>199</v>
      </c>
      <c r="BE134"/>
    </row>
    <row r="135" spans="2:57" ht="24" hidden="1">
      <c r="B135" s="718"/>
      <c r="C135" s="408" t="s">
        <v>503</v>
      </c>
      <c r="D135" s="105" t="s">
        <v>506</v>
      </c>
      <c r="E135" s="105" t="e">
        <f>VLOOKUP(D135, '(참고) 중복제거용 BP사명 DB'!$B$3:$D523, 3, FALSE)</f>
        <v>#N/A</v>
      </c>
      <c r="F135" s="3" t="s">
        <v>505</v>
      </c>
      <c r="G135" s="3"/>
      <c r="H135" s="117" t="s">
        <v>66</v>
      </c>
      <c r="I135" s="117" t="s">
        <v>67</v>
      </c>
      <c r="J135" s="117"/>
      <c r="K135" s="117" t="s">
        <v>67</v>
      </c>
      <c r="L135" s="117"/>
      <c r="M135" s="117"/>
      <c r="N135" s="117"/>
      <c r="O135" s="117"/>
      <c r="P135" s="122"/>
      <c r="Q135" s="79"/>
      <c r="R135" s="115"/>
      <c r="S135" s="115"/>
      <c r="T135" s="115"/>
      <c r="U135" s="115" t="s">
        <v>473</v>
      </c>
      <c r="V135" s="115" t="s">
        <v>474</v>
      </c>
      <c r="W135" s="115"/>
      <c r="X135" s="115"/>
      <c r="Y135" s="115"/>
      <c r="Z135" s="432" t="s">
        <v>473</v>
      </c>
      <c r="AA135" s="115" t="s">
        <v>474</v>
      </c>
      <c r="AB135" s="203" t="s">
        <v>70</v>
      </c>
      <c r="AC135" s="120"/>
      <c r="AD135" s="120"/>
      <c r="AE135" s="25"/>
      <c r="AF135" s="35"/>
      <c r="AG135" s="322"/>
      <c r="AH135" s="35"/>
      <c r="AI135" s="25"/>
      <c r="AJ135" s="473"/>
      <c r="AK135" s="20"/>
      <c r="AL135" s="20"/>
      <c r="AM135" s="33"/>
      <c r="AN135" s="24"/>
      <c r="AO135" s="130"/>
      <c r="AP135" s="130"/>
      <c r="AQ135" s="20" t="str">
        <f t="shared" si="4"/>
        <v/>
      </c>
      <c r="AR135" s="70"/>
      <c r="AS135" s="70"/>
      <c r="AT135" s="94"/>
      <c r="AU135" s="94"/>
      <c r="AV135" s="71" t="str">
        <f t="shared" si="5"/>
        <v/>
      </c>
      <c r="AW135" s="6" t="s">
        <v>199</v>
      </c>
      <c r="AX135" s="6" t="s">
        <v>199</v>
      </c>
      <c r="AY135" s="6" t="s">
        <v>199</v>
      </c>
      <c r="AZ135" s="6" t="s">
        <v>199</v>
      </c>
      <c r="BA135" s="6"/>
      <c r="BB135" s="6"/>
      <c r="BC135" s="6" t="s">
        <v>199</v>
      </c>
      <c r="BD135" s="6" t="s">
        <v>199</v>
      </c>
      <c r="BE135"/>
    </row>
    <row r="136" spans="2:57" ht="24" hidden="1">
      <c r="B136" s="718"/>
      <c r="C136" s="408" t="s">
        <v>507</v>
      </c>
      <c r="D136" s="105" t="s">
        <v>508</v>
      </c>
      <c r="E136" s="105" t="str">
        <f>VLOOKUP(D136, '(참고) 중복제거용 BP사명 DB'!$B$3:$D524, 3, FALSE)</f>
        <v>에프앤유신용정보주식회사</v>
      </c>
      <c r="F136" s="3" t="s">
        <v>509</v>
      </c>
      <c r="G136" s="3"/>
      <c r="H136" s="117" t="s">
        <v>66</v>
      </c>
      <c r="I136" s="117" t="s">
        <v>67</v>
      </c>
      <c r="J136" s="117"/>
      <c r="K136" s="117" t="s">
        <v>67</v>
      </c>
      <c r="L136" s="117"/>
      <c r="M136" s="117"/>
      <c r="N136" s="117"/>
      <c r="O136" s="117"/>
      <c r="P136" s="122"/>
      <c r="Q136" s="79"/>
      <c r="R136" s="115"/>
      <c r="S136" s="115"/>
      <c r="T136" s="115"/>
      <c r="U136" s="115" t="s">
        <v>473</v>
      </c>
      <c r="V136" s="115" t="s">
        <v>474</v>
      </c>
      <c r="W136" s="115"/>
      <c r="X136" s="115"/>
      <c r="Y136" s="115"/>
      <c r="Z136" s="432" t="s">
        <v>473</v>
      </c>
      <c r="AA136" s="115" t="s">
        <v>474</v>
      </c>
      <c r="AB136" s="203" t="s">
        <v>70</v>
      </c>
      <c r="AC136" s="120"/>
      <c r="AD136" s="120"/>
      <c r="AE136" s="25"/>
      <c r="AF136" s="35"/>
      <c r="AG136" s="322"/>
      <c r="AH136" s="35"/>
      <c r="AI136" s="25"/>
      <c r="AJ136" s="473"/>
      <c r="AK136" s="20"/>
      <c r="AL136" s="20"/>
      <c r="AM136" s="33"/>
      <c r="AN136" s="24"/>
      <c r="AO136" s="130"/>
      <c r="AP136" s="130"/>
      <c r="AQ136" s="20" t="str">
        <f t="shared" si="4"/>
        <v/>
      </c>
      <c r="AR136" s="70"/>
      <c r="AS136" s="70"/>
      <c r="AT136" s="94"/>
      <c r="AU136" s="94"/>
      <c r="AV136" s="71" t="str">
        <f t="shared" si="5"/>
        <v/>
      </c>
      <c r="AW136" s="6" t="s">
        <v>199</v>
      </c>
      <c r="AX136" s="6" t="s">
        <v>199</v>
      </c>
      <c r="AY136" s="6" t="s">
        <v>199</v>
      </c>
      <c r="AZ136" s="6" t="s">
        <v>199</v>
      </c>
      <c r="BA136" s="6"/>
      <c r="BB136" s="6"/>
      <c r="BC136" s="6" t="s">
        <v>199</v>
      </c>
      <c r="BD136" s="6" t="s">
        <v>199</v>
      </c>
      <c r="BE136"/>
    </row>
    <row r="137" spans="2:57" ht="24" hidden="1">
      <c r="B137" s="718"/>
      <c r="C137" s="408" t="s">
        <v>99</v>
      </c>
      <c r="D137" s="105" t="s">
        <v>508</v>
      </c>
      <c r="E137" s="105" t="str">
        <f>VLOOKUP(D137, '(참고) 중복제거용 BP사명 DB'!$B$3:$D525, 3, FALSE)</f>
        <v>에프앤유신용정보주식회사</v>
      </c>
      <c r="F137" s="3" t="s">
        <v>510</v>
      </c>
      <c r="G137" s="3"/>
      <c r="H137" s="117" t="s">
        <v>66</v>
      </c>
      <c r="I137" s="117" t="s">
        <v>67</v>
      </c>
      <c r="J137" s="117"/>
      <c r="K137" s="117" t="s">
        <v>67</v>
      </c>
      <c r="L137" s="117"/>
      <c r="M137" s="117"/>
      <c r="N137" s="117"/>
      <c r="O137" s="117"/>
      <c r="P137" s="122"/>
      <c r="Q137" s="79"/>
      <c r="R137" s="115"/>
      <c r="S137" s="115"/>
      <c r="T137" s="115"/>
      <c r="U137" s="115" t="s">
        <v>473</v>
      </c>
      <c r="V137" s="115" t="s">
        <v>474</v>
      </c>
      <c r="W137" s="115"/>
      <c r="X137" s="115"/>
      <c r="Y137" s="115"/>
      <c r="Z137" s="432" t="s">
        <v>473</v>
      </c>
      <c r="AA137" s="115" t="s">
        <v>474</v>
      </c>
      <c r="AB137" s="203" t="s">
        <v>70</v>
      </c>
      <c r="AC137" s="120"/>
      <c r="AD137" s="120"/>
      <c r="AE137" s="25"/>
      <c r="AF137" s="35"/>
      <c r="AG137" s="322"/>
      <c r="AH137" s="35"/>
      <c r="AI137" s="25"/>
      <c r="AJ137" s="473"/>
      <c r="AK137" s="20"/>
      <c r="AL137" s="20"/>
      <c r="AM137" s="33"/>
      <c r="AN137" s="24"/>
      <c r="AO137" s="130"/>
      <c r="AP137" s="130"/>
      <c r="AQ137" s="20" t="str">
        <f t="shared" si="4"/>
        <v/>
      </c>
      <c r="AR137" s="70"/>
      <c r="AS137" s="70"/>
      <c r="AT137" s="94"/>
      <c r="AU137" s="94"/>
      <c r="AV137" s="71" t="str">
        <f t="shared" si="5"/>
        <v/>
      </c>
      <c r="AW137" s="6" t="s">
        <v>199</v>
      </c>
      <c r="AX137" s="6" t="s">
        <v>199</v>
      </c>
      <c r="AY137" s="6" t="s">
        <v>199</v>
      </c>
      <c r="AZ137" s="6" t="s">
        <v>199</v>
      </c>
      <c r="BA137" s="6"/>
      <c r="BB137" s="6"/>
      <c r="BC137" s="6" t="s">
        <v>199</v>
      </c>
      <c r="BD137" s="6" t="s">
        <v>199</v>
      </c>
      <c r="BE137"/>
    </row>
    <row r="138" spans="2:57" ht="24" hidden="1">
      <c r="B138" s="718"/>
      <c r="C138" s="408" t="s">
        <v>99</v>
      </c>
      <c r="D138" s="105" t="s">
        <v>511</v>
      </c>
      <c r="E138" s="105" t="e">
        <f>VLOOKUP(D138, '(참고) 중복제거용 BP사명 DB'!$B$3:$D526, 3, FALSE)</f>
        <v>#N/A</v>
      </c>
      <c r="F138" s="3" t="s">
        <v>512</v>
      </c>
      <c r="G138" s="3"/>
      <c r="H138" s="117" t="s">
        <v>66</v>
      </c>
      <c r="I138" s="117" t="s">
        <v>67</v>
      </c>
      <c r="J138" s="117"/>
      <c r="K138" s="117" t="s">
        <v>67</v>
      </c>
      <c r="L138" s="117"/>
      <c r="M138" s="117"/>
      <c r="N138" s="117"/>
      <c r="O138" s="117"/>
      <c r="P138" s="122"/>
      <c r="Q138" s="79"/>
      <c r="R138" s="115"/>
      <c r="S138" s="115"/>
      <c r="T138" s="115"/>
      <c r="U138" s="115" t="s">
        <v>473</v>
      </c>
      <c r="V138" s="115" t="s">
        <v>474</v>
      </c>
      <c r="W138" s="115"/>
      <c r="X138" s="115"/>
      <c r="Y138" s="115"/>
      <c r="Z138" s="432" t="s">
        <v>473</v>
      </c>
      <c r="AA138" s="115" t="s">
        <v>474</v>
      </c>
      <c r="AB138" s="203" t="s">
        <v>70</v>
      </c>
      <c r="AC138" s="120"/>
      <c r="AD138" s="120"/>
      <c r="AE138" s="25"/>
      <c r="AF138" s="35"/>
      <c r="AG138" s="322"/>
      <c r="AH138" s="35"/>
      <c r="AI138" s="25"/>
      <c r="AJ138" s="473"/>
      <c r="AK138" s="20"/>
      <c r="AL138" s="20"/>
      <c r="AM138" s="33"/>
      <c r="AN138" s="24"/>
      <c r="AO138" s="130"/>
      <c r="AP138" s="130"/>
      <c r="AQ138" s="20" t="str">
        <f t="shared" si="4"/>
        <v/>
      </c>
      <c r="AR138" s="70"/>
      <c r="AS138" s="70"/>
      <c r="AT138" s="94"/>
      <c r="AU138" s="94"/>
      <c r="AV138" s="71" t="str">
        <f t="shared" si="5"/>
        <v/>
      </c>
      <c r="AW138" s="6" t="s">
        <v>199</v>
      </c>
      <c r="AX138" s="6" t="s">
        <v>199</v>
      </c>
      <c r="AY138" s="6" t="s">
        <v>199</v>
      </c>
      <c r="AZ138" s="6" t="s">
        <v>199</v>
      </c>
      <c r="BA138" s="6"/>
      <c r="BB138" s="6"/>
      <c r="BC138" s="6" t="s">
        <v>199</v>
      </c>
      <c r="BD138" s="6" t="s">
        <v>199</v>
      </c>
      <c r="BE138"/>
    </row>
    <row r="139" spans="2:57" ht="24" hidden="1">
      <c r="B139" s="718"/>
      <c r="C139" s="408" t="s">
        <v>99</v>
      </c>
      <c r="D139" s="105" t="s">
        <v>118</v>
      </c>
      <c r="E139" s="105" t="str">
        <f>VLOOKUP(D139, '(참고) 중복제거용 BP사명 DB'!$B$3:$D527, 3, FALSE)</f>
        <v>우리신용정보(주)</v>
      </c>
      <c r="F139" s="3" t="s">
        <v>513</v>
      </c>
      <c r="G139" s="3"/>
      <c r="H139" s="117" t="s">
        <v>66</v>
      </c>
      <c r="I139" s="117" t="s">
        <v>67</v>
      </c>
      <c r="J139" s="117"/>
      <c r="K139" s="117" t="s">
        <v>67</v>
      </c>
      <c r="L139" s="117"/>
      <c r="M139" s="117"/>
      <c r="N139" s="117"/>
      <c r="O139" s="117"/>
      <c r="P139" s="122"/>
      <c r="Q139" s="79"/>
      <c r="R139" s="115"/>
      <c r="S139" s="115"/>
      <c r="T139" s="115"/>
      <c r="U139" s="115" t="s">
        <v>473</v>
      </c>
      <c r="V139" s="115" t="s">
        <v>474</v>
      </c>
      <c r="W139" s="115"/>
      <c r="X139" s="115"/>
      <c r="Y139" s="115"/>
      <c r="Z139" s="432" t="s">
        <v>473</v>
      </c>
      <c r="AA139" s="115" t="s">
        <v>474</v>
      </c>
      <c r="AB139" s="203" t="s">
        <v>70</v>
      </c>
      <c r="AC139" s="120"/>
      <c r="AD139" s="120"/>
      <c r="AE139" s="25"/>
      <c r="AF139" s="35"/>
      <c r="AG139" s="322"/>
      <c r="AH139" s="35"/>
      <c r="AI139" s="25"/>
      <c r="AJ139" s="473"/>
      <c r="AK139" s="20"/>
      <c r="AL139" s="20"/>
      <c r="AM139" s="33"/>
      <c r="AN139" s="24"/>
      <c r="AO139" s="130"/>
      <c r="AP139" s="130"/>
      <c r="AQ139" s="20" t="str">
        <f t="shared" si="4"/>
        <v/>
      </c>
      <c r="AR139" s="70"/>
      <c r="AS139" s="70"/>
      <c r="AT139" s="94"/>
      <c r="AU139" s="94"/>
      <c r="AV139" s="71" t="str">
        <f t="shared" si="5"/>
        <v/>
      </c>
      <c r="AW139" s="6" t="s">
        <v>199</v>
      </c>
      <c r="AX139" s="6" t="s">
        <v>199</v>
      </c>
      <c r="AY139" s="6" t="s">
        <v>199</v>
      </c>
      <c r="AZ139" s="6" t="s">
        <v>199</v>
      </c>
      <c r="BA139" s="6"/>
      <c r="BB139" s="6"/>
      <c r="BC139" s="6" t="s">
        <v>199</v>
      </c>
      <c r="BD139" s="6" t="s">
        <v>199</v>
      </c>
      <c r="BE139"/>
    </row>
    <row r="140" spans="2:57" ht="24" hidden="1">
      <c r="B140" s="718"/>
      <c r="C140" s="408" t="s">
        <v>99</v>
      </c>
      <c r="D140" s="105" t="s">
        <v>125</v>
      </c>
      <c r="E140" s="105" t="str">
        <f>VLOOKUP(D140, '(참고) 중복제거용 BP사명 DB'!$B$3:$D528, 3, FALSE)</f>
        <v>고려신용정보(주)</v>
      </c>
      <c r="F140" s="3" t="s">
        <v>512</v>
      </c>
      <c r="G140" s="3"/>
      <c r="H140" s="117" t="s">
        <v>66</v>
      </c>
      <c r="I140" s="117" t="s">
        <v>67</v>
      </c>
      <c r="J140" s="117"/>
      <c r="K140" s="117" t="s">
        <v>67</v>
      </c>
      <c r="L140" s="117"/>
      <c r="M140" s="117"/>
      <c r="N140" s="117"/>
      <c r="O140" s="117"/>
      <c r="P140" s="122"/>
      <c r="Q140" s="79"/>
      <c r="R140" s="115"/>
      <c r="S140" s="115"/>
      <c r="T140" s="115"/>
      <c r="U140" s="115" t="s">
        <v>473</v>
      </c>
      <c r="V140" s="115" t="s">
        <v>474</v>
      </c>
      <c r="W140" s="115"/>
      <c r="X140" s="115"/>
      <c r="Y140" s="115"/>
      <c r="Z140" s="432" t="s">
        <v>473</v>
      </c>
      <c r="AA140" s="115" t="s">
        <v>474</v>
      </c>
      <c r="AB140" s="203" t="s">
        <v>70</v>
      </c>
      <c r="AC140" s="120"/>
      <c r="AD140" s="120"/>
      <c r="AE140" s="25"/>
      <c r="AF140" s="35"/>
      <c r="AG140" s="322"/>
      <c r="AH140" s="35"/>
      <c r="AI140" s="25"/>
      <c r="AJ140" s="473"/>
      <c r="AK140" s="20"/>
      <c r="AL140" s="20"/>
      <c r="AM140" s="33"/>
      <c r="AN140" s="24"/>
      <c r="AO140" s="130"/>
      <c r="AP140" s="130"/>
      <c r="AQ140" s="20" t="str">
        <f t="shared" si="4"/>
        <v/>
      </c>
      <c r="AR140" s="70"/>
      <c r="AS140" s="70"/>
      <c r="AT140" s="94"/>
      <c r="AU140" s="94"/>
      <c r="AV140" s="71" t="str">
        <f t="shared" si="5"/>
        <v/>
      </c>
      <c r="AW140" s="6" t="s">
        <v>199</v>
      </c>
      <c r="AX140" s="6" t="s">
        <v>199</v>
      </c>
      <c r="AY140" s="6" t="s">
        <v>199</v>
      </c>
      <c r="AZ140" s="6" t="s">
        <v>199</v>
      </c>
      <c r="BA140" s="6"/>
      <c r="BB140" s="6"/>
      <c r="BC140" s="6" t="s">
        <v>199</v>
      </c>
      <c r="BD140" s="6" t="s">
        <v>199</v>
      </c>
      <c r="BE140"/>
    </row>
    <row r="141" spans="2:57" ht="24" hidden="1">
      <c r="B141" s="718"/>
      <c r="C141" s="408" t="s">
        <v>99</v>
      </c>
      <c r="D141" s="105" t="s">
        <v>514</v>
      </c>
      <c r="E141" s="105" t="e">
        <f>VLOOKUP(D141, '(참고) 중복제거용 BP사명 DB'!$B$3:$D529, 3, FALSE)</f>
        <v>#N/A</v>
      </c>
      <c r="F141" s="3" t="s">
        <v>512</v>
      </c>
      <c r="G141" s="3"/>
      <c r="H141" s="117" t="s">
        <v>66</v>
      </c>
      <c r="I141" s="117" t="s">
        <v>67</v>
      </c>
      <c r="J141" s="117"/>
      <c r="K141" s="117" t="s">
        <v>67</v>
      </c>
      <c r="L141" s="117"/>
      <c r="M141" s="117"/>
      <c r="N141" s="117"/>
      <c r="O141" s="117"/>
      <c r="P141" s="122"/>
      <c r="Q141" s="79"/>
      <c r="R141" s="115"/>
      <c r="S141" s="115"/>
      <c r="T141" s="115"/>
      <c r="U141" s="115" t="s">
        <v>473</v>
      </c>
      <c r="V141" s="115" t="s">
        <v>474</v>
      </c>
      <c r="W141" s="115"/>
      <c r="X141" s="115"/>
      <c r="Y141" s="115"/>
      <c r="Z141" s="432" t="s">
        <v>473</v>
      </c>
      <c r="AA141" s="115" t="s">
        <v>474</v>
      </c>
      <c r="AB141" s="203" t="s">
        <v>70</v>
      </c>
      <c r="AC141" s="120"/>
      <c r="AD141" s="120"/>
      <c r="AE141" s="25"/>
      <c r="AF141" s="35"/>
      <c r="AG141" s="322"/>
      <c r="AH141" s="35"/>
      <c r="AI141" s="25"/>
      <c r="AJ141" s="473"/>
      <c r="AK141" s="20"/>
      <c r="AL141" s="20"/>
      <c r="AM141" s="33"/>
      <c r="AN141" s="24"/>
      <c r="AO141" s="130"/>
      <c r="AP141" s="130"/>
      <c r="AQ141" s="20" t="str">
        <f t="shared" si="4"/>
        <v/>
      </c>
      <c r="AR141" s="70"/>
      <c r="AS141" s="70"/>
      <c r="AT141" s="94"/>
      <c r="AU141" s="94"/>
      <c r="AV141" s="71" t="str">
        <f t="shared" si="5"/>
        <v/>
      </c>
      <c r="AW141" s="6" t="s">
        <v>199</v>
      </c>
      <c r="AX141" s="6" t="s">
        <v>199</v>
      </c>
      <c r="AY141" s="6" t="s">
        <v>199</v>
      </c>
      <c r="AZ141" s="6" t="s">
        <v>199</v>
      </c>
      <c r="BA141" s="6"/>
      <c r="BB141" s="6"/>
      <c r="BC141" s="6" t="s">
        <v>199</v>
      </c>
      <c r="BD141" s="6" t="s">
        <v>199</v>
      </c>
      <c r="BE141"/>
    </row>
    <row r="142" spans="2:57" ht="24" hidden="1">
      <c r="B142" s="718"/>
      <c r="C142" s="408" t="s">
        <v>515</v>
      </c>
      <c r="D142" s="105" t="s">
        <v>516</v>
      </c>
      <c r="E142" s="105" t="e">
        <f>VLOOKUP(D142, '(참고) 중복제거용 BP사명 DB'!$B$3:$D530, 3, FALSE)</f>
        <v>#N/A</v>
      </c>
      <c r="F142" s="3" t="s">
        <v>515</v>
      </c>
      <c r="G142" s="3"/>
      <c r="H142" s="117" t="s">
        <v>66</v>
      </c>
      <c r="I142" s="117" t="s">
        <v>67</v>
      </c>
      <c r="J142" s="117"/>
      <c r="K142" s="117" t="s">
        <v>67</v>
      </c>
      <c r="L142" s="117"/>
      <c r="M142" s="117"/>
      <c r="N142" s="117"/>
      <c r="O142" s="117"/>
      <c r="P142" s="122"/>
      <c r="Q142" s="79"/>
      <c r="R142" s="115"/>
      <c r="S142" s="115"/>
      <c r="T142" s="115"/>
      <c r="U142" s="115" t="s">
        <v>473</v>
      </c>
      <c r="V142" s="115" t="s">
        <v>474</v>
      </c>
      <c r="W142" s="115"/>
      <c r="X142" s="115"/>
      <c r="Y142" s="115"/>
      <c r="Z142" s="432" t="s">
        <v>473</v>
      </c>
      <c r="AA142" s="115" t="s">
        <v>474</v>
      </c>
      <c r="AB142" s="203" t="s">
        <v>70</v>
      </c>
      <c r="AC142" s="120"/>
      <c r="AD142" s="120"/>
      <c r="AE142" s="25"/>
      <c r="AF142" s="35"/>
      <c r="AG142" s="322"/>
      <c r="AH142" s="35"/>
      <c r="AI142" s="25"/>
      <c r="AJ142" s="473"/>
      <c r="AK142" s="20"/>
      <c r="AL142" s="20"/>
      <c r="AM142" s="33"/>
      <c r="AN142" s="24"/>
      <c r="AO142" s="130"/>
      <c r="AP142" s="130"/>
      <c r="AQ142" s="20" t="str">
        <f t="shared" si="4"/>
        <v/>
      </c>
      <c r="AR142" s="70"/>
      <c r="AS142" s="70"/>
      <c r="AT142" s="94"/>
      <c r="AU142" s="94"/>
      <c r="AV142" s="71" t="str">
        <f t="shared" si="5"/>
        <v/>
      </c>
      <c r="AW142" s="6" t="s">
        <v>199</v>
      </c>
      <c r="AX142" s="6" t="s">
        <v>199</v>
      </c>
      <c r="AY142" s="6" t="s">
        <v>199</v>
      </c>
      <c r="AZ142" s="6" t="s">
        <v>199</v>
      </c>
      <c r="BA142" s="6"/>
      <c r="BB142" s="6"/>
      <c r="BC142" s="6" t="s">
        <v>199</v>
      </c>
      <c r="BD142" s="6" t="s">
        <v>199</v>
      </c>
      <c r="BE142"/>
    </row>
    <row r="143" spans="2:57" ht="24" hidden="1">
      <c r="B143" s="718"/>
      <c r="C143" s="408" t="s">
        <v>143</v>
      </c>
      <c r="D143" s="105" t="s">
        <v>118</v>
      </c>
      <c r="E143" s="105" t="str">
        <f>VLOOKUP(D143, '(참고) 중복제거용 BP사명 DB'!$B$3:$D531, 3, FALSE)</f>
        <v>우리신용정보(주)</v>
      </c>
      <c r="F143" s="3" t="s">
        <v>144</v>
      </c>
      <c r="G143" s="3"/>
      <c r="H143" s="117" t="s">
        <v>66</v>
      </c>
      <c r="I143" s="117" t="s">
        <v>67</v>
      </c>
      <c r="J143" s="117"/>
      <c r="K143" s="117" t="s">
        <v>67</v>
      </c>
      <c r="L143" s="117"/>
      <c r="M143" s="117"/>
      <c r="N143" s="117"/>
      <c r="O143" s="117"/>
      <c r="P143" s="122"/>
      <c r="Q143" s="79"/>
      <c r="R143" s="115"/>
      <c r="S143" s="115"/>
      <c r="T143" s="115"/>
      <c r="U143" s="115" t="s">
        <v>473</v>
      </c>
      <c r="V143" s="115" t="s">
        <v>474</v>
      </c>
      <c r="W143" s="115"/>
      <c r="X143" s="115"/>
      <c r="Y143" s="115"/>
      <c r="Z143" s="432" t="s">
        <v>473</v>
      </c>
      <c r="AA143" s="115" t="s">
        <v>474</v>
      </c>
      <c r="AB143" s="203" t="s">
        <v>70</v>
      </c>
      <c r="AC143" s="120"/>
      <c r="AD143" s="120"/>
      <c r="AE143" s="25"/>
      <c r="AF143" s="35"/>
      <c r="AG143" s="322"/>
      <c r="AH143" s="35"/>
      <c r="AI143" s="25"/>
      <c r="AJ143" s="473"/>
      <c r="AK143" s="20"/>
      <c r="AL143" s="20"/>
      <c r="AM143" s="33"/>
      <c r="AN143" s="24"/>
      <c r="AO143" s="130"/>
      <c r="AP143" s="130"/>
      <c r="AQ143" s="20" t="str">
        <f t="shared" si="4"/>
        <v/>
      </c>
      <c r="AR143" s="70"/>
      <c r="AS143" s="70"/>
      <c r="AT143" s="94"/>
      <c r="AU143" s="94"/>
      <c r="AV143" s="71" t="str">
        <f t="shared" si="5"/>
        <v/>
      </c>
      <c r="AW143" s="6" t="s">
        <v>199</v>
      </c>
      <c r="AX143" s="6" t="s">
        <v>199</v>
      </c>
      <c r="AY143" s="6" t="s">
        <v>199</v>
      </c>
      <c r="AZ143" s="6" t="s">
        <v>199</v>
      </c>
      <c r="BA143" s="6"/>
      <c r="BB143" s="6"/>
      <c r="BC143" s="6" t="s">
        <v>199</v>
      </c>
      <c r="BD143" s="6" t="s">
        <v>199</v>
      </c>
      <c r="BE143"/>
    </row>
    <row r="144" spans="2:57" ht="24" hidden="1">
      <c r="B144" s="718"/>
      <c r="C144" s="408" t="s">
        <v>143</v>
      </c>
      <c r="D144" s="105" t="s">
        <v>514</v>
      </c>
      <c r="E144" s="105" t="e">
        <f>VLOOKUP(D144, '(참고) 중복제거용 BP사명 DB'!$B$3:$D532, 3, FALSE)</f>
        <v>#N/A</v>
      </c>
      <c r="F144" s="3" t="s">
        <v>517</v>
      </c>
      <c r="G144" s="3"/>
      <c r="H144" s="117" t="s">
        <v>66</v>
      </c>
      <c r="I144" s="117" t="s">
        <v>67</v>
      </c>
      <c r="J144" s="117"/>
      <c r="K144" s="117" t="s">
        <v>67</v>
      </c>
      <c r="L144" s="117"/>
      <c r="M144" s="117"/>
      <c r="N144" s="117"/>
      <c r="O144" s="117"/>
      <c r="P144" s="122"/>
      <c r="Q144" s="79"/>
      <c r="R144" s="115"/>
      <c r="S144" s="115"/>
      <c r="T144" s="115"/>
      <c r="U144" s="115" t="s">
        <v>473</v>
      </c>
      <c r="V144" s="115" t="s">
        <v>474</v>
      </c>
      <c r="W144" s="115"/>
      <c r="X144" s="115"/>
      <c r="Y144" s="115"/>
      <c r="Z144" s="432" t="s">
        <v>473</v>
      </c>
      <c r="AA144" s="115" t="s">
        <v>474</v>
      </c>
      <c r="AB144" s="203" t="s">
        <v>70</v>
      </c>
      <c r="AC144" s="120"/>
      <c r="AD144" s="120"/>
      <c r="AE144" s="25"/>
      <c r="AF144" s="35"/>
      <c r="AG144" s="322"/>
      <c r="AH144" s="35"/>
      <c r="AI144" s="25"/>
      <c r="AJ144" s="473"/>
      <c r="AK144" s="20"/>
      <c r="AL144" s="20"/>
      <c r="AM144" s="33"/>
      <c r="AN144" s="24"/>
      <c r="AO144" s="130"/>
      <c r="AP144" s="130"/>
      <c r="AQ144" s="20" t="str">
        <f t="shared" si="4"/>
        <v/>
      </c>
      <c r="AR144" s="70"/>
      <c r="AS144" s="70"/>
      <c r="AT144" s="94"/>
      <c r="AU144" s="94"/>
      <c r="AV144" s="71" t="str">
        <f t="shared" si="5"/>
        <v/>
      </c>
      <c r="AW144" s="6" t="s">
        <v>199</v>
      </c>
      <c r="AX144" s="6" t="s">
        <v>199</v>
      </c>
      <c r="AY144" s="6" t="s">
        <v>199</v>
      </c>
      <c r="AZ144" s="6" t="s">
        <v>199</v>
      </c>
      <c r="BA144" s="6"/>
      <c r="BB144" s="6"/>
      <c r="BC144" s="6" t="s">
        <v>199</v>
      </c>
      <c r="BD144" s="6" t="s">
        <v>199</v>
      </c>
      <c r="BE144"/>
    </row>
    <row r="145" spans="2:57" ht="24" hidden="1">
      <c r="B145" s="718"/>
      <c r="C145" s="408" t="s">
        <v>518</v>
      </c>
      <c r="D145" s="105" t="s">
        <v>174</v>
      </c>
      <c r="E145" s="105" t="str">
        <f>VLOOKUP(D145, '(참고) 중복제거용 BP사명 DB'!$B$3:$D533, 3, FALSE)</f>
        <v xml:space="preserve">	(주)한국갤럽조사연구소</v>
      </c>
      <c r="F145" s="3" t="s">
        <v>177</v>
      </c>
      <c r="G145" s="3"/>
      <c r="H145" s="117" t="s">
        <v>66</v>
      </c>
      <c r="I145" s="117" t="s">
        <v>67</v>
      </c>
      <c r="J145" s="117"/>
      <c r="K145" s="117" t="s">
        <v>67</v>
      </c>
      <c r="L145" s="117"/>
      <c r="M145" s="117"/>
      <c r="N145" s="117"/>
      <c r="O145" s="117"/>
      <c r="P145" s="122"/>
      <c r="Q145" s="79"/>
      <c r="R145" s="115"/>
      <c r="S145" s="115"/>
      <c r="T145" s="115"/>
      <c r="U145" s="115" t="s">
        <v>473</v>
      </c>
      <c r="V145" s="115" t="s">
        <v>474</v>
      </c>
      <c r="W145" s="115"/>
      <c r="X145" s="115"/>
      <c r="Y145" s="115"/>
      <c r="Z145" s="432" t="s">
        <v>473</v>
      </c>
      <c r="AA145" s="115" t="s">
        <v>474</v>
      </c>
      <c r="AB145" s="203" t="s">
        <v>70</v>
      </c>
      <c r="AC145" s="120"/>
      <c r="AD145" s="120"/>
      <c r="AE145" s="25"/>
      <c r="AF145" s="35"/>
      <c r="AG145" s="322"/>
      <c r="AH145" s="35"/>
      <c r="AI145" s="25"/>
      <c r="AJ145" s="473"/>
      <c r="AK145" s="20"/>
      <c r="AL145" s="20"/>
      <c r="AM145" s="33"/>
      <c r="AN145" s="24"/>
      <c r="AO145" s="130"/>
      <c r="AP145" s="130"/>
      <c r="AQ145" s="20" t="str">
        <f t="shared" si="4"/>
        <v/>
      </c>
      <c r="AR145" s="70"/>
      <c r="AS145" s="70"/>
      <c r="AT145" s="94"/>
      <c r="AU145" s="94"/>
      <c r="AV145" s="71" t="str">
        <f t="shared" si="5"/>
        <v/>
      </c>
      <c r="AW145" s="6" t="s">
        <v>199</v>
      </c>
      <c r="AX145" s="6" t="s">
        <v>199</v>
      </c>
      <c r="AY145" s="6" t="s">
        <v>199</v>
      </c>
      <c r="AZ145" s="6" t="s">
        <v>199</v>
      </c>
      <c r="BA145" s="6"/>
      <c r="BB145" s="6"/>
      <c r="BC145" s="6" t="s">
        <v>199</v>
      </c>
      <c r="BD145" s="6" t="s">
        <v>199</v>
      </c>
      <c r="BE145"/>
    </row>
    <row r="146" spans="2:57" ht="24" hidden="1">
      <c r="B146" s="718"/>
      <c r="C146" s="408" t="s">
        <v>518</v>
      </c>
      <c r="D146" s="105" t="s">
        <v>519</v>
      </c>
      <c r="E146" s="105" t="str">
        <f>VLOOKUP(D146, '(참고) 중복제거용 BP사명 DB'!$B$3:$D534, 3, FALSE)</f>
        <v>한전KDN㈜</v>
      </c>
      <c r="F146" s="3" t="s">
        <v>177</v>
      </c>
      <c r="G146" s="3"/>
      <c r="H146" s="117" t="s">
        <v>66</v>
      </c>
      <c r="I146" s="117" t="s">
        <v>67</v>
      </c>
      <c r="J146" s="117"/>
      <c r="K146" s="117" t="s">
        <v>67</v>
      </c>
      <c r="L146" s="117"/>
      <c r="M146" s="117"/>
      <c r="N146" s="117"/>
      <c r="O146" s="117"/>
      <c r="P146" s="122"/>
      <c r="Q146" s="79"/>
      <c r="R146" s="115"/>
      <c r="S146" s="115"/>
      <c r="T146" s="115"/>
      <c r="U146" s="115" t="s">
        <v>473</v>
      </c>
      <c r="V146" s="115" t="s">
        <v>474</v>
      </c>
      <c r="W146" s="115"/>
      <c r="X146" s="115"/>
      <c r="Y146" s="115"/>
      <c r="Z146" s="432" t="s">
        <v>473</v>
      </c>
      <c r="AA146" s="115" t="s">
        <v>474</v>
      </c>
      <c r="AB146" s="203" t="s">
        <v>70</v>
      </c>
      <c r="AC146" s="120"/>
      <c r="AD146" s="120"/>
      <c r="AE146" s="25"/>
      <c r="AF146" s="35"/>
      <c r="AG146" s="322"/>
      <c r="AH146" s="35"/>
      <c r="AI146" s="25"/>
      <c r="AJ146" s="473"/>
      <c r="AK146" s="20"/>
      <c r="AL146" s="20"/>
      <c r="AM146" s="33"/>
      <c r="AN146" s="24"/>
      <c r="AO146" s="130"/>
      <c r="AP146" s="130"/>
      <c r="AQ146" s="20" t="str">
        <f t="shared" si="4"/>
        <v/>
      </c>
      <c r="AR146" s="70"/>
      <c r="AS146" s="70"/>
      <c r="AT146" s="94"/>
      <c r="AU146" s="94"/>
      <c r="AV146" s="71" t="str">
        <f t="shared" si="5"/>
        <v/>
      </c>
      <c r="AW146" s="6" t="s">
        <v>199</v>
      </c>
      <c r="AX146" s="6" t="s">
        <v>199</v>
      </c>
      <c r="AY146" s="6" t="s">
        <v>199</v>
      </c>
      <c r="AZ146" s="6" t="s">
        <v>199</v>
      </c>
      <c r="BA146" s="6"/>
      <c r="BB146" s="6"/>
      <c r="BC146" s="6" t="s">
        <v>199</v>
      </c>
      <c r="BD146" s="6" t="s">
        <v>199</v>
      </c>
      <c r="BE146"/>
    </row>
    <row r="147" spans="2:57" hidden="1">
      <c r="B147" s="718"/>
      <c r="C147" s="408" t="s">
        <v>518</v>
      </c>
      <c r="D147" s="105" t="s">
        <v>195</v>
      </c>
      <c r="E147" s="105" t="str">
        <f>VLOOKUP(D147, '(참고) 중복제거용 BP사명 DB'!$B$3:$D535, 3, FALSE)</f>
        <v>(주)마크로밀엠브레인</v>
      </c>
      <c r="F147" s="3" t="s">
        <v>177</v>
      </c>
      <c r="G147" s="418" t="s">
        <v>196</v>
      </c>
      <c r="H147" s="117" t="s">
        <v>66</v>
      </c>
      <c r="I147" s="117" t="s">
        <v>67</v>
      </c>
      <c r="J147" s="117"/>
      <c r="K147" s="117" t="s">
        <v>67</v>
      </c>
      <c r="L147" s="117"/>
      <c r="M147" s="117"/>
      <c r="N147" s="117"/>
      <c r="O147" s="117"/>
      <c r="P147" s="122"/>
      <c r="Q147" s="79"/>
      <c r="R147" s="115"/>
      <c r="S147" s="115"/>
      <c r="T147" s="115"/>
      <c r="U147" s="115" t="s">
        <v>68</v>
      </c>
      <c r="V147" s="115" t="s">
        <v>75</v>
      </c>
      <c r="W147" s="115"/>
      <c r="X147" s="115"/>
      <c r="Y147" s="115"/>
      <c r="Z147" s="432" t="s">
        <v>68</v>
      </c>
      <c r="AA147" s="115" t="s">
        <v>69</v>
      </c>
      <c r="AB147" s="203" t="s">
        <v>70</v>
      </c>
      <c r="AC147" s="120"/>
      <c r="AD147" s="120"/>
      <c r="AE147" s="25"/>
      <c r="AF147" s="35"/>
      <c r="AG147" s="322"/>
      <c r="AH147" s="35"/>
      <c r="AI147" s="25"/>
      <c r="AJ147" s="473"/>
      <c r="AK147" s="20"/>
      <c r="AL147" s="20"/>
      <c r="AM147" s="33"/>
      <c r="AN147" s="24"/>
      <c r="AO147" s="130"/>
      <c r="AP147" s="130"/>
      <c r="AQ147" s="20" t="str">
        <f t="shared" si="4"/>
        <v/>
      </c>
      <c r="AR147" s="70"/>
      <c r="AS147" s="70"/>
      <c r="AT147" s="94"/>
      <c r="AU147" s="94"/>
      <c r="AV147" s="71" t="str">
        <f t="shared" si="5"/>
        <v/>
      </c>
      <c r="AW147" s="6" t="s">
        <v>199</v>
      </c>
      <c r="AX147" s="6" t="s">
        <v>199</v>
      </c>
      <c r="AY147" s="6" t="s">
        <v>199</v>
      </c>
      <c r="AZ147" s="6" t="s">
        <v>199</v>
      </c>
      <c r="BA147" s="6"/>
      <c r="BB147" s="6"/>
      <c r="BC147" s="6" t="s">
        <v>199</v>
      </c>
      <c r="BD147" s="6" t="s">
        <v>199</v>
      </c>
      <c r="BE147"/>
    </row>
    <row r="148" spans="2:57" ht="24" hidden="1">
      <c r="B148" s="718"/>
      <c r="C148" s="408" t="s">
        <v>518</v>
      </c>
      <c r="D148" s="105" t="s">
        <v>520</v>
      </c>
      <c r="E148" s="105" t="str">
        <f>VLOOKUP(D148, '(참고) 중복제거용 BP사명 DB'!$B$3:$D536, 3, FALSE)</f>
        <v>TNS</v>
      </c>
      <c r="F148" s="3" t="s">
        <v>177</v>
      </c>
      <c r="G148" s="3"/>
      <c r="H148" s="117" t="s">
        <v>66</v>
      </c>
      <c r="I148" s="117" t="s">
        <v>67</v>
      </c>
      <c r="J148" s="117"/>
      <c r="K148" s="117" t="s">
        <v>67</v>
      </c>
      <c r="L148" s="117"/>
      <c r="M148" s="117"/>
      <c r="N148" s="117"/>
      <c r="O148" s="117"/>
      <c r="P148" s="122"/>
      <c r="Q148" s="79"/>
      <c r="R148" s="115"/>
      <c r="S148" s="115"/>
      <c r="T148" s="115"/>
      <c r="U148" s="115" t="s">
        <v>473</v>
      </c>
      <c r="V148" s="115" t="s">
        <v>474</v>
      </c>
      <c r="W148" s="115"/>
      <c r="X148" s="115"/>
      <c r="Y148" s="115"/>
      <c r="Z148" s="432" t="s">
        <v>473</v>
      </c>
      <c r="AA148" s="115" t="s">
        <v>474</v>
      </c>
      <c r="AB148" s="203" t="s">
        <v>70</v>
      </c>
      <c r="AC148" s="120"/>
      <c r="AD148" s="120"/>
      <c r="AE148" s="25"/>
      <c r="AF148" s="35"/>
      <c r="AG148" s="322"/>
      <c r="AH148" s="35"/>
      <c r="AI148" s="25"/>
      <c r="AJ148" s="473"/>
      <c r="AK148" s="20"/>
      <c r="AL148" s="20"/>
      <c r="AM148" s="33"/>
      <c r="AN148" s="24"/>
      <c r="AO148" s="130"/>
      <c r="AP148" s="130"/>
      <c r="AQ148" s="20" t="str">
        <f t="shared" si="4"/>
        <v/>
      </c>
      <c r="AR148" s="70"/>
      <c r="AS148" s="70"/>
      <c r="AT148" s="94"/>
      <c r="AU148" s="94"/>
      <c r="AV148" s="71" t="str">
        <f t="shared" si="5"/>
        <v/>
      </c>
      <c r="AW148" s="6" t="s">
        <v>199</v>
      </c>
      <c r="AX148" s="6" t="s">
        <v>199</v>
      </c>
      <c r="AY148" s="6" t="s">
        <v>199</v>
      </c>
      <c r="AZ148" s="6" t="s">
        <v>199</v>
      </c>
      <c r="BA148" s="6"/>
      <c r="BB148" s="6"/>
      <c r="BC148" s="6" t="s">
        <v>199</v>
      </c>
      <c r="BD148" s="6" t="s">
        <v>199</v>
      </c>
      <c r="BE148"/>
    </row>
    <row r="149" spans="2:57" ht="24" hidden="1">
      <c r="B149" s="718"/>
      <c r="C149" s="408" t="s">
        <v>518</v>
      </c>
      <c r="D149" s="105" t="s">
        <v>176</v>
      </c>
      <c r="E149" s="105" t="str">
        <f>VLOOKUP(D149, '(참고) 중복제거용 BP사명 DB'!$B$3:$D537, 3, FALSE)</f>
        <v>(주)한국능률협회컨설팅</v>
      </c>
      <c r="F149" s="3" t="s">
        <v>177</v>
      </c>
      <c r="G149" s="3"/>
      <c r="H149" s="117" t="s">
        <v>66</v>
      </c>
      <c r="I149" s="117" t="s">
        <v>67</v>
      </c>
      <c r="J149" s="117"/>
      <c r="K149" s="117" t="s">
        <v>67</v>
      </c>
      <c r="L149" s="117"/>
      <c r="M149" s="117"/>
      <c r="N149" s="117"/>
      <c r="O149" s="117"/>
      <c r="P149" s="122"/>
      <c r="Q149" s="79"/>
      <c r="R149" s="115"/>
      <c r="S149" s="115"/>
      <c r="T149" s="115"/>
      <c r="U149" s="115" t="s">
        <v>473</v>
      </c>
      <c r="V149" s="115" t="s">
        <v>474</v>
      </c>
      <c r="W149" s="115"/>
      <c r="X149" s="115"/>
      <c r="Y149" s="115"/>
      <c r="Z149" s="432" t="s">
        <v>473</v>
      </c>
      <c r="AA149" s="115" t="s">
        <v>474</v>
      </c>
      <c r="AB149" s="203" t="s">
        <v>70</v>
      </c>
      <c r="AC149" s="120"/>
      <c r="AD149" s="120"/>
      <c r="AE149" s="25"/>
      <c r="AF149" s="35"/>
      <c r="AG149" s="322"/>
      <c r="AH149" s="35"/>
      <c r="AI149" s="25"/>
      <c r="AJ149" s="473"/>
      <c r="AK149" s="20"/>
      <c r="AL149" s="20"/>
      <c r="AM149" s="33"/>
      <c r="AN149" s="24"/>
      <c r="AO149" s="130"/>
      <c r="AP149" s="130"/>
      <c r="AQ149" s="20" t="str">
        <f t="shared" si="4"/>
        <v/>
      </c>
      <c r="AR149" s="70"/>
      <c r="AS149" s="70"/>
      <c r="AT149" s="94"/>
      <c r="AU149" s="94"/>
      <c r="AV149" s="71" t="str">
        <f t="shared" si="5"/>
        <v/>
      </c>
      <c r="AW149" s="6" t="s">
        <v>199</v>
      </c>
      <c r="AX149" s="6" t="s">
        <v>199</v>
      </c>
      <c r="AY149" s="6" t="s">
        <v>199</v>
      </c>
      <c r="AZ149" s="6" t="s">
        <v>199</v>
      </c>
      <c r="BA149" s="6"/>
      <c r="BB149" s="6"/>
      <c r="BC149" s="6" t="s">
        <v>199</v>
      </c>
      <c r="BD149" s="6" t="s">
        <v>199</v>
      </c>
      <c r="BE149"/>
    </row>
    <row r="150" spans="2:57" ht="24" hidden="1">
      <c r="B150" s="718"/>
      <c r="C150" s="408" t="s">
        <v>518</v>
      </c>
      <c r="D150" s="105" t="s">
        <v>521</v>
      </c>
      <c r="E150" s="105" t="str">
        <f>VLOOKUP(D150, '(참고) 중복제거용 BP사명 DB'!$B$3:$D538, 3, FALSE)</f>
        <v>한국소비자원</v>
      </c>
      <c r="F150" s="3" t="s">
        <v>177</v>
      </c>
      <c r="G150" s="3"/>
      <c r="H150" s="117" t="s">
        <v>66</v>
      </c>
      <c r="I150" s="117" t="s">
        <v>67</v>
      </c>
      <c r="J150" s="117"/>
      <c r="K150" s="117" t="s">
        <v>67</v>
      </c>
      <c r="L150" s="117"/>
      <c r="M150" s="117"/>
      <c r="N150" s="117"/>
      <c r="O150" s="117"/>
      <c r="P150" s="122"/>
      <c r="Q150" s="79"/>
      <c r="R150" s="115"/>
      <c r="S150" s="115"/>
      <c r="T150" s="115"/>
      <c r="U150" s="115" t="s">
        <v>473</v>
      </c>
      <c r="V150" s="115" t="s">
        <v>474</v>
      </c>
      <c r="W150" s="115"/>
      <c r="X150" s="115"/>
      <c r="Y150" s="115"/>
      <c r="Z150" s="432" t="s">
        <v>473</v>
      </c>
      <c r="AA150" s="115" t="s">
        <v>474</v>
      </c>
      <c r="AB150" s="203" t="s">
        <v>70</v>
      </c>
      <c r="AC150" s="120"/>
      <c r="AD150" s="120"/>
      <c r="AE150" s="25"/>
      <c r="AF150" s="35"/>
      <c r="AG150" s="322"/>
      <c r="AH150" s="35"/>
      <c r="AI150" s="25"/>
      <c r="AJ150" s="473"/>
      <c r="AK150" s="20"/>
      <c r="AL150" s="20"/>
      <c r="AM150" s="33"/>
      <c r="AN150" s="51"/>
      <c r="AO150" s="130"/>
      <c r="AP150" s="130"/>
      <c r="AQ150" s="20" t="str">
        <f t="shared" si="4"/>
        <v/>
      </c>
      <c r="AR150" s="70"/>
      <c r="AS150" s="70"/>
      <c r="AT150" s="94"/>
      <c r="AU150" s="94"/>
      <c r="AV150" s="71" t="str">
        <f t="shared" si="5"/>
        <v/>
      </c>
      <c r="AW150" s="6" t="s">
        <v>199</v>
      </c>
      <c r="AX150" s="6" t="s">
        <v>199</v>
      </c>
      <c r="AY150" s="6" t="s">
        <v>199</v>
      </c>
      <c r="AZ150" s="6" t="s">
        <v>199</v>
      </c>
      <c r="BA150" s="6"/>
      <c r="BB150" s="6"/>
      <c r="BC150" s="6" t="s">
        <v>199</v>
      </c>
      <c r="BD150" s="6" t="s">
        <v>199</v>
      </c>
      <c r="BE150"/>
    </row>
    <row r="151" spans="2:57" ht="24" hidden="1">
      <c r="B151" s="718"/>
      <c r="C151" s="408" t="s">
        <v>518</v>
      </c>
      <c r="D151" s="105" t="s">
        <v>522</v>
      </c>
      <c r="E151" s="105" t="e">
        <f>VLOOKUP(D151, '(참고) 중복제거용 BP사명 DB'!$B$3:$D539, 3, FALSE)</f>
        <v>#N/A</v>
      </c>
      <c r="F151" s="3" t="s">
        <v>177</v>
      </c>
      <c r="G151" s="3"/>
      <c r="H151" s="117" t="s">
        <v>66</v>
      </c>
      <c r="I151" s="117" t="s">
        <v>67</v>
      </c>
      <c r="J151" s="117"/>
      <c r="K151" s="117" t="s">
        <v>67</v>
      </c>
      <c r="L151" s="117"/>
      <c r="M151" s="117"/>
      <c r="N151" s="117"/>
      <c r="O151" s="117"/>
      <c r="P151" s="122"/>
      <c r="Q151" s="79"/>
      <c r="R151" s="115"/>
      <c r="S151" s="115"/>
      <c r="T151" s="115"/>
      <c r="U151" s="115" t="s">
        <v>473</v>
      </c>
      <c r="V151" s="115" t="s">
        <v>474</v>
      </c>
      <c r="W151" s="115"/>
      <c r="X151" s="115"/>
      <c r="Y151" s="115"/>
      <c r="Z151" s="432" t="s">
        <v>473</v>
      </c>
      <c r="AA151" s="115" t="s">
        <v>474</v>
      </c>
      <c r="AB151" s="203" t="s">
        <v>70</v>
      </c>
      <c r="AC151" s="120"/>
      <c r="AD151" s="120"/>
      <c r="AE151" s="25"/>
      <c r="AF151" s="35"/>
      <c r="AG151" s="322"/>
      <c r="AH151" s="35"/>
      <c r="AI151" s="25"/>
      <c r="AJ151" s="473"/>
      <c r="AK151" s="20"/>
      <c r="AL151" s="20"/>
      <c r="AM151" s="33"/>
      <c r="AN151" s="24"/>
      <c r="AO151" s="130"/>
      <c r="AP151" s="130"/>
      <c r="AQ151" s="20" t="str">
        <f t="shared" si="4"/>
        <v/>
      </c>
      <c r="AR151" s="70"/>
      <c r="AS151" s="70"/>
      <c r="AT151" s="94"/>
      <c r="AU151" s="94"/>
      <c r="AV151" s="71" t="str">
        <f t="shared" si="5"/>
        <v/>
      </c>
      <c r="AW151" s="6" t="s">
        <v>199</v>
      </c>
      <c r="AX151" s="6" t="s">
        <v>199</v>
      </c>
      <c r="AY151" s="6" t="s">
        <v>199</v>
      </c>
      <c r="AZ151" s="6" t="s">
        <v>199</v>
      </c>
      <c r="BA151" s="6"/>
      <c r="BB151" s="6"/>
      <c r="BC151" s="6" t="s">
        <v>199</v>
      </c>
      <c r="BD151" s="6" t="s">
        <v>199</v>
      </c>
      <c r="BE151"/>
    </row>
    <row r="152" spans="2:57" ht="24" hidden="1">
      <c r="B152" s="718"/>
      <c r="C152" s="408" t="s">
        <v>518</v>
      </c>
      <c r="D152" s="105" t="s">
        <v>523</v>
      </c>
      <c r="E152" s="105" t="str">
        <f>VLOOKUP(D152, '(참고) 중복제거용 BP사명 DB'!$B$3:$D540, 3, FALSE)</f>
        <v>Panel Marketing Interactive</v>
      </c>
      <c r="F152" s="3" t="s">
        <v>177</v>
      </c>
      <c r="G152" s="3"/>
      <c r="H152" s="117" t="s">
        <v>66</v>
      </c>
      <c r="I152" s="117" t="s">
        <v>67</v>
      </c>
      <c r="J152" s="117"/>
      <c r="K152" s="117" t="s">
        <v>67</v>
      </c>
      <c r="L152" s="117"/>
      <c r="M152" s="117"/>
      <c r="N152" s="117"/>
      <c r="O152" s="117"/>
      <c r="P152" s="122"/>
      <c r="Q152" s="79"/>
      <c r="R152" s="115"/>
      <c r="S152" s="115"/>
      <c r="T152" s="115"/>
      <c r="U152" s="115" t="s">
        <v>473</v>
      </c>
      <c r="V152" s="115" t="s">
        <v>474</v>
      </c>
      <c r="W152" s="115"/>
      <c r="X152" s="115"/>
      <c r="Y152" s="115"/>
      <c r="Z152" s="432" t="s">
        <v>473</v>
      </c>
      <c r="AA152" s="115" t="s">
        <v>474</v>
      </c>
      <c r="AB152" s="203" t="s">
        <v>70</v>
      </c>
      <c r="AC152" s="120"/>
      <c r="AD152" s="120"/>
      <c r="AE152" s="25"/>
      <c r="AF152" s="35"/>
      <c r="AG152" s="322"/>
      <c r="AH152" s="35"/>
      <c r="AI152" s="25"/>
      <c r="AJ152" s="473"/>
      <c r="AK152" s="20"/>
      <c r="AL152" s="20"/>
      <c r="AM152" s="33"/>
      <c r="AN152" s="24"/>
      <c r="AO152" s="130"/>
      <c r="AP152" s="130"/>
      <c r="AQ152" s="20" t="str">
        <f t="shared" si="4"/>
        <v/>
      </c>
      <c r="AR152" s="70"/>
      <c r="AS152" s="70"/>
      <c r="AT152" s="94"/>
      <c r="AU152" s="94"/>
      <c r="AV152" s="71" t="str">
        <f t="shared" si="5"/>
        <v/>
      </c>
      <c r="AW152" s="6" t="s">
        <v>199</v>
      </c>
      <c r="AX152" s="6" t="s">
        <v>199</v>
      </c>
      <c r="AY152" s="6" t="s">
        <v>199</v>
      </c>
      <c r="AZ152" s="6" t="s">
        <v>199</v>
      </c>
      <c r="BA152" s="6"/>
      <c r="BB152" s="6"/>
      <c r="BC152" s="6" t="s">
        <v>199</v>
      </c>
      <c r="BD152" s="6" t="s">
        <v>199</v>
      </c>
      <c r="BE152"/>
    </row>
    <row r="153" spans="2:57" ht="27" hidden="1">
      <c r="B153" s="718"/>
      <c r="C153" s="408" t="s">
        <v>524</v>
      </c>
      <c r="D153" s="105" t="s">
        <v>525</v>
      </c>
      <c r="E153" s="105" t="str">
        <f>VLOOKUP(D153, '(참고) 중복제거용 BP사명 DB'!$B$3:$D541, 3, FALSE)</f>
        <v>(주)제이투유지콤</v>
      </c>
      <c r="F153" s="3" t="s">
        <v>526</v>
      </c>
      <c r="G153" s="3"/>
      <c r="H153" s="117" t="s">
        <v>66</v>
      </c>
      <c r="I153" s="117" t="s">
        <v>67</v>
      </c>
      <c r="J153" s="117"/>
      <c r="K153" s="117" t="s">
        <v>67</v>
      </c>
      <c r="L153" s="117"/>
      <c r="M153" s="117"/>
      <c r="N153" s="117"/>
      <c r="O153" s="117"/>
      <c r="P153" s="122"/>
      <c r="Q153" s="79"/>
      <c r="R153" s="115"/>
      <c r="S153" s="115"/>
      <c r="T153" s="115"/>
      <c r="U153" s="115" t="s">
        <v>473</v>
      </c>
      <c r="V153" s="115" t="s">
        <v>474</v>
      </c>
      <c r="W153" s="115"/>
      <c r="X153" s="115"/>
      <c r="Y153" s="115"/>
      <c r="Z153" s="432" t="s">
        <v>473</v>
      </c>
      <c r="AA153" s="115" t="s">
        <v>474</v>
      </c>
      <c r="AB153" s="203" t="s">
        <v>70</v>
      </c>
      <c r="AC153" s="120"/>
      <c r="AD153" s="120"/>
      <c r="AE153" s="25"/>
      <c r="AF153" s="35"/>
      <c r="AG153" s="322"/>
      <c r="AH153" s="35"/>
      <c r="AI153" s="25"/>
      <c r="AJ153" s="473"/>
      <c r="AK153" s="20"/>
      <c r="AL153" s="20"/>
      <c r="AM153" s="33"/>
      <c r="AN153" s="24"/>
      <c r="AO153" s="130"/>
      <c r="AP153" s="130"/>
      <c r="AQ153" s="20" t="str">
        <f t="shared" si="4"/>
        <v/>
      </c>
      <c r="AR153" s="70"/>
      <c r="AS153" s="70"/>
      <c r="AT153" s="94"/>
      <c r="AU153" s="94"/>
      <c r="AV153" s="71" t="str">
        <f t="shared" si="5"/>
        <v/>
      </c>
      <c r="AW153" s="6" t="s">
        <v>199</v>
      </c>
      <c r="AX153" s="6" t="s">
        <v>199</v>
      </c>
      <c r="AY153" s="6" t="s">
        <v>199</v>
      </c>
      <c r="AZ153" s="6" t="s">
        <v>199</v>
      </c>
      <c r="BA153" s="6"/>
      <c r="BB153" s="6"/>
      <c r="BC153" s="6" t="s">
        <v>199</v>
      </c>
      <c r="BD153" s="6" t="s">
        <v>199</v>
      </c>
      <c r="BE153"/>
    </row>
    <row r="154" spans="2:57" ht="27" hidden="1">
      <c r="B154" s="718"/>
      <c r="C154" s="408" t="s">
        <v>471</v>
      </c>
      <c r="D154" s="105" t="s">
        <v>527</v>
      </c>
      <c r="E154" s="105" t="str">
        <f>VLOOKUP(D154, '(참고) 중복제거용 BP사명 DB'!$B$3:$D542, 3, FALSE)</f>
        <v>브로드밴드티에스(주)</v>
      </c>
      <c r="F154" s="3" t="s">
        <v>528</v>
      </c>
      <c r="G154" s="3"/>
      <c r="H154" s="117" t="s">
        <v>66</v>
      </c>
      <c r="I154" s="117" t="s">
        <v>67</v>
      </c>
      <c r="J154" s="117"/>
      <c r="K154" s="117" t="s">
        <v>67</v>
      </c>
      <c r="L154" s="117"/>
      <c r="M154" s="117"/>
      <c r="N154" s="117"/>
      <c r="O154" s="117"/>
      <c r="P154" s="122"/>
      <c r="Q154" s="79"/>
      <c r="R154" s="115"/>
      <c r="S154" s="115"/>
      <c r="T154" s="115"/>
      <c r="U154" s="115" t="s">
        <v>473</v>
      </c>
      <c r="V154" s="115" t="s">
        <v>474</v>
      </c>
      <c r="W154" s="115"/>
      <c r="X154" s="115"/>
      <c r="Y154" s="115"/>
      <c r="Z154" s="432" t="s">
        <v>473</v>
      </c>
      <c r="AA154" s="115" t="s">
        <v>474</v>
      </c>
      <c r="AB154" s="203" t="s">
        <v>70</v>
      </c>
      <c r="AC154" s="120"/>
      <c r="AD154" s="120"/>
      <c r="AE154" s="25"/>
      <c r="AF154" s="35"/>
      <c r="AG154" s="322"/>
      <c r="AH154" s="35"/>
      <c r="AI154" s="25"/>
      <c r="AJ154" s="473"/>
      <c r="AK154" s="20"/>
      <c r="AL154" s="20"/>
      <c r="AM154" s="33"/>
      <c r="AN154" s="24"/>
      <c r="AO154" s="130"/>
      <c r="AP154" s="130"/>
      <c r="AQ154" s="20" t="str">
        <f t="shared" si="4"/>
        <v/>
      </c>
      <c r="AR154" s="70"/>
      <c r="AS154" s="70"/>
      <c r="AT154" s="94"/>
      <c r="AU154" s="94"/>
      <c r="AV154" s="71" t="str">
        <f t="shared" si="5"/>
        <v/>
      </c>
      <c r="AW154" s="6" t="s">
        <v>199</v>
      </c>
      <c r="AX154" s="6" t="s">
        <v>199</v>
      </c>
      <c r="AY154" s="6" t="s">
        <v>199</v>
      </c>
      <c r="AZ154" s="6" t="s">
        <v>199</v>
      </c>
      <c r="BA154" s="6"/>
      <c r="BB154" s="6"/>
      <c r="BC154" s="6" t="s">
        <v>199</v>
      </c>
      <c r="BD154" s="6" t="s">
        <v>199</v>
      </c>
      <c r="BE154"/>
    </row>
    <row r="155" spans="2:57" ht="24" hidden="1">
      <c r="B155" s="718"/>
      <c r="C155" s="408" t="s">
        <v>529</v>
      </c>
      <c r="D155" s="105" t="s">
        <v>530</v>
      </c>
      <c r="E155" s="105" t="str">
        <f>VLOOKUP(D155, '(참고) 중복제거용 BP사명 DB'!$B$3:$D543, 3, FALSE)</f>
        <v>에스케이엠앤서비스 주식회사</v>
      </c>
      <c r="F155" s="3" t="s">
        <v>531</v>
      </c>
      <c r="G155" s="3"/>
      <c r="H155" s="117" t="s">
        <v>66</v>
      </c>
      <c r="I155" s="117" t="s">
        <v>67</v>
      </c>
      <c r="J155" s="117"/>
      <c r="K155" s="117" t="s">
        <v>67</v>
      </c>
      <c r="L155" s="117"/>
      <c r="M155" s="117"/>
      <c r="N155" s="117"/>
      <c r="O155" s="117"/>
      <c r="P155" s="122"/>
      <c r="Q155" s="79"/>
      <c r="R155" s="115"/>
      <c r="S155" s="115"/>
      <c r="T155" s="115"/>
      <c r="U155" s="115" t="s">
        <v>473</v>
      </c>
      <c r="V155" s="115" t="s">
        <v>474</v>
      </c>
      <c r="W155" s="115"/>
      <c r="X155" s="115"/>
      <c r="Y155" s="115"/>
      <c r="Z155" s="432" t="s">
        <v>473</v>
      </c>
      <c r="AA155" s="115" t="s">
        <v>474</v>
      </c>
      <c r="AB155" s="203" t="s">
        <v>70</v>
      </c>
      <c r="AC155" s="120"/>
      <c r="AD155" s="120"/>
      <c r="AE155" s="25"/>
      <c r="AF155" s="35"/>
      <c r="AG155" s="322"/>
      <c r="AH155" s="35"/>
      <c r="AI155" s="25"/>
      <c r="AJ155" s="473"/>
      <c r="AK155" s="20"/>
      <c r="AL155" s="20"/>
      <c r="AM155" s="33"/>
      <c r="AN155" s="24"/>
      <c r="AO155" s="130"/>
      <c r="AP155" s="130"/>
      <c r="AQ155" s="20" t="str">
        <f t="shared" si="4"/>
        <v/>
      </c>
      <c r="AR155" s="70"/>
      <c r="AS155" s="70"/>
      <c r="AT155" s="94"/>
      <c r="AU155" s="94"/>
      <c r="AV155" s="71" t="str">
        <f t="shared" si="5"/>
        <v/>
      </c>
      <c r="AW155" s="6" t="s">
        <v>199</v>
      </c>
      <c r="AX155" s="6" t="s">
        <v>199</v>
      </c>
      <c r="AY155" s="6" t="s">
        <v>199</v>
      </c>
      <c r="AZ155" s="6" t="s">
        <v>199</v>
      </c>
      <c r="BA155" s="6"/>
      <c r="BB155" s="6"/>
      <c r="BC155" s="6" t="s">
        <v>199</v>
      </c>
      <c r="BD155" s="6" t="s">
        <v>199</v>
      </c>
      <c r="BE155"/>
    </row>
    <row r="156" spans="2:57" ht="24" hidden="1">
      <c r="B156" s="718"/>
      <c r="C156" s="408" t="s">
        <v>529</v>
      </c>
      <c r="D156" s="105" t="s">
        <v>532</v>
      </c>
      <c r="E156" s="105" t="e">
        <f>VLOOKUP(D156, '(참고) 중복제거용 BP사명 DB'!$B$3:$D544, 3, FALSE)</f>
        <v>#N/A</v>
      </c>
      <c r="F156" s="3" t="s">
        <v>533</v>
      </c>
      <c r="G156" s="3"/>
      <c r="H156" s="117" t="s">
        <v>66</v>
      </c>
      <c r="I156" s="117" t="s">
        <v>67</v>
      </c>
      <c r="J156" s="117"/>
      <c r="K156" s="117" t="s">
        <v>67</v>
      </c>
      <c r="L156" s="117"/>
      <c r="M156" s="117"/>
      <c r="N156" s="117"/>
      <c r="O156" s="117"/>
      <c r="P156" s="122"/>
      <c r="Q156" s="79"/>
      <c r="R156" s="115"/>
      <c r="S156" s="115"/>
      <c r="T156" s="115"/>
      <c r="U156" s="115" t="s">
        <v>473</v>
      </c>
      <c r="V156" s="115" t="s">
        <v>474</v>
      </c>
      <c r="W156" s="115"/>
      <c r="X156" s="115"/>
      <c r="Y156" s="115"/>
      <c r="Z156" s="432" t="s">
        <v>473</v>
      </c>
      <c r="AA156" s="115" t="s">
        <v>474</v>
      </c>
      <c r="AB156" s="203" t="s">
        <v>70</v>
      </c>
      <c r="AC156" s="120"/>
      <c r="AD156" s="120"/>
      <c r="AE156" s="25"/>
      <c r="AF156" s="35"/>
      <c r="AG156" s="322"/>
      <c r="AH156" s="35"/>
      <c r="AI156" s="25"/>
      <c r="AJ156" s="473"/>
      <c r="AK156" s="20"/>
      <c r="AL156" s="20"/>
      <c r="AM156" s="33"/>
      <c r="AN156" s="24"/>
      <c r="AO156" s="130"/>
      <c r="AP156" s="130"/>
      <c r="AQ156" s="20" t="str">
        <f t="shared" si="4"/>
        <v/>
      </c>
      <c r="AR156" s="70"/>
      <c r="AS156" s="70"/>
      <c r="AT156" s="94"/>
      <c r="AU156" s="94"/>
      <c r="AV156" s="71" t="str">
        <f t="shared" si="5"/>
        <v/>
      </c>
      <c r="AW156" s="6" t="s">
        <v>199</v>
      </c>
      <c r="AX156" s="6" t="s">
        <v>199</v>
      </c>
      <c r="AY156" s="6" t="s">
        <v>199</v>
      </c>
      <c r="AZ156" s="6" t="s">
        <v>199</v>
      </c>
      <c r="BA156" s="6"/>
      <c r="BB156" s="6"/>
      <c r="BC156" s="6" t="s">
        <v>199</v>
      </c>
      <c r="BD156" s="6" t="s">
        <v>199</v>
      </c>
      <c r="BE156"/>
    </row>
    <row r="157" spans="2:57" ht="24" hidden="1">
      <c r="B157" s="718"/>
      <c r="C157" s="408" t="s">
        <v>534</v>
      </c>
      <c r="D157" s="105" t="s">
        <v>535</v>
      </c>
      <c r="E157" s="105" t="e">
        <f>VLOOKUP(D157, '(참고) 중복제거용 BP사명 DB'!$B$3:$D545, 3, FALSE)</f>
        <v>#N/A</v>
      </c>
      <c r="F157" s="3" t="s">
        <v>536</v>
      </c>
      <c r="G157" s="3"/>
      <c r="H157" s="117" t="s">
        <v>66</v>
      </c>
      <c r="I157" s="117" t="s">
        <v>67</v>
      </c>
      <c r="J157" s="117"/>
      <c r="K157" s="117" t="s">
        <v>67</v>
      </c>
      <c r="L157" s="117"/>
      <c r="M157" s="117"/>
      <c r="N157" s="117"/>
      <c r="O157" s="117"/>
      <c r="P157" s="122"/>
      <c r="Q157" s="79"/>
      <c r="R157" s="115"/>
      <c r="S157" s="115"/>
      <c r="T157" s="115"/>
      <c r="U157" s="115" t="s">
        <v>473</v>
      </c>
      <c r="V157" s="115" t="s">
        <v>474</v>
      </c>
      <c r="W157" s="115"/>
      <c r="X157" s="115"/>
      <c r="Y157" s="115"/>
      <c r="Z157" s="432" t="s">
        <v>473</v>
      </c>
      <c r="AA157" s="115" t="s">
        <v>474</v>
      </c>
      <c r="AB157" s="203"/>
      <c r="AC157" s="120"/>
      <c r="AD157" s="120"/>
      <c r="AE157" s="25"/>
      <c r="AF157" s="35"/>
      <c r="AG157" s="322"/>
      <c r="AH157" s="35"/>
      <c r="AI157" s="25"/>
      <c r="AJ157" s="473"/>
      <c r="AK157" s="20"/>
      <c r="AL157" s="20"/>
      <c r="AM157" s="33"/>
      <c r="AN157" s="24"/>
      <c r="AO157" s="130"/>
      <c r="AP157" s="130"/>
      <c r="AQ157" s="20" t="str">
        <f t="shared" si="4"/>
        <v/>
      </c>
      <c r="AR157" s="70"/>
      <c r="AS157" s="70"/>
      <c r="AT157" s="94"/>
      <c r="AU157" s="94"/>
      <c r="AV157" s="71" t="str">
        <f t="shared" si="5"/>
        <v/>
      </c>
      <c r="AW157" s="6"/>
      <c r="AX157" s="6"/>
      <c r="AY157" s="6"/>
      <c r="AZ157" s="6"/>
      <c r="BA157" s="6"/>
      <c r="BB157" s="6"/>
      <c r="BC157" s="6"/>
      <c r="BD157" s="6"/>
      <c r="BE157"/>
    </row>
    <row r="158" spans="2:57" ht="24" hidden="1">
      <c r="B158" s="718"/>
      <c r="C158" s="408" t="s">
        <v>534</v>
      </c>
      <c r="D158" s="105" t="s">
        <v>537</v>
      </c>
      <c r="E158" s="105" t="e">
        <f>VLOOKUP(D158, '(참고) 중복제거용 BP사명 DB'!$B$3:$D546, 3, FALSE)</f>
        <v>#N/A</v>
      </c>
      <c r="F158" s="3" t="s">
        <v>536</v>
      </c>
      <c r="G158" s="3"/>
      <c r="H158" s="117" t="s">
        <v>66</v>
      </c>
      <c r="I158" s="117" t="s">
        <v>67</v>
      </c>
      <c r="J158" s="117"/>
      <c r="K158" s="117" t="s">
        <v>67</v>
      </c>
      <c r="L158" s="117"/>
      <c r="M158" s="117"/>
      <c r="N158" s="117"/>
      <c r="O158" s="117"/>
      <c r="P158" s="122"/>
      <c r="Q158" s="79"/>
      <c r="R158" s="115"/>
      <c r="S158" s="115"/>
      <c r="T158" s="115"/>
      <c r="U158" s="115" t="s">
        <v>473</v>
      </c>
      <c r="V158" s="115" t="s">
        <v>474</v>
      </c>
      <c r="W158" s="115"/>
      <c r="X158" s="115"/>
      <c r="Y158" s="115"/>
      <c r="Z158" s="432" t="s">
        <v>473</v>
      </c>
      <c r="AA158" s="115" t="s">
        <v>474</v>
      </c>
      <c r="AB158" s="203"/>
      <c r="AC158" s="120"/>
      <c r="AD158" s="120"/>
      <c r="AE158" s="25"/>
      <c r="AF158" s="35"/>
      <c r="AG158" s="322"/>
      <c r="AH158" s="35"/>
      <c r="AI158" s="25"/>
      <c r="AJ158" s="473"/>
      <c r="AK158" s="20"/>
      <c r="AL158" s="20"/>
      <c r="AM158" s="33"/>
      <c r="AN158" s="24"/>
      <c r="AO158" s="130"/>
      <c r="AP158" s="130"/>
      <c r="AQ158" s="20" t="str">
        <f t="shared" si="4"/>
        <v/>
      </c>
      <c r="AR158" s="70"/>
      <c r="AS158" s="70"/>
      <c r="AT158" s="94"/>
      <c r="AU158" s="94"/>
      <c r="AV158" s="71" t="str">
        <f t="shared" si="5"/>
        <v/>
      </c>
      <c r="AW158" s="6"/>
      <c r="AX158" s="6"/>
      <c r="AY158" s="6"/>
      <c r="AZ158" s="6"/>
      <c r="BA158" s="6"/>
      <c r="BB158" s="6"/>
      <c r="BC158" s="6"/>
      <c r="BD158" s="6"/>
      <c r="BE158"/>
    </row>
    <row r="159" spans="2:57" ht="27" hidden="1">
      <c r="B159" s="718"/>
      <c r="C159" s="409" t="s">
        <v>3921</v>
      </c>
      <c r="D159" s="208" t="s">
        <v>538</v>
      </c>
      <c r="E159" s="105" t="e">
        <f>VLOOKUP(D159, '(참고) 중복제거용 BP사명 DB'!$B$3:$D547, 3, FALSE)</f>
        <v>#N/A</v>
      </c>
      <c r="F159" s="3" t="s">
        <v>539</v>
      </c>
      <c r="G159" s="3"/>
      <c r="H159" s="117" t="s">
        <v>66</v>
      </c>
      <c r="I159" s="117" t="s">
        <v>67</v>
      </c>
      <c r="J159" s="117"/>
      <c r="K159" s="117" t="s">
        <v>67</v>
      </c>
      <c r="L159" s="117"/>
      <c r="M159" s="117"/>
      <c r="N159" s="117"/>
      <c r="O159" s="117"/>
      <c r="P159" s="122"/>
      <c r="Q159" s="79"/>
      <c r="R159" s="115"/>
      <c r="S159" s="115"/>
      <c r="T159" s="115"/>
      <c r="U159" s="115"/>
      <c r="V159" s="115"/>
      <c r="W159" s="115"/>
      <c r="X159" s="115"/>
      <c r="Y159" s="115"/>
      <c r="Z159" s="432"/>
      <c r="AA159" s="115" t="s">
        <v>540</v>
      </c>
      <c r="AB159" s="203"/>
      <c r="AC159" s="120"/>
      <c r="AD159" s="120"/>
      <c r="AE159" s="25"/>
      <c r="AF159" s="35"/>
      <c r="AG159" s="322"/>
      <c r="AH159" s="35"/>
      <c r="AI159" s="25"/>
      <c r="AJ159" s="473"/>
      <c r="AK159" s="20"/>
      <c r="AL159" s="20"/>
      <c r="AM159" s="33"/>
      <c r="AN159" s="24"/>
      <c r="AO159" s="130"/>
      <c r="AP159" s="130"/>
      <c r="AQ159" s="20"/>
      <c r="AR159" s="70"/>
      <c r="AS159" s="70"/>
      <c r="AT159" s="94"/>
      <c r="AU159" s="94"/>
      <c r="AV159" s="71"/>
      <c r="AW159" s="6"/>
      <c r="AX159" s="6"/>
      <c r="AY159" s="6"/>
      <c r="AZ159" s="6"/>
      <c r="BA159" s="6"/>
      <c r="BB159" s="6"/>
      <c r="BC159" s="6"/>
      <c r="BD159" s="6"/>
      <c r="BE159"/>
    </row>
    <row r="160" spans="2:57" ht="24" hidden="1">
      <c r="B160" s="718"/>
      <c r="C160" s="408" t="s">
        <v>541</v>
      </c>
      <c r="D160" s="105" t="s">
        <v>459</v>
      </c>
      <c r="E160" s="105" t="str">
        <f>VLOOKUP(D160, '(참고) 중복제거용 BP사명 DB'!$B$3:$D548, 3, FALSE)</f>
        <v>(주)콜게이트</v>
      </c>
      <c r="F160" s="3" t="s">
        <v>542</v>
      </c>
      <c r="G160" s="3"/>
      <c r="H160" s="117" t="s">
        <v>66</v>
      </c>
      <c r="I160" s="117" t="s">
        <v>67</v>
      </c>
      <c r="J160" s="117"/>
      <c r="K160" s="117" t="s">
        <v>67</v>
      </c>
      <c r="L160" s="117"/>
      <c r="M160" s="117"/>
      <c r="N160" s="117"/>
      <c r="O160" s="117"/>
      <c r="P160" s="122"/>
      <c r="Q160" s="79"/>
      <c r="R160" s="115"/>
      <c r="S160" s="115"/>
      <c r="T160" s="115"/>
      <c r="U160" s="115" t="s">
        <v>473</v>
      </c>
      <c r="V160" s="115" t="s">
        <v>474</v>
      </c>
      <c r="W160" s="115"/>
      <c r="X160" s="115"/>
      <c r="Y160" s="115"/>
      <c r="Z160" s="432" t="s">
        <v>473</v>
      </c>
      <c r="AA160" s="115" t="s">
        <v>474</v>
      </c>
      <c r="AB160" s="203"/>
      <c r="AC160" s="120"/>
      <c r="AD160" s="120"/>
      <c r="AE160" s="25"/>
      <c r="AF160" s="35"/>
      <c r="AG160" s="322"/>
      <c r="AH160" s="35"/>
      <c r="AI160" s="25"/>
      <c r="AJ160" s="473"/>
      <c r="AK160" s="20"/>
      <c r="AL160" s="20"/>
      <c r="AM160" s="33"/>
      <c r="AN160" s="24"/>
      <c r="AO160" s="130"/>
      <c r="AP160" s="130"/>
      <c r="AQ160" s="20" t="str">
        <f t="shared" si="4"/>
        <v/>
      </c>
      <c r="AR160" s="70"/>
      <c r="AS160" s="70"/>
      <c r="AT160" s="94"/>
      <c r="AU160" s="94"/>
      <c r="AV160" s="71" t="str">
        <f t="shared" si="5"/>
        <v/>
      </c>
      <c r="AW160" s="6"/>
      <c r="AX160" s="6"/>
      <c r="AY160" s="6"/>
      <c r="AZ160" s="6"/>
      <c r="BA160" s="6"/>
      <c r="BB160" s="6"/>
      <c r="BC160" s="6"/>
      <c r="BD160" s="6"/>
      <c r="BE160"/>
    </row>
    <row r="161" spans="2:57" hidden="1">
      <c r="B161" s="697" t="s">
        <v>543</v>
      </c>
      <c r="C161" s="105" t="s">
        <v>543</v>
      </c>
      <c r="D161" s="105" t="s">
        <v>451</v>
      </c>
      <c r="E161" s="105" t="str">
        <f>VLOOKUP(D161, '(참고) 중복제거용 BP사명 DB'!$B$3:$D549, 3, FALSE)</f>
        <v>(사)한국정보통신진흥협회</v>
      </c>
      <c r="F161" s="3" t="s">
        <v>544</v>
      </c>
      <c r="G161" s="3" t="s">
        <v>545</v>
      </c>
      <c r="H161" s="117" t="s">
        <v>66</v>
      </c>
      <c r="I161" s="117" t="s">
        <v>67</v>
      </c>
      <c r="J161" s="117"/>
      <c r="K161" s="117"/>
      <c r="L161" s="117"/>
      <c r="M161" s="117"/>
      <c r="N161" s="117"/>
      <c r="O161" s="117"/>
      <c r="P161" s="122"/>
      <c r="Q161" s="79"/>
      <c r="R161" s="115"/>
      <c r="S161" s="115"/>
      <c r="T161" s="115"/>
      <c r="U161" s="115" t="s">
        <v>68</v>
      </c>
      <c r="V161" s="115" t="s">
        <v>546</v>
      </c>
      <c r="W161" s="115"/>
      <c r="X161" s="115"/>
      <c r="Y161" s="115"/>
      <c r="Z161" s="432" t="s">
        <v>68</v>
      </c>
      <c r="AA161" s="115" t="s">
        <v>546</v>
      </c>
      <c r="AB161" s="203"/>
      <c r="AC161" s="120"/>
      <c r="AD161" s="120"/>
      <c r="AE161" s="25"/>
      <c r="AF161" s="35"/>
      <c r="AG161" s="322"/>
      <c r="AH161" s="35"/>
      <c r="AI161" s="25"/>
      <c r="AJ161" s="473"/>
      <c r="AK161" s="20"/>
      <c r="AL161" s="20"/>
      <c r="AM161" s="33"/>
      <c r="AN161" s="24"/>
      <c r="AO161" s="130"/>
      <c r="AP161" s="130"/>
      <c r="AQ161" s="20" t="str">
        <f t="shared" si="4"/>
        <v/>
      </c>
      <c r="AR161" s="70"/>
      <c r="AS161" s="70"/>
      <c r="AT161" s="94"/>
      <c r="AU161" s="94"/>
      <c r="AV161" s="71" t="str">
        <f t="shared" si="5"/>
        <v/>
      </c>
      <c r="AW161" s="6"/>
      <c r="AX161" s="6"/>
      <c r="AY161" s="6"/>
      <c r="AZ161" s="6"/>
      <c r="BA161" s="6"/>
      <c r="BB161" s="6"/>
      <c r="BC161" s="6"/>
      <c r="BD161" s="6"/>
      <c r="BE161"/>
    </row>
    <row r="162" spans="2:57" hidden="1">
      <c r="B162" s="697"/>
      <c r="C162" s="105" t="s">
        <v>543</v>
      </c>
      <c r="D162" s="105" t="s">
        <v>440</v>
      </c>
      <c r="E162" s="105" t="str">
        <f>VLOOKUP(D162, '(참고) 중복제거용 BP사명 DB'!$B$3:$D550, 3, FALSE)</f>
        <v>Amazon Web Services Inc.</v>
      </c>
      <c r="F162" s="3" t="s">
        <v>547</v>
      </c>
      <c r="G162" s="3"/>
      <c r="H162" s="117" t="s">
        <v>66</v>
      </c>
      <c r="I162" s="117" t="s">
        <v>67</v>
      </c>
      <c r="J162" s="117"/>
      <c r="K162" s="117"/>
      <c r="L162" s="117"/>
      <c r="M162" s="117"/>
      <c r="N162" s="117"/>
      <c r="O162" s="117"/>
      <c r="P162" s="122"/>
      <c r="Q162" s="79"/>
      <c r="R162" s="115"/>
      <c r="S162" s="115"/>
      <c r="T162" s="115"/>
      <c r="U162" s="115" t="s">
        <v>68</v>
      </c>
      <c r="V162" s="115" t="s">
        <v>442</v>
      </c>
      <c r="W162" s="115"/>
      <c r="X162" s="115"/>
      <c r="Y162" s="115"/>
      <c r="Z162" s="432" t="s">
        <v>68</v>
      </c>
      <c r="AA162" s="115" t="s">
        <v>443</v>
      </c>
      <c r="AB162" s="203"/>
      <c r="AC162" s="120"/>
      <c r="AD162" s="120"/>
      <c r="AE162" s="25"/>
      <c r="AF162" s="35"/>
      <c r="AG162" s="322"/>
      <c r="AH162" s="35"/>
      <c r="AI162" s="25"/>
      <c r="AJ162" s="473"/>
      <c r="AK162" s="20"/>
      <c r="AL162" s="20"/>
      <c r="AM162" s="33"/>
      <c r="AN162" s="24"/>
      <c r="AO162" s="130"/>
      <c r="AP162" s="130"/>
      <c r="AQ162" s="20" t="str">
        <f t="shared" si="4"/>
        <v/>
      </c>
      <c r="AR162" s="70"/>
      <c r="AS162" s="70"/>
      <c r="AT162" s="94"/>
      <c r="AU162" s="94"/>
      <c r="AV162" s="71" t="str">
        <f t="shared" si="5"/>
        <v/>
      </c>
      <c r="AW162" s="6"/>
      <c r="AX162" s="6"/>
      <c r="AY162" s="6"/>
      <c r="AZ162" s="6"/>
      <c r="BA162" s="6"/>
      <c r="BB162" s="6"/>
      <c r="BC162" s="6"/>
      <c r="BD162" s="6"/>
      <c r="BE162"/>
    </row>
    <row r="163" spans="2:57" ht="27" hidden="1">
      <c r="B163" s="703" t="s">
        <v>548</v>
      </c>
      <c r="C163" s="105" t="s">
        <v>548</v>
      </c>
      <c r="D163" s="105" t="s">
        <v>549</v>
      </c>
      <c r="E163" s="105" t="str">
        <f>VLOOKUP(D163, '(참고) 중복제거용 BP사명 DB'!$B$3:$D551, 3, FALSE)</f>
        <v>SK㈜</v>
      </c>
      <c r="F163" s="7" t="s">
        <v>550</v>
      </c>
      <c r="G163" s="3"/>
      <c r="H163" s="117" t="s">
        <v>27</v>
      </c>
      <c r="I163" s="117" t="s">
        <v>67</v>
      </c>
      <c r="J163" s="117"/>
      <c r="K163" s="117"/>
      <c r="L163" s="117"/>
      <c r="M163" s="117"/>
      <c r="N163" s="117"/>
      <c r="O163" s="117"/>
      <c r="P163" s="122"/>
      <c r="Q163" s="79"/>
      <c r="R163" s="115" t="s">
        <v>263</v>
      </c>
      <c r="S163" s="115"/>
      <c r="T163" s="115"/>
      <c r="U163" s="115" t="s">
        <v>394</v>
      </c>
      <c r="V163" s="115"/>
      <c r="W163" s="115"/>
      <c r="X163" s="209" t="s">
        <v>551</v>
      </c>
      <c r="Y163" s="115"/>
      <c r="Z163" s="432" t="s">
        <v>394</v>
      </c>
      <c r="AA163" s="115"/>
      <c r="AB163" s="203"/>
      <c r="AC163" s="120"/>
      <c r="AD163" s="120"/>
      <c r="AE163" s="25"/>
      <c r="AF163" s="35"/>
      <c r="AG163" s="322"/>
      <c r="AH163" s="35"/>
      <c r="AI163" s="25"/>
      <c r="AJ163" s="473"/>
      <c r="AK163" s="378" t="s">
        <v>266</v>
      </c>
      <c r="AL163" s="378" t="s">
        <v>267</v>
      </c>
      <c r="AM163" s="33"/>
      <c r="AN163" s="379"/>
      <c r="AO163" s="397"/>
      <c r="AP163" s="33"/>
      <c r="AQ163" s="20" t="str">
        <f>IF(ISBLANK(AP163), "", "O")</f>
        <v/>
      </c>
      <c r="AR163" s="109" t="s">
        <v>263</v>
      </c>
      <c r="AS163" s="98"/>
      <c r="AT163" s="107"/>
      <c r="AU163" s="94"/>
      <c r="AV163" s="71" t="str">
        <f t="shared" si="5"/>
        <v/>
      </c>
      <c r="AW163" s="6" t="s">
        <v>552</v>
      </c>
      <c r="AX163" s="6" t="s">
        <v>553</v>
      </c>
      <c r="AY163" s="6"/>
      <c r="AZ163" s="6"/>
      <c r="BA163" s="100"/>
      <c r="BB163" s="100"/>
      <c r="BC163" s="100" t="s">
        <v>554</v>
      </c>
      <c r="BD163" s="100" t="s">
        <v>555</v>
      </c>
      <c r="BE163"/>
    </row>
    <row r="164" spans="2:57" ht="27" hidden="1">
      <c r="B164" s="703"/>
      <c r="C164" s="105" t="s">
        <v>548</v>
      </c>
      <c r="D164" s="105" t="s">
        <v>556</v>
      </c>
      <c r="E164" s="105" t="str">
        <f>VLOOKUP(D164, '(참고) 중복제거용 BP사명 DB'!$B$3:$D552, 3, FALSE)</f>
        <v>서비스에이스주식회사</v>
      </c>
      <c r="F164" s="7" t="s">
        <v>557</v>
      </c>
      <c r="G164" s="3"/>
      <c r="H164" s="117" t="s">
        <v>27</v>
      </c>
      <c r="I164" s="117" t="s">
        <v>67</v>
      </c>
      <c r="J164" s="117"/>
      <c r="K164" s="117"/>
      <c r="L164" s="117"/>
      <c r="M164" s="117"/>
      <c r="N164" s="117"/>
      <c r="O164" s="117"/>
      <c r="P164" s="122"/>
      <c r="Q164" s="79"/>
      <c r="R164" s="115"/>
      <c r="S164" s="115"/>
      <c r="T164" s="115"/>
      <c r="U164" s="115" t="s">
        <v>74</v>
      </c>
      <c r="V164" s="115" t="s">
        <v>78</v>
      </c>
      <c r="W164" s="115"/>
      <c r="X164" s="115"/>
      <c r="Y164" s="115"/>
      <c r="Z164" s="432" t="s">
        <v>74</v>
      </c>
      <c r="AA164" s="419" t="str">
        <f>VLOOKUP(E164,Sheet1!B:C,2,FALSE)</f>
        <v>자회사</v>
      </c>
      <c r="AB164" s="203"/>
      <c r="AC164" s="120"/>
      <c r="AD164" s="120"/>
      <c r="AE164" s="25"/>
      <c r="AF164" s="35"/>
      <c r="AG164" s="322"/>
      <c r="AH164" s="35"/>
      <c r="AI164" s="25"/>
      <c r="AJ164" s="473"/>
      <c r="AK164" s="20"/>
      <c r="AL164" s="20"/>
      <c r="AM164" s="33"/>
      <c r="AN164" s="24"/>
      <c r="AO164" s="130"/>
      <c r="AP164" s="130"/>
      <c r="AQ164" s="20"/>
      <c r="AR164" s="70"/>
      <c r="AS164" s="70"/>
      <c r="AT164" s="94"/>
      <c r="AU164" s="94"/>
      <c r="AV164" s="71"/>
      <c r="AW164" s="6"/>
      <c r="AX164" s="6"/>
      <c r="AY164" s="6"/>
      <c r="AZ164" s="6"/>
      <c r="BA164" s="6"/>
      <c r="BB164" s="6"/>
      <c r="BC164" s="6"/>
      <c r="BD164" s="6"/>
      <c r="BE164"/>
    </row>
    <row r="165" spans="2:57" ht="27" hidden="1">
      <c r="B165" s="703"/>
      <c r="C165" s="105" t="s">
        <v>548</v>
      </c>
      <c r="D165" s="105" t="s">
        <v>558</v>
      </c>
      <c r="E165" s="105" t="str">
        <f>VLOOKUP(D165, '(참고) 중복제거용 BP사명 DB'!$B$3:$D553, 3, FALSE)</f>
        <v>서비스탑 주식회사</v>
      </c>
      <c r="F165" s="7" t="s">
        <v>557</v>
      </c>
      <c r="G165" s="3"/>
      <c r="H165" s="117" t="s">
        <v>27</v>
      </c>
      <c r="I165" s="117" t="s">
        <v>67</v>
      </c>
      <c r="J165" s="117"/>
      <c r="K165" s="117"/>
      <c r="L165" s="117"/>
      <c r="M165" s="117"/>
      <c r="N165" s="117"/>
      <c r="O165" s="117"/>
      <c r="P165" s="122"/>
      <c r="Q165" s="79"/>
      <c r="R165" s="115"/>
      <c r="S165" s="115"/>
      <c r="T165" s="115"/>
      <c r="U165" s="115" t="s">
        <v>74</v>
      </c>
      <c r="V165" s="115" t="s">
        <v>78</v>
      </c>
      <c r="W165" s="115"/>
      <c r="X165" s="115"/>
      <c r="Y165" s="115"/>
      <c r="Z165" s="432" t="s">
        <v>74</v>
      </c>
      <c r="AA165" s="419" t="str">
        <f>VLOOKUP(E165,Sheet1!B:C,2,FALSE)</f>
        <v>자회사</v>
      </c>
      <c r="AB165" s="203"/>
      <c r="AC165" s="120"/>
      <c r="AD165" s="120"/>
      <c r="AE165" s="25"/>
      <c r="AF165" s="35"/>
      <c r="AG165" s="322"/>
      <c r="AH165" s="35"/>
      <c r="AI165" s="25"/>
      <c r="AJ165" s="473"/>
      <c r="AK165" s="20"/>
      <c r="AL165" s="20"/>
      <c r="AM165" s="33"/>
      <c r="AN165" s="24"/>
      <c r="AO165" s="130"/>
      <c r="AP165" s="130"/>
      <c r="AQ165" s="20"/>
      <c r="AR165" s="70"/>
      <c r="AS165" s="70"/>
      <c r="AT165" s="94"/>
      <c r="AU165" s="94"/>
      <c r="AV165" s="71"/>
      <c r="AW165" s="6"/>
      <c r="AX165" s="6"/>
      <c r="AY165" s="6"/>
      <c r="AZ165" s="6"/>
      <c r="BA165" s="6"/>
      <c r="BB165" s="6"/>
      <c r="BC165" s="6"/>
      <c r="BD165" s="6"/>
      <c r="BE165"/>
    </row>
    <row r="166" spans="2:57" ht="27" hidden="1">
      <c r="B166" s="703" t="s">
        <v>559</v>
      </c>
      <c r="C166" s="105" t="s">
        <v>560</v>
      </c>
      <c r="D166" s="105" t="s">
        <v>549</v>
      </c>
      <c r="E166" s="105" t="str">
        <f>VLOOKUP(D166, '(참고) 중복제거용 BP사명 DB'!$B$3:$D554, 3, FALSE)</f>
        <v>SK㈜</v>
      </c>
      <c r="F166" s="7" t="s">
        <v>561</v>
      </c>
      <c r="G166" s="3"/>
      <c r="H166" s="117" t="s">
        <v>66</v>
      </c>
      <c r="I166" s="117" t="s">
        <v>67</v>
      </c>
      <c r="J166" s="117" t="s">
        <v>67</v>
      </c>
      <c r="K166" s="117" t="s">
        <v>67</v>
      </c>
      <c r="L166" s="117" t="s">
        <v>67</v>
      </c>
      <c r="M166" s="117" t="s">
        <v>67</v>
      </c>
      <c r="N166" s="117" t="s">
        <v>67</v>
      </c>
      <c r="O166" s="117"/>
      <c r="P166" s="122"/>
      <c r="Q166" s="115" t="s">
        <v>261</v>
      </c>
      <c r="R166" s="115"/>
      <c r="S166" s="115" t="s">
        <v>261</v>
      </c>
      <c r="T166" s="115"/>
      <c r="U166" s="115" t="s">
        <v>394</v>
      </c>
      <c r="V166" s="115"/>
      <c r="W166" s="115" t="s">
        <v>263</v>
      </c>
      <c r="X166" s="115"/>
      <c r="Y166" s="115" t="s">
        <v>263</v>
      </c>
      <c r="Z166" s="432" t="s">
        <v>394</v>
      </c>
      <c r="AA166" s="115"/>
      <c r="AB166" s="203" t="s">
        <v>204</v>
      </c>
      <c r="AC166" s="203"/>
      <c r="AD166" s="203" t="s">
        <v>263</v>
      </c>
      <c r="AE166" s="8" t="s">
        <v>562</v>
      </c>
      <c r="AF166" s="198" t="s">
        <v>145</v>
      </c>
      <c r="AG166" s="6" t="s">
        <v>563</v>
      </c>
      <c r="AH166" s="198" t="s">
        <v>564</v>
      </c>
      <c r="AI166" s="104"/>
      <c r="AJ166" s="717">
        <v>13700000</v>
      </c>
      <c r="AK166" s="403" t="s">
        <v>565</v>
      </c>
      <c r="AL166" s="402" t="s">
        <v>399</v>
      </c>
      <c r="AM166" s="33"/>
      <c r="AN166" s="23"/>
      <c r="AO166" s="30"/>
      <c r="AP166" s="31"/>
      <c r="AQ166" s="20" t="str">
        <f t="shared" si="4"/>
        <v/>
      </c>
      <c r="AR166" s="109" t="s">
        <v>263</v>
      </c>
      <c r="AS166" s="98"/>
      <c r="AT166" s="107"/>
      <c r="AU166" s="94"/>
      <c r="AV166" s="71" t="str">
        <f t="shared" si="5"/>
        <v/>
      </c>
      <c r="AW166" s="105" t="s">
        <v>566</v>
      </c>
      <c r="AX166" s="105" t="s">
        <v>567</v>
      </c>
      <c r="AY166" s="104"/>
      <c r="AZ166" s="104"/>
      <c r="BA166" s="105" t="s">
        <v>568</v>
      </c>
      <c r="BB166" s="105" t="s">
        <v>569</v>
      </c>
      <c r="BC166" s="104" t="s">
        <v>570</v>
      </c>
      <c r="BD166" s="105" t="s">
        <v>571</v>
      </c>
    </row>
    <row r="167" spans="2:57" ht="27" hidden="1">
      <c r="B167" s="703"/>
      <c r="C167" s="105" t="s">
        <v>572</v>
      </c>
      <c r="D167" s="105" t="s">
        <v>573</v>
      </c>
      <c r="E167" s="105" t="str">
        <f>VLOOKUP(D167, '(참고) 중복제거용 BP사명 DB'!$B$3:$D555, 3, FALSE)</f>
        <v>서비스에이스주식회사</v>
      </c>
      <c r="F167" s="3" t="s">
        <v>574</v>
      </c>
      <c r="G167" s="3"/>
      <c r="H167" s="117" t="s">
        <v>66</v>
      </c>
      <c r="I167" s="117" t="s">
        <v>67</v>
      </c>
      <c r="J167" s="117"/>
      <c r="K167" s="117" t="s">
        <v>67</v>
      </c>
      <c r="L167" s="117" t="s">
        <v>67</v>
      </c>
      <c r="M167" s="117" t="s">
        <v>67</v>
      </c>
      <c r="N167" s="117"/>
      <c r="O167" s="117"/>
      <c r="P167" s="122"/>
      <c r="Q167" s="79"/>
      <c r="R167" s="115"/>
      <c r="S167" s="115"/>
      <c r="T167" s="115"/>
      <c r="U167" s="115" t="s">
        <v>367</v>
      </c>
      <c r="V167" s="115" t="s">
        <v>575</v>
      </c>
      <c r="W167" s="115"/>
      <c r="X167" s="115"/>
      <c r="Y167" s="115"/>
      <c r="Z167" s="432" t="s">
        <v>367</v>
      </c>
      <c r="AA167" s="419" t="str">
        <f>VLOOKUP(E167,Sheet1!B:C,2,FALSE)</f>
        <v>자회사</v>
      </c>
      <c r="AB167" s="203" t="s">
        <v>204</v>
      </c>
      <c r="AC167" s="429"/>
      <c r="AD167" s="429"/>
      <c r="AE167" s="8"/>
      <c r="AF167" s="104"/>
      <c r="AG167" s="104"/>
      <c r="AH167" s="104"/>
      <c r="AI167" s="132"/>
      <c r="AJ167" s="717">
        <v>13700000</v>
      </c>
      <c r="AK167" s="20"/>
      <c r="AL167" s="20"/>
      <c r="AM167" s="45"/>
      <c r="AN167" s="51"/>
      <c r="AO167" s="42"/>
      <c r="AP167" s="41"/>
      <c r="AQ167" s="20" t="str">
        <f t="shared" si="4"/>
        <v/>
      </c>
      <c r="AR167" s="70"/>
      <c r="AS167" s="70"/>
      <c r="AT167" s="94"/>
      <c r="AU167" s="94"/>
      <c r="AV167" s="71" t="str">
        <f t="shared" si="5"/>
        <v/>
      </c>
      <c r="AW167" s="104" t="s">
        <v>576</v>
      </c>
      <c r="AX167" s="104" t="s">
        <v>577</v>
      </c>
      <c r="AY167" s="104" t="s">
        <v>576</v>
      </c>
      <c r="AZ167" s="104" t="s">
        <v>578</v>
      </c>
      <c r="BA167" s="104"/>
      <c r="BB167" s="104"/>
      <c r="BC167" s="104"/>
      <c r="BD167" s="104"/>
      <c r="BE167"/>
    </row>
    <row r="168" spans="2:57" ht="27" hidden="1">
      <c r="B168" s="703"/>
      <c r="C168" s="105" t="s">
        <v>572</v>
      </c>
      <c r="D168" s="105" t="s">
        <v>579</v>
      </c>
      <c r="E168" s="105" t="str">
        <f>VLOOKUP(D168, '(참고) 중복제거용 BP사명 DB'!$B$3:$D556, 3, FALSE)</f>
        <v>서비스탑 주식회사</v>
      </c>
      <c r="F168" s="3" t="s">
        <v>574</v>
      </c>
      <c r="G168" s="3"/>
      <c r="H168" s="117" t="s">
        <v>66</v>
      </c>
      <c r="I168" s="117" t="s">
        <v>67</v>
      </c>
      <c r="J168" s="117"/>
      <c r="K168" s="117" t="s">
        <v>67</v>
      </c>
      <c r="L168" s="117" t="s">
        <v>67</v>
      </c>
      <c r="M168" s="117" t="s">
        <v>67</v>
      </c>
      <c r="N168" s="117"/>
      <c r="O168" s="117"/>
      <c r="P168" s="122"/>
      <c r="Q168" s="79"/>
      <c r="R168" s="115"/>
      <c r="S168" s="115"/>
      <c r="T168" s="115"/>
      <c r="U168" s="115" t="s">
        <v>74</v>
      </c>
      <c r="V168" s="115" t="s">
        <v>575</v>
      </c>
      <c r="W168" s="115"/>
      <c r="X168" s="115"/>
      <c r="Y168" s="115"/>
      <c r="Z168" s="432" t="s">
        <v>74</v>
      </c>
      <c r="AA168" s="419" t="str">
        <f>VLOOKUP(E168,Sheet1!B:C,2,FALSE)</f>
        <v>자회사</v>
      </c>
      <c r="AB168" s="203" t="s">
        <v>204</v>
      </c>
      <c r="AC168" s="429"/>
      <c r="AD168" s="429"/>
      <c r="AE168" s="8"/>
      <c r="AF168" s="104"/>
      <c r="AG168" s="104"/>
      <c r="AH168" s="104"/>
      <c r="AI168" s="132"/>
      <c r="AJ168" s="717">
        <v>13700000</v>
      </c>
      <c r="AK168" s="20"/>
      <c r="AL168" s="20"/>
      <c r="AM168" s="45"/>
      <c r="AN168" s="51"/>
      <c r="AO168" s="42"/>
      <c r="AP168" s="41"/>
      <c r="AQ168" s="20" t="str">
        <f t="shared" si="4"/>
        <v/>
      </c>
      <c r="AR168" s="70"/>
      <c r="AS168" s="70"/>
      <c r="AT168" s="94"/>
      <c r="AU168" s="94"/>
      <c r="AV168" s="71" t="str">
        <f t="shared" si="5"/>
        <v/>
      </c>
      <c r="AW168" s="104" t="s">
        <v>576</v>
      </c>
      <c r="AX168" s="104" t="s">
        <v>577</v>
      </c>
      <c r="AY168" s="104" t="s">
        <v>576</v>
      </c>
      <c r="AZ168" s="104" t="s">
        <v>578</v>
      </c>
      <c r="BA168" s="104"/>
      <c r="BB168" s="104"/>
      <c r="BC168" s="104"/>
      <c r="BD168" s="104"/>
      <c r="BE168"/>
    </row>
    <row r="169" spans="2:57" ht="27" hidden="1">
      <c r="B169" s="703"/>
      <c r="C169" s="105" t="s">
        <v>572</v>
      </c>
      <c r="D169" s="105" t="s">
        <v>580</v>
      </c>
      <c r="E169" s="105" t="str">
        <f>VLOOKUP(D169, '(참고) 중복제거용 BP사명 DB'!$B$3:$D557, 3, FALSE)</f>
        <v>유엔젤(주)</v>
      </c>
      <c r="F169" s="3" t="s">
        <v>581</v>
      </c>
      <c r="G169" s="3" t="s">
        <v>582</v>
      </c>
      <c r="H169" s="117" t="s">
        <v>66</v>
      </c>
      <c r="I169" s="117" t="s">
        <v>67</v>
      </c>
      <c r="J169" s="117"/>
      <c r="K169" s="117" t="s">
        <v>67</v>
      </c>
      <c r="L169" s="117" t="s">
        <v>67</v>
      </c>
      <c r="M169" s="117" t="s">
        <v>67</v>
      </c>
      <c r="N169" s="117"/>
      <c r="O169" s="117"/>
      <c r="P169" s="122"/>
      <c r="Q169" s="79"/>
      <c r="R169" s="115" t="s">
        <v>583</v>
      </c>
      <c r="S169" s="115"/>
      <c r="T169" s="115"/>
      <c r="U169" s="115" t="s">
        <v>262</v>
      </c>
      <c r="V169" s="115"/>
      <c r="W169" s="115"/>
      <c r="X169" s="115" t="s">
        <v>263</v>
      </c>
      <c r="Y169" s="115"/>
      <c r="Z169" s="432" t="s">
        <v>262</v>
      </c>
      <c r="AA169" s="115"/>
      <c r="AB169" s="203" t="s">
        <v>204</v>
      </c>
      <c r="AC169" s="203"/>
      <c r="AD169" s="203"/>
      <c r="AE169" s="3" t="s">
        <v>584</v>
      </c>
      <c r="AF169" s="104" t="s">
        <v>114</v>
      </c>
      <c r="AG169" s="104" t="s">
        <v>585</v>
      </c>
      <c r="AH169" s="104" t="s">
        <v>214</v>
      </c>
      <c r="AI169" s="132"/>
      <c r="AJ169" s="717">
        <v>13700000</v>
      </c>
      <c r="AK169" s="378" t="s">
        <v>266</v>
      </c>
      <c r="AL169" s="378" t="s">
        <v>267</v>
      </c>
      <c r="AM169" s="43"/>
      <c r="AN169" s="34"/>
      <c r="AO169" s="30"/>
      <c r="AP169" s="31"/>
      <c r="AQ169" s="20" t="str">
        <f t="shared" si="4"/>
        <v/>
      </c>
      <c r="AR169" s="109"/>
      <c r="AS169" s="98"/>
      <c r="AT169" s="107"/>
      <c r="AU169" s="94"/>
      <c r="AV169" s="71" t="str">
        <f t="shared" si="5"/>
        <v/>
      </c>
      <c r="AW169" s="105" t="s">
        <v>205</v>
      </c>
      <c r="AX169" s="105" t="s">
        <v>586</v>
      </c>
      <c r="AY169" s="105" t="s">
        <v>205</v>
      </c>
      <c r="AZ169" s="105" t="s">
        <v>586</v>
      </c>
      <c r="BA169" s="105"/>
      <c r="BB169" s="105"/>
      <c r="BC169" s="104" t="s">
        <v>587</v>
      </c>
      <c r="BD169" s="104" t="s">
        <v>588</v>
      </c>
      <c r="BE169"/>
    </row>
    <row r="170" spans="2:57" ht="40.5" hidden="1">
      <c r="B170" s="703"/>
      <c r="C170" s="104" t="s">
        <v>572</v>
      </c>
      <c r="D170" s="105" t="s">
        <v>589</v>
      </c>
      <c r="E170" s="105" t="str">
        <f>VLOOKUP(D170, '(참고) 중복제거용 BP사명 DB'!$B$3:$D558, 3, FALSE)</f>
        <v>네티브</v>
      </c>
      <c r="F170" s="3" t="s">
        <v>590</v>
      </c>
      <c r="G170" s="3"/>
      <c r="H170" s="117" t="s">
        <v>66</v>
      </c>
      <c r="I170" s="117" t="s">
        <v>67</v>
      </c>
      <c r="J170" s="117"/>
      <c r="K170" s="117" t="s">
        <v>67</v>
      </c>
      <c r="L170" s="117" t="s">
        <v>67</v>
      </c>
      <c r="M170" s="117" t="s">
        <v>67</v>
      </c>
      <c r="N170" s="117"/>
      <c r="O170" s="117"/>
      <c r="P170" s="122"/>
      <c r="Q170" s="115" t="s">
        <v>261</v>
      </c>
      <c r="R170" s="115"/>
      <c r="S170" s="115"/>
      <c r="T170" s="115"/>
      <c r="U170" s="115" t="s">
        <v>394</v>
      </c>
      <c r="V170" s="115"/>
      <c r="W170" s="115" t="s">
        <v>263</v>
      </c>
      <c r="X170" s="115"/>
      <c r="Y170" s="115"/>
      <c r="Z170" s="432" t="s">
        <v>394</v>
      </c>
      <c r="AA170" s="115"/>
      <c r="AB170" s="203" t="s">
        <v>204</v>
      </c>
      <c r="AC170" s="203"/>
      <c r="AD170" s="203"/>
      <c r="AE170" s="3" t="s">
        <v>591</v>
      </c>
      <c r="AF170" s="104" t="s">
        <v>312</v>
      </c>
      <c r="AG170" s="6" t="s">
        <v>563</v>
      </c>
      <c r="AH170" s="104" t="s">
        <v>70</v>
      </c>
      <c r="AI170" s="9"/>
      <c r="AJ170" s="717">
        <v>13700000</v>
      </c>
      <c r="AK170" s="402" t="s">
        <v>266</v>
      </c>
      <c r="AL170" s="402" t="s">
        <v>399</v>
      </c>
      <c r="AM170" s="31"/>
      <c r="AN170" s="23"/>
      <c r="AO170" s="30"/>
      <c r="AP170" s="31"/>
      <c r="AQ170" s="20" t="str">
        <f t="shared" si="4"/>
        <v/>
      </c>
      <c r="AR170" s="109"/>
      <c r="AS170" s="98"/>
      <c r="AT170" s="107"/>
      <c r="AU170" s="94"/>
      <c r="AV170" s="71" t="str">
        <f>IF(ISBLANK(AU170), "", "O")</f>
        <v/>
      </c>
      <c r="AW170" s="104" t="s">
        <v>592</v>
      </c>
      <c r="AX170" s="104" t="s">
        <v>593</v>
      </c>
      <c r="AY170" s="104" t="s">
        <v>592</v>
      </c>
      <c r="AZ170" s="104" t="s">
        <v>569</v>
      </c>
      <c r="BA170" s="104"/>
      <c r="BB170" s="104"/>
      <c r="BC170" s="104" t="s">
        <v>594</v>
      </c>
      <c r="BD170" s="105" t="s">
        <v>595</v>
      </c>
    </row>
    <row r="171" spans="2:57" ht="31.5" hidden="1" customHeight="1">
      <c r="B171" s="703"/>
      <c r="C171" s="104" t="s">
        <v>572</v>
      </c>
      <c r="D171" s="208" t="s">
        <v>596</v>
      </c>
      <c r="E171" s="105" t="e">
        <f>VLOOKUP(D171, '(참고) 중복제거용 BP사명 DB'!$B$3:$D559, 3, FALSE)</f>
        <v>#N/A</v>
      </c>
      <c r="F171" s="3" t="s">
        <v>597</v>
      </c>
      <c r="G171" s="3"/>
      <c r="H171" s="117" t="s">
        <v>66</v>
      </c>
      <c r="I171" s="117" t="s">
        <v>67</v>
      </c>
      <c r="J171" s="117"/>
      <c r="K171" s="117" t="s">
        <v>67</v>
      </c>
      <c r="L171" s="117" t="s">
        <v>67</v>
      </c>
      <c r="M171" s="117" t="s">
        <v>67</v>
      </c>
      <c r="N171" s="117"/>
      <c r="O171" s="117"/>
      <c r="P171" s="122"/>
      <c r="Q171" s="115"/>
      <c r="R171" s="115"/>
      <c r="S171" s="115"/>
      <c r="T171" s="115"/>
      <c r="U171" s="115"/>
      <c r="V171" s="115"/>
      <c r="W171" s="115"/>
      <c r="X171" s="115"/>
      <c r="Y171" s="115"/>
      <c r="Z171" s="432"/>
      <c r="AA171" s="115" t="s">
        <v>210</v>
      </c>
      <c r="AB171" s="203"/>
      <c r="AC171" s="203"/>
      <c r="AD171" s="203"/>
      <c r="AE171" s="3"/>
      <c r="AF171" s="104"/>
      <c r="AG171" s="6"/>
      <c r="AH171" s="104"/>
      <c r="AI171" s="9"/>
      <c r="AJ171" s="717">
        <v>13700000</v>
      </c>
      <c r="AK171" s="402"/>
      <c r="AL171" s="402"/>
      <c r="AM171" s="31"/>
      <c r="AN171" s="23"/>
      <c r="AO171" s="30"/>
      <c r="AP171" s="31"/>
      <c r="AQ171" s="20"/>
      <c r="AR171" s="109"/>
      <c r="AS171" s="98"/>
      <c r="AT171" s="107"/>
      <c r="AU171" s="94"/>
      <c r="AV171" s="71"/>
      <c r="AW171" s="104"/>
      <c r="AX171" s="104"/>
      <c r="AY171" s="104"/>
      <c r="AZ171" s="104"/>
      <c r="BA171" s="104"/>
      <c r="BB171" s="104"/>
      <c r="BC171" s="104"/>
      <c r="BD171" s="105"/>
    </row>
    <row r="172" spans="2:57" ht="31.5" hidden="1" customHeight="1">
      <c r="B172" s="703"/>
      <c r="C172" s="104" t="s">
        <v>572</v>
      </c>
      <c r="D172" s="208" t="s">
        <v>598</v>
      </c>
      <c r="E172" s="105" t="e">
        <f>VLOOKUP(D172, '(참고) 중복제거용 BP사명 DB'!$B$3:$D560, 3, FALSE)</f>
        <v>#N/A</v>
      </c>
      <c r="F172" s="3" t="s">
        <v>599</v>
      </c>
      <c r="G172" s="3"/>
      <c r="H172" s="117" t="s">
        <v>66</v>
      </c>
      <c r="I172" s="117" t="s">
        <v>67</v>
      </c>
      <c r="J172" s="117"/>
      <c r="K172" s="117" t="s">
        <v>67</v>
      </c>
      <c r="L172" s="117" t="s">
        <v>67</v>
      </c>
      <c r="M172" s="117" t="s">
        <v>67</v>
      </c>
      <c r="N172" s="117"/>
      <c r="O172" s="117"/>
      <c r="P172" s="122"/>
      <c r="Q172" s="115"/>
      <c r="R172" s="115"/>
      <c r="S172" s="115"/>
      <c r="T172" s="115"/>
      <c r="U172" s="115"/>
      <c r="V172" s="115"/>
      <c r="W172" s="115"/>
      <c r="X172" s="115"/>
      <c r="Y172" s="115"/>
      <c r="Z172" s="432"/>
      <c r="AA172" s="115" t="s">
        <v>210</v>
      </c>
      <c r="AB172" s="203"/>
      <c r="AC172" s="203"/>
      <c r="AD172" s="203"/>
      <c r="AE172" s="3"/>
      <c r="AF172" s="104"/>
      <c r="AG172" s="6"/>
      <c r="AH172" s="104"/>
      <c r="AI172" s="9"/>
      <c r="AJ172" s="717">
        <v>13700000</v>
      </c>
      <c r="AK172" s="402"/>
      <c r="AL172" s="402"/>
      <c r="AM172" s="31"/>
      <c r="AN172" s="23"/>
      <c r="AO172" s="30"/>
      <c r="AP172" s="31"/>
      <c r="AQ172" s="20"/>
      <c r="AR172" s="109"/>
      <c r="AS172" s="98"/>
      <c r="AT172" s="107"/>
      <c r="AU172" s="94"/>
      <c r="AV172" s="71"/>
      <c r="AW172" s="104"/>
      <c r="AX172" s="104"/>
      <c r="AY172" s="104"/>
      <c r="AZ172" s="104"/>
      <c r="BA172" s="104"/>
      <c r="BB172" s="104"/>
      <c r="BC172" s="104"/>
      <c r="BD172" s="105"/>
    </row>
    <row r="173" spans="2:57" hidden="1">
      <c r="B173" s="703"/>
      <c r="C173" s="104" t="s">
        <v>572</v>
      </c>
      <c r="D173" s="208" t="s">
        <v>600</v>
      </c>
      <c r="E173" s="105" t="e">
        <f>VLOOKUP(D173, '(참고) 중복제거용 BP사명 DB'!$B$3:$D561, 3, FALSE)</f>
        <v>#N/A</v>
      </c>
      <c r="F173" s="3" t="s">
        <v>601</v>
      </c>
      <c r="G173" s="3"/>
      <c r="H173" s="117" t="s">
        <v>66</v>
      </c>
      <c r="I173" s="117" t="s">
        <v>67</v>
      </c>
      <c r="J173" s="117"/>
      <c r="K173" s="117" t="s">
        <v>67</v>
      </c>
      <c r="L173" s="117" t="s">
        <v>67</v>
      </c>
      <c r="M173" s="117" t="s">
        <v>67</v>
      </c>
      <c r="N173" s="117"/>
      <c r="O173" s="117"/>
      <c r="P173" s="122"/>
      <c r="Q173" s="115"/>
      <c r="R173" s="115"/>
      <c r="S173" s="115"/>
      <c r="T173" s="115"/>
      <c r="U173" s="115"/>
      <c r="V173" s="115"/>
      <c r="W173" s="209" t="s">
        <v>263</v>
      </c>
      <c r="X173" s="115"/>
      <c r="Y173" s="115"/>
      <c r="Z173" s="432"/>
      <c r="AA173" s="115"/>
      <c r="AB173" s="203"/>
      <c r="AC173" s="203"/>
      <c r="AD173" s="203"/>
      <c r="AE173" s="3"/>
      <c r="AF173" s="104"/>
      <c r="AG173" s="6"/>
      <c r="AH173" s="104"/>
      <c r="AI173" s="9"/>
      <c r="AJ173" s="717">
        <v>13700000</v>
      </c>
      <c r="AK173" s="402" t="s">
        <v>565</v>
      </c>
      <c r="AL173" s="402" t="s">
        <v>399</v>
      </c>
      <c r="AM173" s="31"/>
      <c r="AN173" s="23"/>
      <c r="AO173" s="30"/>
      <c r="AP173" s="31"/>
      <c r="AQ173" s="20"/>
      <c r="AR173" s="109"/>
      <c r="AS173" s="98"/>
      <c r="AT173" s="107"/>
      <c r="AU173" s="94"/>
      <c r="AV173" s="71"/>
      <c r="AW173" s="104"/>
      <c r="AX173" s="104"/>
      <c r="AY173" s="104"/>
      <c r="AZ173" s="104"/>
      <c r="BA173" s="104"/>
      <c r="BB173" s="104"/>
      <c r="BC173" s="104"/>
      <c r="BD173" s="105"/>
      <c r="BE173" s="122" t="s">
        <v>602</v>
      </c>
    </row>
    <row r="174" spans="2:57" ht="27" hidden="1">
      <c r="B174" s="703" t="s">
        <v>603</v>
      </c>
      <c r="C174" s="105" t="s">
        <v>604</v>
      </c>
      <c r="D174" s="105" t="s">
        <v>605</v>
      </c>
      <c r="E174" s="105" t="str">
        <f>VLOOKUP(D174, '(참고) 중복제거용 BP사명 DB'!$B$3:$D562, 3, FALSE)</f>
        <v>에스케이플래닛주식회사</v>
      </c>
      <c r="F174" s="3" t="s">
        <v>606</v>
      </c>
      <c r="G174" s="7" t="s">
        <v>607</v>
      </c>
      <c r="H174" s="117" t="s">
        <v>66</v>
      </c>
      <c r="I174" s="117" t="s">
        <v>67</v>
      </c>
      <c r="J174" s="117"/>
      <c r="K174" s="117" t="s">
        <v>67</v>
      </c>
      <c r="L174" s="117" t="s">
        <v>67</v>
      </c>
      <c r="M174" s="117"/>
      <c r="N174" s="117"/>
      <c r="O174" s="117"/>
      <c r="P174" s="122"/>
      <c r="Q174" s="115" t="s">
        <v>263</v>
      </c>
      <c r="R174" s="115"/>
      <c r="S174" s="115"/>
      <c r="T174" s="115"/>
      <c r="U174" s="115" t="s">
        <v>394</v>
      </c>
      <c r="V174" s="115"/>
      <c r="W174" s="115" t="s">
        <v>263</v>
      </c>
      <c r="X174" s="115"/>
      <c r="Y174" s="115"/>
      <c r="Z174" s="432" t="s">
        <v>394</v>
      </c>
      <c r="AA174" s="419"/>
      <c r="AB174" s="203" t="s">
        <v>204</v>
      </c>
      <c r="AC174" s="429"/>
      <c r="AD174" s="429"/>
      <c r="AE174" s="3" t="s">
        <v>608</v>
      </c>
      <c r="AF174" s="198" t="s">
        <v>145</v>
      </c>
      <c r="AG174" s="6" t="s">
        <v>609</v>
      </c>
      <c r="AH174" s="198" t="s">
        <v>564</v>
      </c>
      <c r="AI174" s="9"/>
      <c r="AJ174" s="717">
        <v>16670000</v>
      </c>
      <c r="AK174" s="402" t="s">
        <v>266</v>
      </c>
      <c r="AL174" s="402" t="s">
        <v>399</v>
      </c>
      <c r="AM174" s="45"/>
      <c r="AN174" s="23"/>
      <c r="AO174" s="30"/>
      <c r="AP174" s="31"/>
      <c r="AQ174" s="20" t="str">
        <f>IF(ISBLANK(AP174), "", "O")</f>
        <v/>
      </c>
      <c r="AR174" s="109" t="s">
        <v>261</v>
      </c>
      <c r="AS174" s="98"/>
      <c r="AT174" s="107"/>
      <c r="AU174" s="94"/>
      <c r="AV174" s="71" t="str">
        <f>IF(ISBLANK(AU174), "", "O")</f>
        <v/>
      </c>
      <c r="AW174" s="104" t="s">
        <v>610</v>
      </c>
      <c r="AX174" s="104" t="s">
        <v>611</v>
      </c>
      <c r="AY174" s="104" t="s">
        <v>70</v>
      </c>
      <c r="AZ174" s="104" t="s">
        <v>70</v>
      </c>
      <c r="BA174" s="104"/>
      <c r="BB174" s="104"/>
      <c r="BC174" s="105" t="s">
        <v>612</v>
      </c>
      <c r="BD174" s="422" t="s">
        <v>613</v>
      </c>
    </row>
    <row r="175" spans="2:57" ht="40.5" hidden="1">
      <c r="B175" s="703"/>
      <c r="C175" s="105" t="s">
        <v>603</v>
      </c>
      <c r="D175" s="105" t="s">
        <v>598</v>
      </c>
      <c r="E175" s="105" t="e">
        <f>VLOOKUP(D175, '(참고) 중복제거용 BP사명 DB'!$B$3:$D563, 3, FALSE)</f>
        <v>#N/A</v>
      </c>
      <c r="F175" s="3" t="s">
        <v>614</v>
      </c>
      <c r="G175" s="3"/>
      <c r="H175" s="117" t="s">
        <v>66</v>
      </c>
      <c r="I175" s="117" t="s">
        <v>67</v>
      </c>
      <c r="J175" s="117"/>
      <c r="K175" s="117" t="s">
        <v>67</v>
      </c>
      <c r="L175" s="117" t="s">
        <v>67</v>
      </c>
      <c r="M175" s="117"/>
      <c r="N175" s="117"/>
      <c r="O175" s="117"/>
      <c r="P175" s="122"/>
      <c r="Q175" s="79"/>
      <c r="R175" s="115"/>
      <c r="S175" s="115"/>
      <c r="T175" s="115"/>
      <c r="U175" s="115" t="s">
        <v>68</v>
      </c>
      <c r="V175" s="115" t="s">
        <v>210</v>
      </c>
      <c r="W175" s="115"/>
      <c r="X175" s="115"/>
      <c r="Y175" s="115"/>
      <c r="Z175" s="432" t="s">
        <v>68</v>
      </c>
      <c r="AA175" s="115" t="s">
        <v>210</v>
      </c>
      <c r="AB175" s="203" t="s">
        <v>204</v>
      </c>
      <c r="AC175" s="429"/>
      <c r="AD175" s="429"/>
      <c r="AE175" s="64" t="s">
        <v>211</v>
      </c>
      <c r="AF175" s="104" t="s">
        <v>212</v>
      </c>
      <c r="AG175" s="104" t="s">
        <v>213</v>
      </c>
      <c r="AH175" s="104" t="s">
        <v>214</v>
      </c>
      <c r="AI175" s="104"/>
      <c r="AJ175" s="717">
        <v>16670000</v>
      </c>
      <c r="AK175" s="20"/>
      <c r="AL175" s="20"/>
      <c r="AM175" s="73"/>
      <c r="AN175" s="52"/>
      <c r="AO175" s="30"/>
      <c r="AP175" s="30"/>
      <c r="AQ175" s="20" t="str">
        <f t="shared" si="4"/>
        <v/>
      </c>
      <c r="AR175" s="70"/>
      <c r="AS175" s="70"/>
      <c r="AT175" s="94"/>
      <c r="AU175" s="94"/>
      <c r="AV175" s="71" t="str">
        <f t="shared" si="5"/>
        <v/>
      </c>
      <c r="AW175" s="104" t="s">
        <v>615</v>
      </c>
      <c r="AX175" s="104" t="s">
        <v>616</v>
      </c>
      <c r="AY175" s="104" t="s">
        <v>615</v>
      </c>
      <c r="AZ175" s="104" t="s">
        <v>617</v>
      </c>
      <c r="BA175" s="104"/>
      <c r="BB175" s="104"/>
      <c r="BC175" s="104" t="s">
        <v>217</v>
      </c>
      <c r="BD175" s="104" t="s">
        <v>218</v>
      </c>
      <c r="BE175"/>
    </row>
    <row r="176" spans="2:57" ht="27" hidden="1">
      <c r="B176" s="703"/>
      <c r="C176" s="105" t="s">
        <v>604</v>
      </c>
      <c r="D176" s="105" t="s">
        <v>618</v>
      </c>
      <c r="E176" s="105" t="str">
        <f>VLOOKUP(D176, '(참고) 중복제거용 BP사명 DB'!$B$3:$D564, 3, FALSE)</f>
        <v>주식회사 젬백스링크</v>
      </c>
      <c r="F176" s="3" t="s">
        <v>619</v>
      </c>
      <c r="G176" s="3"/>
      <c r="H176" s="117" t="s">
        <v>66</v>
      </c>
      <c r="I176" s="117" t="s">
        <v>67</v>
      </c>
      <c r="J176" s="117"/>
      <c r="K176" s="117" t="s">
        <v>67</v>
      </c>
      <c r="L176" s="117" t="s">
        <v>67</v>
      </c>
      <c r="M176" s="117"/>
      <c r="N176" s="117"/>
      <c r="O176" s="117"/>
      <c r="P176" s="122"/>
      <c r="Q176" s="79" t="s">
        <v>263</v>
      </c>
      <c r="R176" s="115"/>
      <c r="S176" s="115"/>
      <c r="T176" s="115"/>
      <c r="U176" s="115" t="s">
        <v>620</v>
      </c>
      <c r="V176" s="115"/>
      <c r="W176" s="115" t="s">
        <v>263</v>
      </c>
      <c r="X176" s="115"/>
      <c r="Y176" s="115"/>
      <c r="Z176" s="432" t="s">
        <v>620</v>
      </c>
      <c r="AA176" s="115"/>
      <c r="AB176" s="203" t="s">
        <v>204</v>
      </c>
      <c r="AC176" s="203"/>
      <c r="AD176" s="203"/>
      <c r="AE176" s="12" t="s">
        <v>621</v>
      </c>
      <c r="AF176" s="104" t="s">
        <v>622</v>
      </c>
      <c r="AG176" s="104" t="s">
        <v>623</v>
      </c>
      <c r="AH176" s="6" t="s">
        <v>624</v>
      </c>
      <c r="AI176" s="9"/>
      <c r="AJ176" s="717">
        <v>16670000</v>
      </c>
      <c r="AK176" s="402" t="s">
        <v>565</v>
      </c>
      <c r="AL176" s="402" t="s">
        <v>399</v>
      </c>
      <c r="AM176" s="45"/>
      <c r="AN176" s="34"/>
      <c r="AO176" s="30"/>
      <c r="AP176" s="31"/>
      <c r="AQ176" s="20" t="str">
        <f>IF(ISBLANK(AP176), "", "O")</f>
        <v/>
      </c>
      <c r="AR176" s="109"/>
      <c r="AS176" s="98"/>
      <c r="AT176" s="107"/>
      <c r="AU176" s="94"/>
      <c r="AV176" s="71" t="str">
        <f>IF(ISBLANK(AU176), "", "O")</f>
        <v/>
      </c>
      <c r="AW176" s="104" t="s">
        <v>610</v>
      </c>
      <c r="AX176" s="104" t="s">
        <v>611</v>
      </c>
      <c r="AY176" s="104" t="s">
        <v>70</v>
      </c>
      <c r="AZ176" s="104" t="s">
        <v>70</v>
      </c>
      <c r="BA176" s="104"/>
      <c r="BB176" s="104"/>
      <c r="BC176" s="105" t="s">
        <v>625</v>
      </c>
      <c r="BD176" s="105" t="s">
        <v>626</v>
      </c>
    </row>
    <row r="177" spans="1:57" s="39" customFormat="1" ht="25.5" hidden="1" customHeight="1">
      <c r="A177" s="17"/>
      <c r="B177" s="703" t="s">
        <v>627</v>
      </c>
      <c r="C177" s="105" t="s">
        <v>628</v>
      </c>
      <c r="D177" s="105" t="s">
        <v>629</v>
      </c>
      <c r="E177" s="105" t="str">
        <f>VLOOKUP(D177, '(참고) 중복제거용 BP사명 DB'!$B$3:$D565, 3, FALSE)</f>
        <v>SK텔레콤(주)</v>
      </c>
      <c r="F177" s="7"/>
      <c r="G177" s="7"/>
      <c r="H177" s="117" t="s">
        <v>630</v>
      </c>
      <c r="I177" s="117"/>
      <c r="J177" s="117"/>
      <c r="K177" s="454" t="s">
        <v>67</v>
      </c>
      <c r="L177" s="117" t="s">
        <v>67</v>
      </c>
      <c r="M177" s="117"/>
      <c r="N177" s="117"/>
      <c r="O177" s="117"/>
      <c r="P177" s="122"/>
      <c r="Q177" s="28"/>
      <c r="R177" s="115" t="s">
        <v>583</v>
      </c>
      <c r="S177" s="115"/>
      <c r="T177" s="121"/>
      <c r="U177" s="115" t="s">
        <v>631</v>
      </c>
      <c r="V177" s="115"/>
      <c r="W177" s="115"/>
      <c r="X177" s="461" t="s">
        <v>263</v>
      </c>
      <c r="Y177" s="115"/>
      <c r="Z177" s="432" t="s">
        <v>631</v>
      </c>
      <c r="AA177" s="115"/>
      <c r="AB177" s="28"/>
      <c r="AC177" s="203"/>
      <c r="AD177" s="203"/>
      <c r="AE177" s="132"/>
      <c r="AF177" s="104"/>
      <c r="AG177" s="104"/>
      <c r="AH177" s="104"/>
      <c r="AI177" s="132"/>
      <c r="AJ177" s="470"/>
      <c r="AK177" s="378" t="s">
        <v>266</v>
      </c>
      <c r="AL177" s="378" t="s">
        <v>267</v>
      </c>
      <c r="AM177" s="45"/>
      <c r="AN177" s="34"/>
      <c r="AO177" s="30"/>
      <c r="AP177" s="31"/>
      <c r="AQ177" s="20" t="str">
        <f>IF(ISBLANK(AP177), "", "O")</f>
        <v/>
      </c>
      <c r="AR177" s="110" t="s">
        <v>263</v>
      </c>
      <c r="AS177" s="98"/>
      <c r="AT177" s="107"/>
      <c r="AU177" s="94"/>
      <c r="AV177" s="71" t="str">
        <f>IF(ISBLANK(AU177), "", "O")</f>
        <v/>
      </c>
      <c r="AW177" s="105" t="s">
        <v>632</v>
      </c>
      <c r="AX177" s="105" t="s">
        <v>633</v>
      </c>
      <c r="AY177" s="104"/>
      <c r="AZ177" s="104"/>
      <c r="BA177" s="105"/>
      <c r="BB177" s="105"/>
      <c r="BC177" s="104"/>
      <c r="BD177" s="105"/>
    </row>
    <row r="178" spans="1:57" s="39" customFormat="1" ht="27" hidden="1">
      <c r="A178" s="17"/>
      <c r="B178" s="703"/>
      <c r="C178" s="105" t="s">
        <v>628</v>
      </c>
      <c r="D178" s="105" t="s">
        <v>634</v>
      </c>
      <c r="E178" s="105" t="str">
        <f>VLOOKUP(D178, '(참고) 중복제거용 BP사명 DB'!$B$3:$D566, 3, FALSE)</f>
        <v>에스케이플래닛주식회사</v>
      </c>
      <c r="F178" s="7"/>
      <c r="G178" s="7" t="s">
        <v>635</v>
      </c>
      <c r="H178" s="117" t="s">
        <v>636</v>
      </c>
      <c r="I178" s="448"/>
      <c r="J178" s="117"/>
      <c r="K178" s="454" t="s">
        <v>67</v>
      </c>
      <c r="L178" s="117" t="s">
        <v>67</v>
      </c>
      <c r="M178" s="117"/>
      <c r="N178" s="117"/>
      <c r="O178" s="117"/>
      <c r="P178" s="122"/>
      <c r="Q178" s="28"/>
      <c r="R178" s="115" t="s">
        <v>637</v>
      </c>
      <c r="S178" s="115"/>
      <c r="T178" s="121"/>
      <c r="U178" s="115" t="s">
        <v>631</v>
      </c>
      <c r="V178" s="115"/>
      <c r="W178" s="115"/>
      <c r="X178" s="461" t="s">
        <v>263</v>
      </c>
      <c r="Y178" s="115"/>
      <c r="Z178" s="432" t="s">
        <v>631</v>
      </c>
      <c r="AA178" s="419"/>
      <c r="AB178" s="28"/>
      <c r="AC178" s="203"/>
      <c r="AD178" s="203"/>
      <c r="AE178" s="132"/>
      <c r="AF178" s="104"/>
      <c r="AG178" s="104"/>
      <c r="AH178" s="104"/>
      <c r="AI178" s="132"/>
      <c r="AJ178" s="470"/>
      <c r="AK178" s="378" t="s">
        <v>266</v>
      </c>
      <c r="AL178" s="378" t="s">
        <v>267</v>
      </c>
      <c r="AM178" s="45"/>
      <c r="AN178" s="34"/>
      <c r="AO178" s="30"/>
      <c r="AP178" s="31"/>
      <c r="AQ178" s="20"/>
      <c r="AR178" s="110"/>
      <c r="AS178" s="98"/>
      <c r="AT178" s="107"/>
      <c r="AU178" s="94"/>
      <c r="AV178" s="71"/>
      <c r="AW178" s="105" t="s">
        <v>632</v>
      </c>
      <c r="AX178" s="105" t="s">
        <v>633</v>
      </c>
      <c r="AY178" s="104"/>
      <c r="AZ178" s="104"/>
      <c r="BA178" s="105"/>
      <c r="BB178" s="105"/>
      <c r="BC178" s="423"/>
      <c r="BD178" s="422"/>
    </row>
    <row r="179" spans="1:57" s="39" customFormat="1" ht="27" hidden="1">
      <c r="A179" s="17"/>
      <c r="B179" s="703"/>
      <c r="C179" s="105" t="s">
        <v>628</v>
      </c>
      <c r="D179" s="105" t="s">
        <v>618</v>
      </c>
      <c r="E179" s="105" t="str">
        <f>VLOOKUP(D179, '(참고) 중복제거용 BP사명 DB'!$B$3:$D567, 3, FALSE)</f>
        <v>주식회사 젬백스링크</v>
      </c>
      <c r="F179" s="7"/>
      <c r="G179" s="7" t="s">
        <v>638</v>
      </c>
      <c r="H179" s="117" t="s">
        <v>636</v>
      </c>
      <c r="I179" s="448"/>
      <c r="J179" s="117"/>
      <c r="K179" s="454" t="s">
        <v>67</v>
      </c>
      <c r="L179" s="117" t="s">
        <v>67</v>
      </c>
      <c r="M179" s="117"/>
      <c r="N179" s="117"/>
      <c r="O179" s="117"/>
      <c r="P179" s="122"/>
      <c r="Q179" s="28"/>
      <c r="R179" s="115" t="s">
        <v>637</v>
      </c>
      <c r="S179" s="115"/>
      <c r="T179" s="121"/>
      <c r="U179" s="115" t="s">
        <v>631</v>
      </c>
      <c r="V179" s="115"/>
      <c r="W179" s="115"/>
      <c r="X179" s="461" t="s">
        <v>263</v>
      </c>
      <c r="Y179" s="115"/>
      <c r="Z179" s="432" t="s">
        <v>631</v>
      </c>
      <c r="AA179" s="115"/>
      <c r="AB179" s="28"/>
      <c r="AC179" s="203"/>
      <c r="AD179" s="203"/>
      <c r="AE179" s="132"/>
      <c r="AF179" s="104"/>
      <c r="AG179" s="104"/>
      <c r="AH179" s="104"/>
      <c r="AI179" s="132"/>
      <c r="AJ179" s="470"/>
      <c r="AK179" s="378" t="s">
        <v>266</v>
      </c>
      <c r="AL179" s="378" t="s">
        <v>267</v>
      </c>
      <c r="AM179" s="45"/>
      <c r="AN179" s="34"/>
      <c r="AO179" s="30"/>
      <c r="AP179" s="31"/>
      <c r="AQ179" s="20"/>
      <c r="AR179" s="110"/>
      <c r="AS179" s="98"/>
      <c r="AT179" s="107"/>
      <c r="AU179" s="94"/>
      <c r="AV179" s="71"/>
      <c r="AW179" s="105" t="s">
        <v>632</v>
      </c>
      <c r="AX179" s="105" t="s">
        <v>633</v>
      </c>
      <c r="AY179" s="104"/>
      <c r="AZ179" s="104"/>
      <c r="BA179" s="105"/>
      <c r="BB179" s="105"/>
      <c r="BC179" s="423"/>
      <c r="BD179" s="422"/>
    </row>
    <row r="180" spans="1:57" ht="27" hidden="1">
      <c r="B180" s="703" t="s">
        <v>639</v>
      </c>
      <c r="C180" s="105" t="s">
        <v>639</v>
      </c>
      <c r="D180" s="105" t="s">
        <v>549</v>
      </c>
      <c r="E180" s="105" t="str">
        <f>VLOOKUP(D180, '(참고) 중복제거용 BP사명 DB'!$B$3:$D568, 3, FALSE)</f>
        <v>SK㈜</v>
      </c>
      <c r="F180" s="3" t="s">
        <v>640</v>
      </c>
      <c r="G180" s="3"/>
      <c r="H180" s="117" t="s">
        <v>27</v>
      </c>
      <c r="I180" s="117" t="s">
        <v>67</v>
      </c>
      <c r="J180" s="117" t="s">
        <v>67</v>
      </c>
      <c r="K180" s="117" t="s">
        <v>67</v>
      </c>
      <c r="L180" s="117" t="s">
        <v>67</v>
      </c>
      <c r="M180" s="117" t="s">
        <v>67</v>
      </c>
      <c r="N180" s="117" t="s">
        <v>67</v>
      </c>
      <c r="O180" s="117"/>
      <c r="P180" s="122"/>
      <c r="Q180" s="115" t="s">
        <v>261</v>
      </c>
      <c r="R180" s="115"/>
      <c r="S180" s="115" t="s">
        <v>261</v>
      </c>
      <c r="T180" s="115"/>
      <c r="U180" s="115" t="s">
        <v>394</v>
      </c>
      <c r="V180" s="115"/>
      <c r="W180" s="115" t="s">
        <v>263</v>
      </c>
      <c r="X180" s="115"/>
      <c r="Y180" s="115" t="s">
        <v>263</v>
      </c>
      <c r="Z180" s="432" t="s">
        <v>394</v>
      </c>
      <c r="AA180" s="115"/>
      <c r="AB180" s="203"/>
      <c r="AC180" s="203"/>
      <c r="AD180" s="203" t="s">
        <v>263</v>
      </c>
      <c r="AE180" s="4" t="s">
        <v>641</v>
      </c>
      <c r="AF180" s="6" t="s">
        <v>312</v>
      </c>
      <c r="AG180" s="6" t="s">
        <v>642</v>
      </c>
      <c r="AH180" s="104" t="s">
        <v>643</v>
      </c>
      <c r="AI180" s="9"/>
      <c r="AJ180" s="717">
        <v>13700000</v>
      </c>
      <c r="AK180" s="402" t="s">
        <v>266</v>
      </c>
      <c r="AL180" s="402" t="s">
        <v>399</v>
      </c>
      <c r="AM180" s="45"/>
      <c r="AN180" s="34"/>
      <c r="AO180" s="30"/>
      <c r="AP180" s="31"/>
      <c r="AQ180" s="20" t="str">
        <f>IF(ISBLANK(AP180), "", "O")</f>
        <v/>
      </c>
      <c r="AR180" s="109" t="s">
        <v>261</v>
      </c>
      <c r="AS180" s="98"/>
      <c r="AT180" s="107"/>
      <c r="AU180" s="94"/>
      <c r="AV180" s="71" t="str">
        <f>IF(ISBLANK(AU180), "", "O")</f>
        <v/>
      </c>
      <c r="AW180" s="104" t="s">
        <v>644</v>
      </c>
      <c r="AX180" s="104" t="s">
        <v>645</v>
      </c>
      <c r="AY180" s="104" t="s">
        <v>646</v>
      </c>
      <c r="AZ180" s="104" t="s">
        <v>647</v>
      </c>
      <c r="BA180" s="104"/>
      <c r="BB180" s="104"/>
      <c r="BC180" s="104" t="s">
        <v>648</v>
      </c>
      <c r="BD180" s="105" t="s">
        <v>649</v>
      </c>
    </row>
    <row r="181" spans="1:57" ht="54" hidden="1">
      <c r="B181" s="703"/>
      <c r="C181" s="105" t="s">
        <v>639</v>
      </c>
      <c r="D181" s="105" t="s">
        <v>605</v>
      </c>
      <c r="E181" s="105" t="str">
        <f>VLOOKUP(D181, '(참고) 중복제거용 BP사명 DB'!$B$3:$D569, 3, FALSE)</f>
        <v>에스케이플래닛주식회사</v>
      </c>
      <c r="F181" s="7" t="s">
        <v>650</v>
      </c>
      <c r="G181" s="3" t="s">
        <v>651</v>
      </c>
      <c r="H181" s="117" t="s">
        <v>27</v>
      </c>
      <c r="I181" s="117" t="s">
        <v>67</v>
      </c>
      <c r="J181" s="117"/>
      <c r="K181" s="117" t="s">
        <v>67</v>
      </c>
      <c r="L181" s="117" t="s">
        <v>67</v>
      </c>
      <c r="M181" s="117" t="s">
        <v>67</v>
      </c>
      <c r="N181" s="117"/>
      <c r="O181" s="117"/>
      <c r="P181" s="122"/>
      <c r="Q181" s="79"/>
      <c r="R181" s="115"/>
      <c r="S181" s="115"/>
      <c r="T181" s="115"/>
      <c r="U181" s="115" t="s">
        <v>74</v>
      </c>
      <c r="V181" s="115" t="s">
        <v>575</v>
      </c>
      <c r="W181" s="461" t="s">
        <v>263</v>
      </c>
      <c r="X181" s="115"/>
      <c r="Y181" s="115"/>
      <c r="Z181" s="432" t="s">
        <v>74</v>
      </c>
      <c r="AA181" s="419" t="str">
        <f>VLOOKUP(E181,Sheet1!B:C,2,FALSE)</f>
        <v>투자사(SQ)</v>
      </c>
      <c r="AB181" s="203"/>
      <c r="AC181" s="203"/>
      <c r="AD181" s="203"/>
      <c r="AE181" s="12"/>
      <c r="AF181" s="104"/>
      <c r="AG181" s="6"/>
      <c r="AH181" s="6"/>
      <c r="AI181" s="9"/>
      <c r="AJ181" s="717">
        <v>13700000</v>
      </c>
      <c r="AK181" s="20"/>
      <c r="AL181" s="20"/>
      <c r="AM181" s="45"/>
      <c r="AN181" s="51"/>
      <c r="AO181" s="42"/>
      <c r="AP181" s="41"/>
      <c r="AQ181" s="20" t="str">
        <f t="shared" si="4"/>
        <v/>
      </c>
      <c r="AR181" s="70"/>
      <c r="AS181" s="70"/>
      <c r="AT181" s="94"/>
      <c r="AU181" s="94"/>
      <c r="AV181" s="71" t="str">
        <f t="shared" si="5"/>
        <v/>
      </c>
      <c r="AW181" s="104"/>
      <c r="AX181" s="104"/>
      <c r="AY181" s="104"/>
      <c r="AZ181" s="104"/>
      <c r="BA181" s="104"/>
      <c r="BB181" s="104"/>
      <c r="BC181" s="104"/>
      <c r="BD181" s="104"/>
      <c r="BE181"/>
    </row>
    <row r="182" spans="1:57" ht="27" hidden="1">
      <c r="B182" s="703"/>
      <c r="C182" s="105" t="s">
        <v>639</v>
      </c>
      <c r="D182" s="105" t="s">
        <v>530</v>
      </c>
      <c r="E182" s="105" t="str">
        <f>VLOOKUP(D182, '(참고) 중복제거용 BP사명 DB'!$B$3:$D570, 3, FALSE)</f>
        <v>에스케이엠앤서비스 주식회사</v>
      </c>
      <c r="F182" s="7" t="s">
        <v>652</v>
      </c>
      <c r="G182" s="3"/>
      <c r="H182" s="117" t="s">
        <v>27</v>
      </c>
      <c r="I182" s="117" t="s">
        <v>67</v>
      </c>
      <c r="J182" s="117"/>
      <c r="K182" s="117" t="s">
        <v>67</v>
      </c>
      <c r="L182" s="117" t="s">
        <v>67</v>
      </c>
      <c r="M182" s="117" t="s">
        <v>67</v>
      </c>
      <c r="N182" s="117"/>
      <c r="O182" s="117"/>
      <c r="P182" s="122"/>
      <c r="Q182" s="115" t="s">
        <v>261</v>
      </c>
      <c r="R182" s="115"/>
      <c r="S182" s="115"/>
      <c r="T182" s="115"/>
      <c r="U182" s="115" t="s">
        <v>394</v>
      </c>
      <c r="V182" s="115"/>
      <c r="W182" s="115" t="s">
        <v>263</v>
      </c>
      <c r="X182" s="115"/>
      <c r="Y182" s="115"/>
      <c r="Z182" s="432" t="s">
        <v>394</v>
      </c>
      <c r="AA182" s="115"/>
      <c r="AB182" s="203"/>
      <c r="AC182" s="203" t="s">
        <v>299</v>
      </c>
      <c r="AD182" s="203"/>
      <c r="AE182" s="4" t="s">
        <v>653</v>
      </c>
      <c r="AF182" s="104" t="s">
        <v>248</v>
      </c>
      <c r="AG182" s="6" t="s">
        <v>70</v>
      </c>
      <c r="AH182" s="104" t="s">
        <v>654</v>
      </c>
      <c r="AI182" s="9"/>
      <c r="AJ182" s="717">
        <v>13700000</v>
      </c>
      <c r="AK182" s="402" t="s">
        <v>266</v>
      </c>
      <c r="AL182" s="402" t="s">
        <v>399</v>
      </c>
      <c r="AM182" s="45"/>
      <c r="AN182" s="34"/>
      <c r="AO182" s="30"/>
      <c r="AP182" s="31"/>
      <c r="AQ182" s="20" t="str">
        <f>IF(ISBLANK(AP182), "", "O")</f>
        <v/>
      </c>
      <c r="AR182" s="109"/>
      <c r="AS182" s="98"/>
      <c r="AT182" s="107"/>
      <c r="AU182" s="94"/>
      <c r="AV182" s="71" t="str">
        <f>IF(ISBLANK(AU182), "", "O")</f>
        <v/>
      </c>
      <c r="AW182" s="104" t="s">
        <v>644</v>
      </c>
      <c r="AX182" s="104" t="s">
        <v>645</v>
      </c>
      <c r="AY182" s="104" t="s">
        <v>646</v>
      </c>
      <c r="AZ182" s="104" t="s">
        <v>647</v>
      </c>
      <c r="BA182" s="104"/>
      <c r="BB182" s="104"/>
      <c r="BC182" s="104" t="s">
        <v>655</v>
      </c>
      <c r="BD182" s="105" t="s">
        <v>656</v>
      </c>
    </row>
    <row r="183" spans="1:57" ht="27" hidden="1">
      <c r="B183" s="703"/>
      <c r="C183" s="105" t="s">
        <v>639</v>
      </c>
      <c r="D183" s="105" t="s">
        <v>657</v>
      </c>
      <c r="E183" s="105" t="str">
        <f>VLOOKUP(D183, '(참고) 중복제거용 BP사명 DB'!$B$3:$D571, 3, FALSE)</f>
        <v>(주)청람커뮤니케이션즈</v>
      </c>
      <c r="F183" s="3" t="s">
        <v>658</v>
      </c>
      <c r="G183" s="7" t="s">
        <v>659</v>
      </c>
      <c r="H183" s="117" t="s">
        <v>27</v>
      </c>
      <c r="I183" s="117" t="s">
        <v>67</v>
      </c>
      <c r="J183" s="117"/>
      <c r="K183" s="117" t="s">
        <v>67</v>
      </c>
      <c r="L183" s="117" t="s">
        <v>67</v>
      </c>
      <c r="M183" s="117" t="s">
        <v>67</v>
      </c>
      <c r="N183" s="117"/>
      <c r="O183" s="117"/>
      <c r="P183" s="122"/>
      <c r="Q183" s="79"/>
      <c r="R183" s="115"/>
      <c r="S183" s="115"/>
      <c r="T183" s="115"/>
      <c r="U183" s="115" t="s">
        <v>660</v>
      </c>
      <c r="V183" s="115" t="s">
        <v>661</v>
      </c>
      <c r="W183" s="115" t="s">
        <v>263</v>
      </c>
      <c r="X183" s="115"/>
      <c r="Y183" s="115"/>
      <c r="Z183" s="432" t="s">
        <v>660</v>
      </c>
      <c r="AA183" s="115"/>
      <c r="AB183" s="203"/>
      <c r="AC183" s="203"/>
      <c r="AD183" s="203"/>
      <c r="AE183" s="12"/>
      <c r="AF183" s="104"/>
      <c r="AG183" s="6"/>
      <c r="AH183" s="6"/>
      <c r="AI183" s="9"/>
      <c r="AJ183" s="717">
        <v>13700000</v>
      </c>
      <c r="AK183" s="402" t="s">
        <v>565</v>
      </c>
      <c r="AL183" s="402" t="s">
        <v>399</v>
      </c>
      <c r="AM183" s="45"/>
      <c r="AN183" s="34"/>
      <c r="AO183" s="30"/>
      <c r="AP183" s="31"/>
      <c r="AQ183" s="20" t="str">
        <f t="shared" si="4"/>
        <v/>
      </c>
      <c r="AR183" s="109"/>
      <c r="AS183" s="98"/>
      <c r="AT183" s="107"/>
      <c r="AU183" s="94"/>
      <c r="AV183" s="71" t="str">
        <f t="shared" si="5"/>
        <v/>
      </c>
      <c r="AW183" s="104"/>
      <c r="AX183" s="104"/>
      <c r="AY183" s="104"/>
      <c r="AZ183" s="104"/>
      <c r="BA183" s="104"/>
      <c r="BB183" s="104"/>
      <c r="BC183" s="104"/>
      <c r="BD183" s="104"/>
      <c r="BE183"/>
    </row>
    <row r="184" spans="1:57" ht="27" hidden="1">
      <c r="B184" s="703"/>
      <c r="C184" s="105" t="s">
        <v>639</v>
      </c>
      <c r="D184" s="105" t="s">
        <v>662</v>
      </c>
      <c r="E184" s="105" t="e">
        <f>VLOOKUP(D184, '(참고) 중복제거용 BP사명 DB'!$B$3:$D572, 3, FALSE)</f>
        <v>#N/A</v>
      </c>
      <c r="F184" s="7" t="s">
        <v>663</v>
      </c>
      <c r="G184" s="3"/>
      <c r="H184" s="117" t="s">
        <v>27</v>
      </c>
      <c r="I184" s="117" t="s">
        <v>67</v>
      </c>
      <c r="J184" s="117"/>
      <c r="K184" s="117" t="s">
        <v>67</v>
      </c>
      <c r="L184" s="117" t="s">
        <v>67</v>
      </c>
      <c r="M184" s="117" t="s">
        <v>67</v>
      </c>
      <c r="N184" s="117"/>
      <c r="O184" s="117"/>
      <c r="P184" s="122"/>
      <c r="Q184" s="115" t="s">
        <v>261</v>
      </c>
      <c r="R184" s="115"/>
      <c r="S184" s="115"/>
      <c r="T184" s="115"/>
      <c r="U184" s="115" t="s">
        <v>394</v>
      </c>
      <c r="V184" s="115"/>
      <c r="W184" s="115" t="s">
        <v>263</v>
      </c>
      <c r="X184" s="115"/>
      <c r="Y184" s="115"/>
      <c r="Z184" s="432" t="s">
        <v>394</v>
      </c>
      <c r="AA184" s="115"/>
      <c r="AB184" s="203"/>
      <c r="AC184" s="203" t="s">
        <v>299</v>
      </c>
      <c r="AD184" s="203"/>
      <c r="AE184" s="4" t="s">
        <v>664</v>
      </c>
      <c r="AF184" s="104" t="s">
        <v>248</v>
      </c>
      <c r="AG184" s="6" t="s">
        <v>665</v>
      </c>
      <c r="AH184" s="104" t="s">
        <v>643</v>
      </c>
      <c r="AI184" s="9"/>
      <c r="AJ184" s="717">
        <v>13700000</v>
      </c>
      <c r="AK184" s="402" t="s">
        <v>266</v>
      </c>
      <c r="AL184" s="402" t="s">
        <v>399</v>
      </c>
      <c r="AM184" s="45"/>
      <c r="AN184" s="34"/>
      <c r="AO184" s="30"/>
      <c r="AP184" s="31"/>
      <c r="AQ184" s="20" t="str">
        <f>IF(ISBLANK(AP184), "", "O")</f>
        <v/>
      </c>
      <c r="AR184" s="109" t="s">
        <v>261</v>
      </c>
      <c r="AS184" s="98"/>
      <c r="AT184" s="107"/>
      <c r="AU184" s="94"/>
      <c r="AV184" s="71" t="str">
        <f>IF(ISBLANK(AU184), "", "O")</f>
        <v/>
      </c>
      <c r="AW184" s="104" t="s">
        <v>666</v>
      </c>
      <c r="AX184" s="104" t="s">
        <v>667</v>
      </c>
      <c r="AY184" s="104" t="s">
        <v>70</v>
      </c>
      <c r="AZ184" s="104" t="s">
        <v>70</v>
      </c>
      <c r="BA184" s="104"/>
      <c r="BB184" s="104"/>
      <c r="BC184" s="104" t="s">
        <v>668</v>
      </c>
      <c r="BD184" s="104" t="s">
        <v>669</v>
      </c>
    </row>
    <row r="185" spans="1:57" ht="40.5" hidden="1">
      <c r="B185" s="703"/>
      <c r="C185" s="105" t="s">
        <v>639</v>
      </c>
      <c r="D185" s="105" t="s">
        <v>670</v>
      </c>
      <c r="E185" s="105" t="str">
        <f>VLOOKUP(D185, '(참고) 중복제거용 BP사명 DB'!$B$3:$D573, 3, FALSE)</f>
        <v>㈜ 프레피스코리아</v>
      </c>
      <c r="F185" s="3"/>
      <c r="G185" s="3" t="s">
        <v>671</v>
      </c>
      <c r="H185" s="117" t="s">
        <v>672</v>
      </c>
      <c r="I185" s="117"/>
      <c r="J185" s="117"/>
      <c r="K185" s="117" t="s">
        <v>67</v>
      </c>
      <c r="L185" s="117" t="s">
        <v>67</v>
      </c>
      <c r="M185" s="117" t="s">
        <v>67</v>
      </c>
      <c r="N185" s="117"/>
      <c r="O185" s="117"/>
      <c r="P185" s="122"/>
      <c r="Q185" s="115" t="s">
        <v>263</v>
      </c>
      <c r="R185" s="115"/>
      <c r="S185" s="115"/>
      <c r="T185" s="115"/>
      <c r="U185" s="115" t="s">
        <v>394</v>
      </c>
      <c r="V185" s="115"/>
      <c r="W185" s="115" t="s">
        <v>263</v>
      </c>
      <c r="X185" s="115"/>
      <c r="Y185" s="115"/>
      <c r="Z185" s="432" t="s">
        <v>394</v>
      </c>
      <c r="AA185" s="115"/>
      <c r="AB185" s="203" t="s">
        <v>204</v>
      </c>
      <c r="AC185" s="203" t="s">
        <v>299</v>
      </c>
      <c r="AD185" s="203"/>
      <c r="AE185" s="3" t="s">
        <v>673</v>
      </c>
      <c r="AF185" s="104"/>
      <c r="AG185" s="104" t="s">
        <v>70</v>
      </c>
      <c r="AH185" s="104" t="s">
        <v>654</v>
      </c>
      <c r="AI185" s="104"/>
      <c r="AJ185" s="717">
        <v>13700000</v>
      </c>
      <c r="AK185" s="402" t="s">
        <v>266</v>
      </c>
      <c r="AL185" s="402" t="s">
        <v>399</v>
      </c>
      <c r="AM185" s="45"/>
      <c r="AN185" s="34"/>
      <c r="AO185" s="30"/>
      <c r="AP185" s="31"/>
      <c r="AQ185" s="20" t="str">
        <f>IF(ISBLANK(AP185), "", "O")</f>
        <v/>
      </c>
      <c r="AR185" s="109"/>
      <c r="AS185" s="98"/>
      <c r="AT185" s="107"/>
      <c r="AU185" s="94"/>
      <c r="AV185" s="71" t="str">
        <f>IF(ISBLANK(AU185), "", "O")</f>
        <v/>
      </c>
      <c r="AW185" s="104" t="s">
        <v>666</v>
      </c>
      <c r="AX185" s="104" t="s">
        <v>667</v>
      </c>
      <c r="AY185" s="104" t="s">
        <v>70</v>
      </c>
      <c r="AZ185" s="104" t="s">
        <v>70</v>
      </c>
      <c r="BA185" s="104"/>
      <c r="BB185" s="104"/>
      <c r="BC185" s="104" t="s">
        <v>674</v>
      </c>
      <c r="BD185" s="104" t="s">
        <v>675</v>
      </c>
    </row>
    <row r="186" spans="1:57" ht="24" hidden="1">
      <c r="B186" s="703"/>
      <c r="C186" s="105" t="s">
        <v>639</v>
      </c>
      <c r="D186" s="105" t="s">
        <v>676</v>
      </c>
      <c r="E186" s="105" t="e">
        <f>VLOOKUP(D186, '(참고) 중복제거용 BP사명 DB'!$B$3:$D574, 3, FALSE)</f>
        <v>#N/A</v>
      </c>
      <c r="F186" s="7" t="s">
        <v>677</v>
      </c>
      <c r="G186" s="3" t="s">
        <v>678</v>
      </c>
      <c r="H186" s="117" t="s">
        <v>27</v>
      </c>
      <c r="I186" s="117" t="s">
        <v>67</v>
      </c>
      <c r="J186" s="117"/>
      <c r="K186" s="117" t="s">
        <v>67</v>
      </c>
      <c r="L186" s="117" t="s">
        <v>67</v>
      </c>
      <c r="M186" s="117" t="s">
        <v>67</v>
      </c>
      <c r="N186" s="117"/>
      <c r="O186" s="117"/>
      <c r="P186" s="122"/>
      <c r="Q186" s="79"/>
      <c r="R186" s="115"/>
      <c r="S186" s="115"/>
      <c r="T186" s="115"/>
      <c r="U186" s="115" t="s">
        <v>679</v>
      </c>
      <c r="V186" s="115" t="s">
        <v>680</v>
      </c>
      <c r="W186" s="461"/>
      <c r="X186" s="115"/>
      <c r="Y186" s="115"/>
      <c r="Z186" s="432" t="s">
        <v>74</v>
      </c>
      <c r="AA186" s="318" t="str">
        <f>VLOOKUP(E190,Sheet1!B:C,2,FALSE)</f>
        <v>자회사</v>
      </c>
      <c r="AB186" s="203"/>
      <c r="AC186" s="203"/>
      <c r="AD186" s="203"/>
      <c r="AE186" s="12"/>
      <c r="AF186" s="104"/>
      <c r="AG186" s="6"/>
      <c r="AH186" s="6"/>
      <c r="AI186" s="9"/>
      <c r="AJ186" s="717">
        <v>13700000</v>
      </c>
      <c r="AK186" s="20"/>
      <c r="AL186" s="20"/>
      <c r="AM186" s="45"/>
      <c r="AN186" s="51"/>
      <c r="AO186" s="42"/>
      <c r="AP186" s="42"/>
      <c r="AQ186" s="20" t="str">
        <f t="shared" si="4"/>
        <v/>
      </c>
      <c r="AR186" s="70"/>
      <c r="AS186" s="70"/>
      <c r="AT186" s="94"/>
      <c r="AU186" s="94"/>
      <c r="AV186" s="71" t="str">
        <f t="shared" si="5"/>
        <v/>
      </c>
      <c r="AW186" s="104"/>
      <c r="AX186" s="104"/>
      <c r="AY186" s="104"/>
      <c r="AZ186" s="104"/>
      <c r="BA186" s="104"/>
      <c r="BB186" s="104"/>
      <c r="BC186" s="104"/>
      <c r="BD186" s="104"/>
      <c r="BE186"/>
    </row>
    <row r="187" spans="1:57" ht="27" hidden="1">
      <c r="B187" s="703"/>
      <c r="C187" s="105" t="s">
        <v>639</v>
      </c>
      <c r="D187" s="105" t="s">
        <v>681</v>
      </c>
      <c r="E187" s="105" t="str">
        <f>VLOOKUP(D187, '(참고) 중복제거용 BP사명 DB'!$B$3:$D575, 3, FALSE)</f>
        <v xml:space="preserve">	(주)와이비엘</v>
      </c>
      <c r="F187" s="7" t="s">
        <v>677</v>
      </c>
      <c r="G187" s="3" t="s">
        <v>682</v>
      </c>
      <c r="H187" s="117" t="s">
        <v>27</v>
      </c>
      <c r="I187" s="117" t="s">
        <v>67</v>
      </c>
      <c r="J187" s="117"/>
      <c r="K187" s="117" t="s">
        <v>67</v>
      </c>
      <c r="L187" s="117" t="s">
        <v>67</v>
      </c>
      <c r="M187" s="117" t="s">
        <v>67</v>
      </c>
      <c r="N187" s="117"/>
      <c r="O187" s="117"/>
      <c r="P187" s="122"/>
      <c r="Q187" s="79"/>
      <c r="R187" s="115"/>
      <c r="S187" s="115"/>
      <c r="T187" s="115"/>
      <c r="U187" s="115" t="s">
        <v>68</v>
      </c>
      <c r="V187" s="115" t="s">
        <v>680</v>
      </c>
      <c r="W187" s="462" t="s">
        <v>263</v>
      </c>
      <c r="X187" s="115"/>
      <c r="Y187" s="115"/>
      <c r="Z187" s="432" t="s">
        <v>68</v>
      </c>
      <c r="AA187" s="115"/>
      <c r="AB187" s="203"/>
      <c r="AC187" s="203"/>
      <c r="AD187" s="203"/>
      <c r="AE187" s="12"/>
      <c r="AF187" s="104"/>
      <c r="AG187" s="6"/>
      <c r="AH187" s="6"/>
      <c r="AI187" s="9"/>
      <c r="AJ187" s="717">
        <v>13700000</v>
      </c>
      <c r="AK187" s="402" t="s">
        <v>565</v>
      </c>
      <c r="AL187" s="402" t="s">
        <v>399</v>
      </c>
      <c r="AM187" s="45"/>
      <c r="AN187" s="51"/>
      <c r="AO187" s="42"/>
      <c r="AP187" s="42"/>
      <c r="AQ187" s="20" t="str">
        <f t="shared" si="4"/>
        <v/>
      </c>
      <c r="AR187" s="70"/>
      <c r="AS187" s="70"/>
      <c r="AT187" s="94"/>
      <c r="AU187" s="94"/>
      <c r="AV187" s="71" t="str">
        <f t="shared" si="5"/>
        <v/>
      </c>
      <c r="AW187" s="104"/>
      <c r="AX187" s="104"/>
      <c r="AY187" s="104"/>
      <c r="AZ187" s="104"/>
      <c r="BA187" s="104"/>
      <c r="BB187" s="104"/>
      <c r="BC187" s="104"/>
      <c r="BD187" s="104"/>
      <c r="BE187" s="122" t="s">
        <v>602</v>
      </c>
    </row>
    <row r="188" spans="1:57" ht="27" hidden="1">
      <c r="B188" s="703"/>
      <c r="C188" s="105" t="s">
        <v>639</v>
      </c>
      <c r="D188" s="105" t="s">
        <v>684</v>
      </c>
      <c r="E188" s="105" t="e">
        <f>VLOOKUP(D188, '(참고) 중복제거용 BP사명 DB'!$B$3:$D576, 3, FALSE)</f>
        <v>#N/A</v>
      </c>
      <c r="F188" s="7" t="s">
        <v>685</v>
      </c>
      <c r="G188" s="3"/>
      <c r="H188" s="117" t="s">
        <v>27</v>
      </c>
      <c r="I188" s="117" t="s">
        <v>67</v>
      </c>
      <c r="J188" s="117"/>
      <c r="K188" s="117" t="s">
        <v>67</v>
      </c>
      <c r="L188" s="117" t="s">
        <v>67</v>
      </c>
      <c r="M188" s="117" t="s">
        <v>67</v>
      </c>
      <c r="N188" s="117"/>
      <c r="O188" s="117"/>
      <c r="P188" s="122"/>
      <c r="Q188" s="115" t="s">
        <v>261</v>
      </c>
      <c r="R188" s="115"/>
      <c r="S188" s="115"/>
      <c r="T188" s="115"/>
      <c r="U188" s="115" t="s">
        <v>394</v>
      </c>
      <c r="V188" s="115"/>
      <c r="W188" s="115" t="s">
        <v>263</v>
      </c>
      <c r="X188" s="115"/>
      <c r="Y188" s="115"/>
      <c r="Z188" s="432" t="s">
        <v>394</v>
      </c>
      <c r="AA188" s="115"/>
      <c r="AB188" s="203"/>
      <c r="AC188" s="203"/>
      <c r="AD188" s="203"/>
      <c r="AE188" s="4" t="s">
        <v>686</v>
      </c>
      <c r="AF188" s="104" t="s">
        <v>248</v>
      </c>
      <c r="AG188" s="6" t="s">
        <v>70</v>
      </c>
      <c r="AH188" s="6" t="s">
        <v>687</v>
      </c>
      <c r="AI188" s="9"/>
      <c r="AJ188" s="717">
        <v>13700000</v>
      </c>
      <c r="AK188" s="402" t="s">
        <v>266</v>
      </c>
      <c r="AL188" s="402" t="s">
        <v>399</v>
      </c>
      <c r="AM188" s="45"/>
      <c r="AN188" s="34"/>
      <c r="AO188" s="30"/>
      <c r="AP188" s="31"/>
      <c r="AQ188" s="20" t="str">
        <f>IF(ISBLANK(AP188), "", "O")</f>
        <v/>
      </c>
      <c r="AR188" s="109"/>
      <c r="AS188" s="98"/>
      <c r="AT188" s="107"/>
      <c r="AU188" s="94"/>
      <c r="AV188" s="71" t="str">
        <f>IF(ISBLANK(AU188), "", "O")</f>
        <v/>
      </c>
      <c r="AW188" s="104" t="s">
        <v>644</v>
      </c>
      <c r="AX188" s="104" t="s">
        <v>645</v>
      </c>
      <c r="AY188" s="104" t="s">
        <v>646</v>
      </c>
      <c r="AZ188" s="104" t="s">
        <v>647</v>
      </c>
      <c r="BA188" s="104"/>
      <c r="BB188" s="104"/>
      <c r="BC188" s="104" t="s">
        <v>688</v>
      </c>
      <c r="BD188" s="104" t="s">
        <v>689</v>
      </c>
    </row>
    <row r="189" spans="1:57" hidden="1">
      <c r="B189" s="703"/>
      <c r="C189" s="105" t="s">
        <v>639</v>
      </c>
      <c r="D189" s="105" t="s">
        <v>690</v>
      </c>
      <c r="E189" s="105" t="str">
        <f>VLOOKUP(D189, '(참고) 중복제거용 BP사명 DB'!$B$3:$D577, 3, FALSE)</f>
        <v>(주)케이지이니시스</v>
      </c>
      <c r="F189" s="7" t="s">
        <v>691</v>
      </c>
      <c r="G189" s="3"/>
      <c r="H189" s="117" t="s">
        <v>27</v>
      </c>
      <c r="I189" s="117" t="s">
        <v>67</v>
      </c>
      <c r="J189" s="117"/>
      <c r="K189" s="117" t="s">
        <v>67</v>
      </c>
      <c r="L189" s="117" t="s">
        <v>67</v>
      </c>
      <c r="M189" s="117" t="s">
        <v>67</v>
      </c>
      <c r="N189" s="117"/>
      <c r="O189" s="117"/>
      <c r="P189" s="122"/>
      <c r="Q189" s="79"/>
      <c r="R189" s="115"/>
      <c r="S189" s="115"/>
      <c r="T189" s="115"/>
      <c r="U189" s="115" t="s">
        <v>68</v>
      </c>
      <c r="V189" s="115" t="s">
        <v>692</v>
      </c>
      <c r="W189" s="115"/>
      <c r="X189" s="115"/>
      <c r="Y189" s="115"/>
      <c r="Z189" s="432" t="s">
        <v>68</v>
      </c>
      <c r="AA189" s="115" t="s">
        <v>692</v>
      </c>
      <c r="AB189" s="203"/>
      <c r="AC189" s="203"/>
      <c r="AD189" s="203"/>
      <c r="AE189" s="12"/>
      <c r="AF189" s="104"/>
      <c r="AG189" s="6"/>
      <c r="AH189" s="6"/>
      <c r="AI189" s="9"/>
      <c r="AJ189" s="717">
        <v>13700000</v>
      </c>
      <c r="AK189" s="20"/>
      <c r="AL189" s="20"/>
      <c r="AM189" s="45"/>
      <c r="AN189" s="51"/>
      <c r="AO189" s="42"/>
      <c r="AP189" s="42"/>
      <c r="AQ189" s="20" t="str">
        <f t="shared" si="4"/>
        <v/>
      </c>
      <c r="AR189" s="70"/>
      <c r="AS189" s="70"/>
      <c r="AT189" s="94"/>
      <c r="AU189" s="94"/>
      <c r="AV189" s="71" t="str">
        <f t="shared" si="5"/>
        <v/>
      </c>
      <c r="AW189" s="104"/>
      <c r="AX189" s="104"/>
      <c r="AY189" s="104"/>
      <c r="AZ189" s="104"/>
      <c r="BA189" s="104"/>
      <c r="BB189" s="104"/>
      <c r="BC189" s="104"/>
      <c r="BD189" s="104"/>
      <c r="BE189"/>
    </row>
    <row r="190" spans="1:57" ht="24" hidden="1">
      <c r="B190" s="703"/>
      <c r="C190" s="105" t="s">
        <v>639</v>
      </c>
      <c r="D190" s="105" t="s">
        <v>579</v>
      </c>
      <c r="E190" s="105" t="str">
        <f>VLOOKUP(D190, '(참고) 중복제거용 BP사명 DB'!$B$3:$D578, 3, FALSE)</f>
        <v>서비스탑 주식회사</v>
      </c>
      <c r="F190" s="7" t="s">
        <v>693</v>
      </c>
      <c r="G190" s="3"/>
      <c r="H190" s="117" t="s">
        <v>27</v>
      </c>
      <c r="I190" s="117" t="s">
        <v>67</v>
      </c>
      <c r="J190" s="117"/>
      <c r="K190" s="117" t="s">
        <v>67</v>
      </c>
      <c r="L190" s="117" t="s">
        <v>67</v>
      </c>
      <c r="M190" s="117" t="s">
        <v>67</v>
      </c>
      <c r="N190" s="117"/>
      <c r="O190" s="117"/>
      <c r="P190" s="122"/>
      <c r="Q190" s="79"/>
      <c r="R190" s="115"/>
      <c r="S190" s="115"/>
      <c r="T190" s="115"/>
      <c r="U190" s="115" t="s">
        <v>74</v>
      </c>
      <c r="V190" s="115" t="s">
        <v>575</v>
      </c>
      <c r="W190" s="115"/>
      <c r="X190" s="115"/>
      <c r="Y190" s="115"/>
      <c r="Z190" s="432" t="s">
        <v>74</v>
      </c>
      <c r="AA190" s="419" t="str">
        <f>VLOOKUP(E190,Sheet1!B:C,2,FALSE)</f>
        <v>자회사</v>
      </c>
      <c r="AB190" s="203"/>
      <c r="AC190" s="203"/>
      <c r="AD190" s="203"/>
      <c r="AE190" s="12"/>
      <c r="AF190" s="104"/>
      <c r="AG190" s="6"/>
      <c r="AH190" s="6"/>
      <c r="AI190" s="9"/>
      <c r="AJ190" s="717">
        <v>13700000</v>
      </c>
      <c r="AK190" s="20"/>
      <c r="AL190" s="20"/>
      <c r="AM190" s="45"/>
      <c r="AN190" s="51"/>
      <c r="AO190" s="42"/>
      <c r="AP190" s="42"/>
      <c r="AQ190" s="20" t="str">
        <f t="shared" si="4"/>
        <v/>
      </c>
      <c r="AR190" s="70"/>
      <c r="AS190" s="70"/>
      <c r="AT190" s="94"/>
      <c r="AU190" s="94"/>
      <c r="AV190" s="71" t="str">
        <f t="shared" si="5"/>
        <v/>
      </c>
      <c r="AW190" s="104"/>
      <c r="AX190" s="104"/>
      <c r="AY190" s="104"/>
      <c r="AZ190" s="104"/>
      <c r="BA190" s="104"/>
      <c r="BB190" s="104"/>
      <c r="BC190" s="104"/>
      <c r="BD190" s="104"/>
      <c r="BE190"/>
    </row>
    <row r="191" spans="1:57" ht="24" hidden="1">
      <c r="B191" s="703"/>
      <c r="C191" s="105" t="s">
        <v>639</v>
      </c>
      <c r="D191" s="105" t="s">
        <v>573</v>
      </c>
      <c r="E191" s="105" t="str">
        <f>VLOOKUP(D191, '(참고) 중복제거용 BP사명 DB'!$B$3:$D579, 3, FALSE)</f>
        <v>서비스에이스주식회사</v>
      </c>
      <c r="F191" s="7" t="s">
        <v>693</v>
      </c>
      <c r="G191" s="3"/>
      <c r="H191" s="117" t="s">
        <v>27</v>
      </c>
      <c r="I191" s="117" t="s">
        <v>67</v>
      </c>
      <c r="J191" s="117"/>
      <c r="K191" s="117" t="s">
        <v>67</v>
      </c>
      <c r="L191" s="117" t="s">
        <v>67</v>
      </c>
      <c r="M191" s="117" t="s">
        <v>67</v>
      </c>
      <c r="N191" s="117"/>
      <c r="O191" s="117"/>
      <c r="P191" s="122"/>
      <c r="Q191" s="79"/>
      <c r="R191" s="115"/>
      <c r="S191" s="115"/>
      <c r="T191" s="115"/>
      <c r="U191" s="115" t="s">
        <v>74</v>
      </c>
      <c r="V191" s="115" t="s">
        <v>575</v>
      </c>
      <c r="W191" s="115"/>
      <c r="X191" s="115"/>
      <c r="Y191" s="115"/>
      <c r="Z191" s="432" t="s">
        <v>74</v>
      </c>
      <c r="AA191" s="419" t="str">
        <f>VLOOKUP(E191,Sheet1!B:C,2,FALSE)</f>
        <v>자회사</v>
      </c>
      <c r="AB191" s="203"/>
      <c r="AC191" s="203"/>
      <c r="AD191" s="203"/>
      <c r="AE191" s="12"/>
      <c r="AF191" s="104"/>
      <c r="AG191" s="6"/>
      <c r="AH191" s="6"/>
      <c r="AI191" s="9"/>
      <c r="AJ191" s="717">
        <v>13700000</v>
      </c>
      <c r="AK191" s="20"/>
      <c r="AL191" s="20"/>
      <c r="AM191" s="45"/>
      <c r="AN191" s="51"/>
      <c r="AO191" s="42"/>
      <c r="AP191" s="42"/>
      <c r="AQ191" s="20" t="str">
        <f t="shared" si="4"/>
        <v/>
      </c>
      <c r="AR191" s="70"/>
      <c r="AS191" s="70"/>
      <c r="AT191" s="94"/>
      <c r="AU191" s="94"/>
      <c r="AV191" s="71" t="str">
        <f t="shared" si="5"/>
        <v/>
      </c>
      <c r="AW191" s="104"/>
      <c r="AX191" s="104"/>
      <c r="AY191" s="104"/>
      <c r="AZ191" s="104"/>
      <c r="BA191" s="104"/>
      <c r="BB191" s="104"/>
      <c r="BC191" s="104"/>
      <c r="BD191" s="104"/>
      <c r="BE191"/>
    </row>
    <row r="192" spans="1:57" hidden="1">
      <c r="B192" s="703"/>
      <c r="C192" s="105" t="s">
        <v>639</v>
      </c>
      <c r="D192" s="105" t="s">
        <v>694</v>
      </c>
      <c r="E192" s="105" t="str">
        <f>VLOOKUP(D192, '(참고) 중복제거용 BP사명 DB'!$B$3:$D580, 3, FALSE)</f>
        <v>Amazon Web Services Inc.</v>
      </c>
      <c r="F192" s="7" t="s">
        <v>695</v>
      </c>
      <c r="G192" s="3"/>
      <c r="H192" s="117" t="s">
        <v>27</v>
      </c>
      <c r="I192" s="117" t="s">
        <v>67</v>
      </c>
      <c r="J192" s="117"/>
      <c r="K192" s="117" t="s">
        <v>67</v>
      </c>
      <c r="L192" s="117" t="s">
        <v>67</v>
      </c>
      <c r="M192" s="117" t="s">
        <v>67</v>
      </c>
      <c r="N192" s="117"/>
      <c r="O192" s="117"/>
      <c r="P192" s="122"/>
      <c r="Q192" s="79"/>
      <c r="R192" s="115"/>
      <c r="S192" s="115"/>
      <c r="T192" s="115"/>
      <c r="U192" s="115" t="s">
        <v>679</v>
      </c>
      <c r="V192" s="115" t="s">
        <v>442</v>
      </c>
      <c r="W192" s="115"/>
      <c r="X192" s="115"/>
      <c r="Y192" s="115"/>
      <c r="Z192" s="432" t="s">
        <v>679</v>
      </c>
      <c r="AA192" s="115" t="s">
        <v>443</v>
      </c>
      <c r="AB192" s="203"/>
      <c r="AC192" s="203"/>
      <c r="AD192" s="203"/>
      <c r="AE192" s="12"/>
      <c r="AF192" s="104"/>
      <c r="AG192" s="6"/>
      <c r="AH192" s="6"/>
      <c r="AI192" s="9"/>
      <c r="AJ192" s="717">
        <v>13700000</v>
      </c>
      <c r="AK192" s="20"/>
      <c r="AL192" s="20"/>
      <c r="AM192" s="45"/>
      <c r="AN192" s="51"/>
      <c r="AO192" s="42"/>
      <c r="AP192" s="42"/>
      <c r="AQ192" s="20" t="str">
        <f t="shared" si="4"/>
        <v/>
      </c>
      <c r="AR192" s="70"/>
      <c r="AS192" s="70"/>
      <c r="AT192" s="94"/>
      <c r="AU192" s="94"/>
      <c r="AV192" s="71" t="str">
        <f t="shared" si="5"/>
        <v/>
      </c>
      <c r="AW192" s="104"/>
      <c r="AX192" s="104"/>
      <c r="AY192" s="104"/>
      <c r="AZ192" s="104"/>
      <c r="BA192" s="104"/>
      <c r="BB192" s="104"/>
      <c r="BC192" s="104"/>
      <c r="BD192" s="104"/>
      <c r="BE192"/>
    </row>
    <row r="193" spans="2:57" ht="27" hidden="1">
      <c r="B193" s="703" t="s">
        <v>696</v>
      </c>
      <c r="C193" s="105" t="s">
        <v>697</v>
      </c>
      <c r="D193" s="105" t="s">
        <v>549</v>
      </c>
      <c r="E193" s="105" t="str">
        <f>VLOOKUP(D193, '(참고) 중복제거용 BP사명 DB'!$B$3:$D581, 3, FALSE)</f>
        <v>SK㈜</v>
      </c>
      <c r="F193" s="7" t="s">
        <v>640</v>
      </c>
      <c r="G193" s="3"/>
      <c r="H193" s="117" t="s">
        <v>27</v>
      </c>
      <c r="I193" s="117" t="s">
        <v>67</v>
      </c>
      <c r="J193" s="117" t="s">
        <v>67</v>
      </c>
      <c r="K193" s="117" t="s">
        <v>67</v>
      </c>
      <c r="L193" s="117" t="s">
        <v>67</v>
      </c>
      <c r="M193" s="117" t="s">
        <v>67</v>
      </c>
      <c r="N193" s="117"/>
      <c r="O193" s="117"/>
      <c r="P193" s="122"/>
      <c r="Q193" s="440" t="s">
        <v>263</v>
      </c>
      <c r="R193" s="115"/>
      <c r="S193" s="115"/>
      <c r="T193" s="115"/>
      <c r="U193" s="115" t="s">
        <v>660</v>
      </c>
      <c r="V193" s="115" t="s">
        <v>639</v>
      </c>
      <c r="W193" s="115" t="s">
        <v>263</v>
      </c>
      <c r="X193" s="115"/>
      <c r="Y193" s="115"/>
      <c r="Z193" s="432" t="s">
        <v>660</v>
      </c>
      <c r="AA193" s="115"/>
      <c r="AB193" s="203" t="s">
        <v>204</v>
      </c>
      <c r="AC193" s="203"/>
      <c r="AD193" s="203" t="s">
        <v>263</v>
      </c>
      <c r="AE193" s="8" t="s">
        <v>698</v>
      </c>
      <c r="AF193" s="104" t="s">
        <v>145</v>
      </c>
      <c r="AG193" s="104" t="s">
        <v>699</v>
      </c>
      <c r="AH193" s="104" t="s">
        <v>105</v>
      </c>
      <c r="AI193" s="132"/>
      <c r="AJ193" s="471"/>
      <c r="AK193" s="402" t="s">
        <v>565</v>
      </c>
      <c r="AL193" s="402" t="s">
        <v>399</v>
      </c>
      <c r="AM193" s="45"/>
      <c r="AN193" s="34"/>
      <c r="AO193" s="30"/>
      <c r="AP193" s="31"/>
      <c r="AQ193" s="20" t="str">
        <f>IF(ISBLANK(AP193), "", "O")</f>
        <v/>
      </c>
      <c r="AR193" s="109"/>
      <c r="AS193" s="98"/>
      <c r="AT193" s="107"/>
      <c r="AU193" s="94"/>
      <c r="AV193" s="71" t="str">
        <f>IF(ISBLANK(AU193), "", "O")</f>
        <v/>
      </c>
      <c r="AW193" s="104" t="s">
        <v>644</v>
      </c>
      <c r="AX193" s="104" t="s">
        <v>645</v>
      </c>
      <c r="AY193" s="104" t="s">
        <v>700</v>
      </c>
      <c r="AZ193" s="104" t="s">
        <v>647</v>
      </c>
      <c r="BA193" s="104"/>
      <c r="BB193" s="104"/>
      <c r="BC193" s="104" t="s">
        <v>701</v>
      </c>
      <c r="BD193" s="104" t="s">
        <v>702</v>
      </c>
    </row>
    <row r="194" spans="2:57" ht="54" hidden="1">
      <c r="B194" s="703"/>
      <c r="C194" s="105" t="s">
        <v>697</v>
      </c>
      <c r="D194" s="105" t="s">
        <v>605</v>
      </c>
      <c r="E194" s="105" t="str">
        <f>VLOOKUP(D194, '(참고) 중복제거용 BP사명 DB'!$B$3:$D582, 3, FALSE)</f>
        <v>에스케이플래닛주식회사</v>
      </c>
      <c r="F194" s="7" t="s">
        <v>703</v>
      </c>
      <c r="G194" s="3"/>
      <c r="H194" s="117" t="s">
        <v>27</v>
      </c>
      <c r="I194" s="117" t="s">
        <v>67</v>
      </c>
      <c r="J194" s="117"/>
      <c r="K194" s="117" t="s">
        <v>67</v>
      </c>
      <c r="L194" s="117" t="s">
        <v>67</v>
      </c>
      <c r="M194" s="117" t="s">
        <v>67</v>
      </c>
      <c r="N194" s="117"/>
      <c r="O194" s="117"/>
      <c r="P194" s="122"/>
      <c r="Q194" s="115"/>
      <c r="R194" s="115"/>
      <c r="S194" s="115"/>
      <c r="T194" s="115"/>
      <c r="U194" s="115" t="s">
        <v>74</v>
      </c>
      <c r="V194" s="115" t="s">
        <v>575</v>
      </c>
      <c r="W194" s="461" t="s">
        <v>263</v>
      </c>
      <c r="X194" s="115"/>
      <c r="Y194" s="115"/>
      <c r="Z194" s="432" t="s">
        <v>74</v>
      </c>
      <c r="AA194" s="419" t="str">
        <f>VLOOKUP(E194,Sheet1!B:C,2,FALSE)</f>
        <v>투자사(SQ)</v>
      </c>
      <c r="AB194" s="203" t="s">
        <v>204</v>
      </c>
      <c r="AC194" s="429"/>
      <c r="AD194" s="203" t="s">
        <v>263</v>
      </c>
      <c r="AE194" s="12" t="s">
        <v>70</v>
      </c>
      <c r="AF194" s="104" t="s">
        <v>114</v>
      </c>
      <c r="AG194" s="104" t="s">
        <v>704</v>
      </c>
      <c r="AH194" s="104"/>
      <c r="AI194" s="104"/>
      <c r="AJ194" s="470"/>
      <c r="AK194" s="20"/>
      <c r="AL194" s="20"/>
      <c r="AM194" s="45"/>
      <c r="AN194" s="51"/>
      <c r="AO194" s="42"/>
      <c r="AP194" s="41"/>
      <c r="AQ194" s="20" t="str">
        <f t="shared" si="4"/>
        <v/>
      </c>
      <c r="AR194" s="70"/>
      <c r="AS194" s="70"/>
      <c r="AT194" s="94"/>
      <c r="AU194" s="94"/>
      <c r="AV194" s="71" t="str">
        <f t="shared" si="5"/>
        <v/>
      </c>
      <c r="AW194" s="104" t="s">
        <v>644</v>
      </c>
      <c r="AX194" s="104" t="s">
        <v>645</v>
      </c>
      <c r="AY194" s="104" t="s">
        <v>700</v>
      </c>
      <c r="AZ194" s="104" t="s">
        <v>647</v>
      </c>
      <c r="BA194" s="104"/>
      <c r="BB194" s="104"/>
      <c r="BC194" s="104" t="s">
        <v>705</v>
      </c>
      <c r="BD194" s="104" t="s">
        <v>706</v>
      </c>
      <c r="BE194"/>
    </row>
    <row r="195" spans="2:57" ht="40.5" hidden="1">
      <c r="B195" s="703"/>
      <c r="C195" s="105" t="s">
        <v>697</v>
      </c>
      <c r="D195" s="105" t="s">
        <v>530</v>
      </c>
      <c r="E195" s="105" t="str">
        <f>VLOOKUP(D195, '(참고) 중복제거용 BP사명 DB'!$B$3:$D583, 3, FALSE)</f>
        <v>에스케이엠앤서비스 주식회사</v>
      </c>
      <c r="F195" s="7" t="s">
        <v>707</v>
      </c>
      <c r="G195" s="3"/>
      <c r="H195" s="117" t="s">
        <v>27</v>
      </c>
      <c r="I195" s="117" t="s">
        <v>67</v>
      </c>
      <c r="J195" s="117"/>
      <c r="K195" s="117" t="s">
        <v>67</v>
      </c>
      <c r="L195" s="117" t="s">
        <v>67</v>
      </c>
      <c r="M195" s="117" t="s">
        <v>67</v>
      </c>
      <c r="N195" s="117"/>
      <c r="O195" s="117"/>
      <c r="P195" s="122"/>
      <c r="Q195" s="115"/>
      <c r="R195" s="115"/>
      <c r="S195" s="115"/>
      <c r="T195" s="115"/>
      <c r="U195" s="115" t="s">
        <v>660</v>
      </c>
      <c r="V195" s="115" t="s">
        <v>639</v>
      </c>
      <c r="W195" s="115" t="s">
        <v>263</v>
      </c>
      <c r="X195" s="115"/>
      <c r="Y195" s="115"/>
      <c r="Z195" s="432" t="s">
        <v>660</v>
      </c>
      <c r="AA195" s="115"/>
      <c r="AB195" s="203"/>
      <c r="AC195" s="429"/>
      <c r="AD195" s="429"/>
      <c r="AE195" s="7" t="s">
        <v>708</v>
      </c>
      <c r="AF195" s="104" t="s">
        <v>114</v>
      </c>
      <c r="AG195" s="104" t="s">
        <v>199</v>
      </c>
      <c r="AH195" s="104" t="s">
        <v>199</v>
      </c>
      <c r="AI195" s="104"/>
      <c r="AJ195" s="471"/>
      <c r="AK195" s="402" t="s">
        <v>565</v>
      </c>
      <c r="AL195" s="402" t="s">
        <v>399</v>
      </c>
      <c r="AM195" s="45"/>
      <c r="AN195" s="34"/>
      <c r="AO195" s="30"/>
      <c r="AP195" s="31"/>
      <c r="AQ195" s="20" t="str">
        <f t="shared" si="4"/>
        <v/>
      </c>
      <c r="AR195" s="109"/>
      <c r="AS195" s="98"/>
      <c r="AT195" s="107"/>
      <c r="AU195" s="94"/>
      <c r="AV195" s="71" t="str">
        <f t="shared" si="5"/>
        <v/>
      </c>
      <c r="AW195" s="104" t="s">
        <v>644</v>
      </c>
      <c r="AX195" s="104" t="s">
        <v>645</v>
      </c>
      <c r="AY195" s="104" t="s">
        <v>700</v>
      </c>
      <c r="AZ195" s="104" t="s">
        <v>647</v>
      </c>
      <c r="BA195" s="104"/>
      <c r="BB195" s="104"/>
      <c r="BC195" s="104" t="s">
        <v>709</v>
      </c>
      <c r="BD195" s="104" t="s">
        <v>710</v>
      </c>
      <c r="BE195"/>
    </row>
    <row r="196" spans="2:57" ht="27" hidden="1">
      <c r="B196" s="703"/>
      <c r="C196" s="105" t="s">
        <v>697</v>
      </c>
      <c r="D196" s="105" t="s">
        <v>657</v>
      </c>
      <c r="E196" s="105" t="str">
        <f>VLOOKUP(D196, '(참고) 중복제거용 BP사명 DB'!$B$3:$D584, 3, FALSE)</f>
        <v>(주)청람커뮤니케이션즈</v>
      </c>
      <c r="F196" s="7" t="s">
        <v>711</v>
      </c>
      <c r="G196" s="3"/>
      <c r="H196" s="117" t="s">
        <v>27</v>
      </c>
      <c r="I196" s="117" t="s">
        <v>67</v>
      </c>
      <c r="J196" s="117"/>
      <c r="K196" s="117" t="s">
        <v>67</v>
      </c>
      <c r="L196" s="117" t="s">
        <v>67</v>
      </c>
      <c r="M196" s="117" t="s">
        <v>67</v>
      </c>
      <c r="N196" s="117"/>
      <c r="O196" s="117"/>
      <c r="P196" s="122"/>
      <c r="Q196" s="440" t="s">
        <v>263</v>
      </c>
      <c r="R196" s="115"/>
      <c r="S196" s="115"/>
      <c r="T196" s="115"/>
      <c r="U196" s="115" t="s">
        <v>660</v>
      </c>
      <c r="V196" s="115" t="s">
        <v>661</v>
      </c>
      <c r="W196" s="115" t="s">
        <v>263</v>
      </c>
      <c r="X196" s="115"/>
      <c r="Y196" s="115"/>
      <c r="Z196" s="432" t="s">
        <v>660</v>
      </c>
      <c r="AA196" s="115"/>
      <c r="AB196" s="203" t="s">
        <v>204</v>
      </c>
      <c r="AC196" s="203" t="s">
        <v>299</v>
      </c>
      <c r="AD196" s="203"/>
      <c r="AE196" s="8" t="s">
        <v>712</v>
      </c>
      <c r="AF196" s="104" t="s">
        <v>114</v>
      </c>
      <c r="AG196" s="104" t="s">
        <v>713</v>
      </c>
      <c r="AH196" s="104" t="s">
        <v>397</v>
      </c>
      <c r="AI196" s="132"/>
      <c r="AJ196" s="471"/>
      <c r="AK196" s="402" t="s">
        <v>565</v>
      </c>
      <c r="AL196" s="402" t="s">
        <v>399</v>
      </c>
      <c r="AM196" s="45"/>
      <c r="AN196" s="34"/>
      <c r="AO196" s="30"/>
      <c r="AP196" s="31"/>
      <c r="AQ196" s="20" t="str">
        <f>IF(ISBLANK(AP196), "", "O")</f>
        <v/>
      </c>
      <c r="AR196" s="404"/>
      <c r="AS196" s="98"/>
      <c r="AT196" s="107"/>
      <c r="AU196" s="94"/>
      <c r="AV196" s="71" t="str">
        <f>IF(ISBLANK(AU196), "", "O")</f>
        <v/>
      </c>
      <c r="AW196" s="104" t="s">
        <v>644</v>
      </c>
      <c r="AX196" s="104" t="s">
        <v>645</v>
      </c>
      <c r="AY196" s="104" t="s">
        <v>700</v>
      </c>
      <c r="AZ196" s="104" t="s">
        <v>647</v>
      </c>
      <c r="BA196" s="104"/>
      <c r="BB196" s="104"/>
      <c r="BC196" s="104" t="s">
        <v>714</v>
      </c>
      <c r="BD196" s="104" t="s">
        <v>715</v>
      </c>
    </row>
    <row r="197" spans="2:57" ht="24" hidden="1">
      <c r="B197" s="703"/>
      <c r="C197" s="105" t="s">
        <v>697</v>
      </c>
      <c r="D197" s="105" t="s">
        <v>573</v>
      </c>
      <c r="E197" s="105" t="str">
        <f>VLOOKUP(D197, '(참고) 중복제거용 BP사명 DB'!$B$3:$D585, 3, FALSE)</f>
        <v>서비스에이스주식회사</v>
      </c>
      <c r="F197" s="7" t="s">
        <v>693</v>
      </c>
      <c r="G197" s="3"/>
      <c r="H197" s="117" t="s">
        <v>27</v>
      </c>
      <c r="I197" s="117" t="s">
        <v>67</v>
      </c>
      <c r="J197" s="117"/>
      <c r="K197" s="117" t="s">
        <v>67</v>
      </c>
      <c r="L197" s="117" t="s">
        <v>67</v>
      </c>
      <c r="M197" s="117" t="s">
        <v>67</v>
      </c>
      <c r="N197" s="117"/>
      <c r="O197" s="117"/>
      <c r="P197" s="122"/>
      <c r="Q197" s="115"/>
      <c r="R197" s="115"/>
      <c r="S197" s="115"/>
      <c r="T197" s="115"/>
      <c r="U197" s="115" t="s">
        <v>74</v>
      </c>
      <c r="V197" s="115" t="s">
        <v>575</v>
      </c>
      <c r="W197" s="115"/>
      <c r="X197" s="115"/>
      <c r="Y197" s="115"/>
      <c r="Z197" s="432" t="s">
        <v>74</v>
      </c>
      <c r="AA197" s="419" t="str">
        <f>VLOOKUP(E197,Sheet1!B:C,2,FALSE)</f>
        <v>자회사</v>
      </c>
      <c r="AB197" s="203"/>
      <c r="AC197" s="203"/>
      <c r="AD197" s="203"/>
      <c r="AE197" s="4"/>
      <c r="AF197" s="104"/>
      <c r="AG197" s="104"/>
      <c r="AH197" s="104"/>
      <c r="AI197" s="104"/>
      <c r="AJ197" s="471"/>
      <c r="AK197" s="20"/>
      <c r="AL197" s="20"/>
      <c r="AM197" s="45"/>
      <c r="AN197" s="20"/>
      <c r="AO197" s="42"/>
      <c r="AP197" s="42"/>
      <c r="AQ197" s="20" t="str">
        <f t="shared" ref="AQ197:AQ250" si="6">IF(ISBLANK(AP197), "", "O")</f>
        <v/>
      </c>
      <c r="AR197" s="70"/>
      <c r="AS197" s="70"/>
      <c r="AT197" s="94"/>
      <c r="AU197" s="94"/>
      <c r="AV197" s="71" t="str">
        <f t="shared" ref="AV197:AV250" si="7">IF(ISBLANK(AU197), "", "O")</f>
        <v/>
      </c>
      <c r="AW197" s="104"/>
      <c r="AX197" s="104"/>
      <c r="AY197" s="104"/>
      <c r="AZ197" s="104"/>
      <c r="BA197" s="104"/>
      <c r="BB197" s="104"/>
      <c r="BC197" s="104"/>
      <c r="BD197" s="104"/>
      <c r="BE197"/>
    </row>
    <row r="198" spans="2:57" ht="24" hidden="1">
      <c r="B198" s="703"/>
      <c r="C198" s="105" t="s">
        <v>697</v>
      </c>
      <c r="D198" s="105" t="s">
        <v>579</v>
      </c>
      <c r="E198" s="105" t="str">
        <f>VLOOKUP(D198, '(참고) 중복제거용 BP사명 DB'!$B$3:$D586, 3, FALSE)</f>
        <v>서비스탑 주식회사</v>
      </c>
      <c r="F198" s="7" t="s">
        <v>693</v>
      </c>
      <c r="G198" s="3"/>
      <c r="H198" s="117" t="s">
        <v>27</v>
      </c>
      <c r="I198" s="117" t="s">
        <v>67</v>
      </c>
      <c r="J198" s="117"/>
      <c r="K198" s="117" t="s">
        <v>67</v>
      </c>
      <c r="L198" s="117" t="s">
        <v>67</v>
      </c>
      <c r="M198" s="117" t="s">
        <v>67</v>
      </c>
      <c r="N198" s="117"/>
      <c r="O198" s="117"/>
      <c r="P198" s="122"/>
      <c r="Q198" s="115"/>
      <c r="R198" s="115"/>
      <c r="S198" s="115"/>
      <c r="T198" s="115"/>
      <c r="U198" s="115" t="s">
        <v>74</v>
      </c>
      <c r="V198" s="115" t="s">
        <v>575</v>
      </c>
      <c r="W198" s="115"/>
      <c r="X198" s="115"/>
      <c r="Y198" s="115"/>
      <c r="Z198" s="432" t="s">
        <v>74</v>
      </c>
      <c r="AA198" s="419" t="str">
        <f>VLOOKUP(E198,Sheet1!B:C,2,FALSE)</f>
        <v>자회사</v>
      </c>
      <c r="AB198" s="203"/>
      <c r="AC198" s="203"/>
      <c r="AD198" s="203"/>
      <c r="AE198" s="4"/>
      <c r="AF198" s="104"/>
      <c r="AG198" s="104"/>
      <c r="AH198" s="104"/>
      <c r="AI198" s="104"/>
      <c r="AJ198" s="471"/>
      <c r="AK198" s="20"/>
      <c r="AL198" s="20"/>
      <c r="AM198" s="45"/>
      <c r="AN198" s="20"/>
      <c r="AO198" s="42"/>
      <c r="AP198" s="42"/>
      <c r="AQ198" s="20" t="str">
        <f t="shared" si="6"/>
        <v/>
      </c>
      <c r="AR198" s="70"/>
      <c r="AS198" s="70"/>
      <c r="AT198" s="94"/>
      <c r="AU198" s="94"/>
      <c r="AV198" s="71" t="str">
        <f t="shared" si="7"/>
        <v/>
      </c>
      <c r="AW198" s="104"/>
      <c r="AX198" s="104"/>
      <c r="AY198" s="104"/>
      <c r="AZ198" s="104"/>
      <c r="BA198" s="104"/>
      <c r="BB198" s="104"/>
      <c r="BC198" s="104"/>
      <c r="BD198" s="104"/>
      <c r="BE198"/>
    </row>
    <row r="199" spans="2:57" hidden="1">
      <c r="B199" s="703"/>
      <c r="C199" s="105" t="s">
        <v>697</v>
      </c>
      <c r="D199" s="105" t="s">
        <v>694</v>
      </c>
      <c r="E199" s="105" t="str">
        <f>VLOOKUP(D199, '(참고) 중복제거용 BP사명 DB'!$B$3:$D587, 3, FALSE)</f>
        <v>Amazon Web Services Inc.</v>
      </c>
      <c r="F199" s="7" t="s">
        <v>695</v>
      </c>
      <c r="G199" s="3"/>
      <c r="H199" s="117" t="s">
        <v>27</v>
      </c>
      <c r="I199" s="117" t="s">
        <v>67</v>
      </c>
      <c r="J199" s="117"/>
      <c r="K199" s="117" t="s">
        <v>67</v>
      </c>
      <c r="L199" s="117" t="s">
        <v>67</v>
      </c>
      <c r="M199" s="117" t="s">
        <v>67</v>
      </c>
      <c r="N199" s="117"/>
      <c r="O199" s="117"/>
      <c r="P199" s="122"/>
      <c r="Q199" s="115"/>
      <c r="R199" s="115"/>
      <c r="S199" s="115"/>
      <c r="T199" s="115"/>
      <c r="U199" s="115" t="s">
        <v>68</v>
      </c>
      <c r="V199" s="115" t="s">
        <v>442</v>
      </c>
      <c r="W199" s="115"/>
      <c r="X199" s="115"/>
      <c r="Y199" s="115"/>
      <c r="Z199" s="432" t="s">
        <v>68</v>
      </c>
      <c r="AA199" s="115" t="s">
        <v>443</v>
      </c>
      <c r="AB199" s="203"/>
      <c r="AC199" s="203"/>
      <c r="AD199" s="203"/>
      <c r="AE199" s="4"/>
      <c r="AF199" s="104"/>
      <c r="AG199" s="104"/>
      <c r="AH199" s="104"/>
      <c r="AI199" s="104"/>
      <c r="AJ199" s="471"/>
      <c r="AK199" s="20"/>
      <c r="AL199" s="20"/>
      <c r="AM199" s="45"/>
      <c r="AN199" s="20"/>
      <c r="AO199" s="42"/>
      <c r="AP199" s="42"/>
      <c r="AQ199" s="20" t="str">
        <f t="shared" si="6"/>
        <v/>
      </c>
      <c r="AR199" s="70"/>
      <c r="AS199" s="70"/>
      <c r="AT199" s="94"/>
      <c r="AU199" s="94"/>
      <c r="AV199" s="71" t="str">
        <f t="shared" si="7"/>
        <v/>
      </c>
      <c r="AW199" s="104"/>
      <c r="AX199" s="104"/>
      <c r="AY199" s="104"/>
      <c r="AZ199" s="104"/>
      <c r="BA199" s="104"/>
      <c r="BB199" s="104"/>
      <c r="BC199" s="104"/>
      <c r="BD199" s="104"/>
      <c r="BE199"/>
    </row>
    <row r="200" spans="2:57" ht="54" hidden="1">
      <c r="B200" s="703" t="s">
        <v>716</v>
      </c>
      <c r="C200" s="105" t="s">
        <v>716</v>
      </c>
      <c r="D200" s="105" t="s">
        <v>629</v>
      </c>
      <c r="E200" s="105" t="str">
        <f>VLOOKUP(D200, '(참고) 중복제거용 BP사명 DB'!$B$3:$D588, 3, FALSE)</f>
        <v>SK텔레콤(주)</v>
      </c>
      <c r="F200" s="105"/>
      <c r="G200" s="7"/>
      <c r="H200" s="117" t="s">
        <v>717</v>
      </c>
      <c r="I200" s="117"/>
      <c r="J200" s="117"/>
      <c r="K200" s="117" t="s">
        <v>67</v>
      </c>
      <c r="L200" s="117" t="s">
        <v>67</v>
      </c>
      <c r="M200" s="117"/>
      <c r="N200" s="117" t="s">
        <v>67</v>
      </c>
      <c r="O200" s="117"/>
      <c r="P200" s="122"/>
      <c r="Q200" s="115" t="s">
        <v>261</v>
      </c>
      <c r="R200" s="115"/>
      <c r="S200" s="115" t="s">
        <v>263</v>
      </c>
      <c r="T200" s="115"/>
      <c r="U200" s="115" t="s">
        <v>394</v>
      </c>
      <c r="V200" s="115"/>
      <c r="W200" s="115" t="s">
        <v>263</v>
      </c>
      <c r="X200" s="115"/>
      <c r="Y200" s="115" t="s">
        <v>263</v>
      </c>
      <c r="Z200" s="432" t="s">
        <v>394</v>
      </c>
      <c r="AA200" s="115"/>
      <c r="AB200" s="203"/>
      <c r="AC200" s="203"/>
      <c r="AD200" s="203"/>
      <c r="AE200" s="3" t="s">
        <v>718</v>
      </c>
      <c r="AF200" s="104" t="s">
        <v>145</v>
      </c>
      <c r="AG200" s="6" t="s">
        <v>623</v>
      </c>
      <c r="AH200" s="104" t="s">
        <v>643</v>
      </c>
      <c r="AI200" s="104"/>
      <c r="AJ200" s="471"/>
      <c r="AK200" s="402" t="s">
        <v>565</v>
      </c>
      <c r="AL200" s="402" t="s">
        <v>399</v>
      </c>
      <c r="AM200" s="45"/>
      <c r="AN200" s="34"/>
      <c r="AO200" s="30"/>
      <c r="AP200" s="31"/>
      <c r="AQ200" s="20" t="str">
        <f>IF(ISBLANK(AP200), "", "O")</f>
        <v/>
      </c>
      <c r="AR200" s="109" t="s">
        <v>261</v>
      </c>
      <c r="AS200" s="98"/>
      <c r="AT200" s="107"/>
      <c r="AU200" s="94"/>
      <c r="AV200" s="71" t="str">
        <f>IF(ISBLANK(AU200), "", "O")</f>
        <v/>
      </c>
      <c r="AW200" s="104" t="s">
        <v>719</v>
      </c>
      <c r="AX200" s="104" t="s">
        <v>720</v>
      </c>
      <c r="AY200" s="104" t="s">
        <v>70</v>
      </c>
      <c r="AZ200" s="104" t="s">
        <v>70</v>
      </c>
      <c r="BA200" s="104"/>
      <c r="BB200" s="104"/>
      <c r="BC200" s="104" t="s">
        <v>70</v>
      </c>
      <c r="BD200" s="104" t="s">
        <v>70</v>
      </c>
    </row>
    <row r="201" spans="2:57" ht="54" hidden="1">
      <c r="B201" s="703"/>
      <c r="C201" s="105" t="s">
        <v>716</v>
      </c>
      <c r="D201" s="105" t="s">
        <v>530</v>
      </c>
      <c r="E201" s="105" t="str">
        <f>VLOOKUP(D201, '(참고) 중복제거용 BP사명 DB'!$B$3:$D589, 3, FALSE)</f>
        <v>에스케이엠앤서비스 주식회사</v>
      </c>
      <c r="F201" s="7" t="s">
        <v>721</v>
      </c>
      <c r="G201" s="3"/>
      <c r="H201" s="117" t="s">
        <v>27</v>
      </c>
      <c r="I201" s="117" t="s">
        <v>67</v>
      </c>
      <c r="J201" s="117"/>
      <c r="K201" s="117" t="s">
        <v>67</v>
      </c>
      <c r="L201" s="117" t="s">
        <v>67</v>
      </c>
      <c r="M201" s="117"/>
      <c r="N201" s="117"/>
      <c r="O201" s="117"/>
      <c r="P201" s="122"/>
      <c r="Q201" s="115" t="s">
        <v>261</v>
      </c>
      <c r="R201" s="115"/>
      <c r="S201" s="115"/>
      <c r="T201" s="115"/>
      <c r="U201" s="115" t="s">
        <v>394</v>
      </c>
      <c r="V201" s="115"/>
      <c r="W201" s="115" t="s">
        <v>263</v>
      </c>
      <c r="X201" s="115"/>
      <c r="Y201" s="115"/>
      <c r="Z201" s="432" t="s">
        <v>394</v>
      </c>
      <c r="AA201" s="115"/>
      <c r="AB201" s="203" t="s">
        <v>204</v>
      </c>
      <c r="AC201" s="203"/>
      <c r="AD201" s="203"/>
      <c r="AE201" s="3" t="s">
        <v>722</v>
      </c>
      <c r="AF201" s="104" t="s">
        <v>145</v>
      </c>
      <c r="AG201" s="104" t="s">
        <v>723</v>
      </c>
      <c r="AH201" s="104" t="s">
        <v>654</v>
      </c>
      <c r="AI201" s="104"/>
      <c r="AJ201" s="471"/>
      <c r="AK201" s="402" t="s">
        <v>266</v>
      </c>
      <c r="AL201" s="402" t="s">
        <v>399</v>
      </c>
      <c r="AM201" s="45"/>
      <c r="AN201" s="34"/>
      <c r="AO201" s="30"/>
      <c r="AP201" s="31"/>
      <c r="AQ201" s="20" t="str">
        <f>IF(ISBLANK(AP201), "", "O")</f>
        <v/>
      </c>
      <c r="AR201" s="109"/>
      <c r="AS201" s="98"/>
      <c r="AT201" s="107"/>
      <c r="AU201" s="94"/>
      <c r="AV201" s="71" t="str">
        <f>IF(ISBLANK(AU201), "", "O")</f>
        <v/>
      </c>
      <c r="AW201" s="104" t="s">
        <v>719</v>
      </c>
      <c r="AX201" s="104" t="s">
        <v>720</v>
      </c>
      <c r="AY201" s="104" t="s">
        <v>70</v>
      </c>
      <c r="AZ201" s="104" t="s">
        <v>70</v>
      </c>
      <c r="BA201" s="104"/>
      <c r="BB201" s="104"/>
      <c r="BC201" s="104" t="s">
        <v>724</v>
      </c>
      <c r="BD201" s="104" t="s">
        <v>725</v>
      </c>
    </row>
    <row r="202" spans="2:57" ht="27" hidden="1">
      <c r="B202" s="703"/>
      <c r="C202" s="105" t="s">
        <v>716</v>
      </c>
      <c r="D202" s="105" t="s">
        <v>726</v>
      </c>
      <c r="E202" s="105" t="e">
        <f>VLOOKUP(D202, '(참고) 중복제거용 BP사명 DB'!$B$3:$D590, 3, FALSE)</f>
        <v>#N/A</v>
      </c>
      <c r="F202" s="7" t="s">
        <v>727</v>
      </c>
      <c r="G202" s="3"/>
      <c r="H202" s="117" t="s">
        <v>27</v>
      </c>
      <c r="I202" s="117" t="s">
        <v>67</v>
      </c>
      <c r="J202" s="117"/>
      <c r="K202" s="117" t="s">
        <v>67</v>
      </c>
      <c r="L202" s="117" t="s">
        <v>67</v>
      </c>
      <c r="M202" s="117"/>
      <c r="N202" s="117"/>
      <c r="O202" s="117"/>
      <c r="P202" s="122"/>
      <c r="Q202" s="115" t="s">
        <v>261</v>
      </c>
      <c r="R202" s="115"/>
      <c r="S202" s="115"/>
      <c r="T202" s="115"/>
      <c r="U202" s="115" t="s">
        <v>660</v>
      </c>
      <c r="V202" s="115" t="s">
        <v>728</v>
      </c>
      <c r="W202" s="115" t="s">
        <v>263</v>
      </c>
      <c r="X202" s="115"/>
      <c r="Y202" s="115"/>
      <c r="Z202" s="432" t="s">
        <v>660</v>
      </c>
      <c r="AA202" s="115"/>
      <c r="AB202" s="203" t="s">
        <v>204</v>
      </c>
      <c r="AC202" s="203"/>
      <c r="AD202" s="203"/>
      <c r="AE202" s="3"/>
      <c r="AF202" s="104"/>
      <c r="AG202" s="104"/>
      <c r="AH202" s="104"/>
      <c r="AI202" s="104"/>
      <c r="AJ202" s="471"/>
      <c r="AK202" s="402" t="s">
        <v>565</v>
      </c>
      <c r="AL202" s="402" t="s">
        <v>399</v>
      </c>
      <c r="AM202" s="45"/>
      <c r="AN202" s="34"/>
      <c r="AO202" s="30"/>
      <c r="AP202" s="31"/>
      <c r="AQ202" s="20" t="str">
        <f t="shared" si="6"/>
        <v/>
      </c>
      <c r="AR202" s="109"/>
      <c r="AS202" s="98"/>
      <c r="AT202" s="107"/>
      <c r="AU202" s="94"/>
      <c r="AV202" s="71" t="str">
        <f t="shared" si="7"/>
        <v/>
      </c>
      <c r="AW202" s="104" t="s">
        <v>70</v>
      </c>
      <c r="AX202" s="104" t="s">
        <v>70</v>
      </c>
      <c r="AY202" s="104" t="s">
        <v>70</v>
      </c>
      <c r="AZ202" s="104" t="s">
        <v>70</v>
      </c>
      <c r="BA202" s="104"/>
      <c r="BB202" s="104"/>
      <c r="BC202" s="104" t="s">
        <v>729</v>
      </c>
      <c r="BD202" s="104" t="s">
        <v>730</v>
      </c>
    </row>
    <row r="203" spans="2:57" ht="54" hidden="1">
      <c r="B203" s="703"/>
      <c r="C203" s="105" t="s">
        <v>716</v>
      </c>
      <c r="D203" s="105" t="s">
        <v>731</v>
      </c>
      <c r="E203" s="105" t="e">
        <f>VLOOKUP(D203, '(참고) 중복제거용 BP사명 DB'!$B$3:$D591, 3, FALSE)</f>
        <v>#N/A</v>
      </c>
      <c r="F203" s="7" t="s">
        <v>732</v>
      </c>
      <c r="G203" s="3"/>
      <c r="H203" s="117" t="s">
        <v>27</v>
      </c>
      <c r="I203" s="117" t="s">
        <v>67</v>
      </c>
      <c r="J203" s="117"/>
      <c r="K203" s="117" t="s">
        <v>67</v>
      </c>
      <c r="L203" s="117" t="s">
        <v>67</v>
      </c>
      <c r="M203" s="117"/>
      <c r="N203" s="117"/>
      <c r="O203" s="117"/>
      <c r="P203" s="122"/>
      <c r="Q203" s="441" t="s">
        <v>263</v>
      </c>
      <c r="R203" s="115"/>
      <c r="S203" s="115"/>
      <c r="T203" s="115"/>
      <c r="U203" s="115" t="s">
        <v>394</v>
      </c>
      <c r="V203" s="115"/>
      <c r="W203" s="115" t="s">
        <v>263</v>
      </c>
      <c r="X203" s="115"/>
      <c r="Y203" s="115"/>
      <c r="Z203" s="432" t="s">
        <v>394</v>
      </c>
      <c r="AA203" s="115"/>
      <c r="AB203" s="203"/>
      <c r="AC203" s="203"/>
      <c r="AD203" s="203"/>
      <c r="AE203" s="3" t="s">
        <v>733</v>
      </c>
      <c r="AF203" s="104" t="s">
        <v>248</v>
      </c>
      <c r="AG203" s="6" t="s">
        <v>623</v>
      </c>
      <c r="AH203" s="104" t="s">
        <v>643</v>
      </c>
      <c r="AI203" s="50"/>
      <c r="AJ203" s="471"/>
      <c r="AK203" s="402" t="s">
        <v>565</v>
      </c>
      <c r="AL203" s="402" t="s">
        <v>399</v>
      </c>
      <c r="AM203" s="45"/>
      <c r="AN203" s="34"/>
      <c r="AO203" s="30"/>
      <c r="AP203" s="31"/>
      <c r="AQ203" s="20" t="str">
        <f>IF(ISBLANK(AP203), "", "O")</f>
        <v/>
      </c>
      <c r="AR203" s="109"/>
      <c r="AS203" s="98"/>
      <c r="AT203" s="107"/>
      <c r="AU203" s="94"/>
      <c r="AV203" s="71" t="str">
        <f>IF(ISBLANK(AU203), "", "O")</f>
        <v/>
      </c>
      <c r="AW203" s="104" t="s">
        <v>719</v>
      </c>
      <c r="AX203" s="104" t="s">
        <v>720</v>
      </c>
      <c r="AY203" s="104" t="s">
        <v>70</v>
      </c>
      <c r="AZ203" s="104" t="s">
        <v>70</v>
      </c>
      <c r="BA203" s="104"/>
      <c r="BB203" s="104"/>
      <c r="BC203" s="104" t="s">
        <v>734</v>
      </c>
      <c r="BD203" s="104" t="s">
        <v>735</v>
      </c>
    </row>
    <row r="204" spans="2:57" ht="24" hidden="1">
      <c r="B204" s="703"/>
      <c r="C204" s="105" t="s">
        <v>716</v>
      </c>
      <c r="D204" s="105" t="s">
        <v>736</v>
      </c>
      <c r="E204" s="105" t="e">
        <f>VLOOKUP(D204, '(참고) 중복제거용 BP사명 DB'!$B$3:$D592, 3, FALSE)</f>
        <v>#N/A</v>
      </c>
      <c r="F204" s="7" t="s">
        <v>737</v>
      </c>
      <c r="G204" s="3"/>
      <c r="H204" s="117" t="s">
        <v>27</v>
      </c>
      <c r="I204" s="117" t="s">
        <v>67</v>
      </c>
      <c r="J204" s="117"/>
      <c r="K204" s="117" t="s">
        <v>67</v>
      </c>
      <c r="L204" s="117" t="s">
        <v>67</v>
      </c>
      <c r="M204" s="117"/>
      <c r="N204" s="117"/>
      <c r="O204" s="117"/>
      <c r="P204" s="122"/>
      <c r="Q204" s="79"/>
      <c r="R204" s="115"/>
      <c r="S204" s="115"/>
      <c r="T204" s="115"/>
      <c r="U204" s="115" t="s">
        <v>68</v>
      </c>
      <c r="V204" s="115" t="s">
        <v>442</v>
      </c>
      <c r="W204" s="115"/>
      <c r="X204" s="115"/>
      <c r="Y204" s="115"/>
      <c r="Z204" s="432" t="s">
        <v>68</v>
      </c>
      <c r="AA204" s="115" t="s">
        <v>443</v>
      </c>
      <c r="AB204" s="203" t="s">
        <v>204</v>
      </c>
      <c r="AC204" s="203"/>
      <c r="AD204" s="203"/>
      <c r="AE204" s="3"/>
      <c r="AF204" s="104"/>
      <c r="AG204" s="104"/>
      <c r="AH204" s="104"/>
      <c r="AI204" s="104"/>
      <c r="AJ204" s="471"/>
      <c r="AK204" s="20"/>
      <c r="AL204" s="20"/>
      <c r="AM204" s="45"/>
      <c r="AN204" s="20"/>
      <c r="AO204" s="42"/>
      <c r="AP204" s="42"/>
      <c r="AQ204" s="20" t="str">
        <f t="shared" si="6"/>
        <v/>
      </c>
      <c r="AR204" s="70"/>
      <c r="AS204" s="70"/>
      <c r="AT204" s="94"/>
      <c r="AU204" s="94"/>
      <c r="AV204" s="71" t="str">
        <f t="shared" si="7"/>
        <v/>
      </c>
      <c r="AW204" s="104"/>
      <c r="AX204" s="104"/>
      <c r="AY204" s="104"/>
      <c r="AZ204" s="104"/>
      <c r="BA204" s="104"/>
      <c r="BB204" s="104"/>
      <c r="BC204" s="104"/>
      <c r="BD204" s="104"/>
      <c r="BE204"/>
    </row>
    <row r="205" spans="2:57" ht="24" hidden="1">
      <c r="B205" s="703"/>
      <c r="C205" s="105" t="s">
        <v>716</v>
      </c>
      <c r="D205" s="105" t="s">
        <v>480</v>
      </c>
      <c r="E205" s="105" t="str">
        <f>VLOOKUP(D205, '(참고) 중복제거용 BP사명 DB'!$B$3:$D593, 3, FALSE)</f>
        <v>서비스에이스주식회사</v>
      </c>
      <c r="F205" s="7" t="s">
        <v>738</v>
      </c>
      <c r="G205" s="3"/>
      <c r="H205" s="117" t="s">
        <v>27</v>
      </c>
      <c r="I205" s="117" t="s">
        <v>67</v>
      </c>
      <c r="J205" s="117"/>
      <c r="K205" s="117" t="s">
        <v>67</v>
      </c>
      <c r="L205" s="117" t="s">
        <v>67</v>
      </c>
      <c r="M205" s="117"/>
      <c r="N205" s="117"/>
      <c r="O205" s="117"/>
      <c r="P205" s="122"/>
      <c r="Q205" s="79"/>
      <c r="R205" s="115"/>
      <c r="S205" s="115"/>
      <c r="T205" s="115"/>
      <c r="U205" s="115" t="s">
        <v>74</v>
      </c>
      <c r="V205" s="463" t="s">
        <v>575</v>
      </c>
      <c r="W205" s="115"/>
      <c r="X205" s="464"/>
      <c r="Y205" s="115"/>
      <c r="Z205" s="432" t="s">
        <v>74</v>
      </c>
      <c r="AA205" s="419" t="str">
        <f>VLOOKUP(E205,Sheet1!B:C,2,FALSE)</f>
        <v>자회사</v>
      </c>
      <c r="AB205" s="203" t="s">
        <v>204</v>
      </c>
      <c r="AC205" s="203"/>
      <c r="AD205" s="203"/>
      <c r="AE205" s="3"/>
      <c r="AF205" s="104"/>
      <c r="AG205" s="104"/>
      <c r="AH205" s="104"/>
      <c r="AI205" s="104"/>
      <c r="AJ205" s="471"/>
      <c r="AK205" s="20"/>
      <c r="AL205" s="20"/>
      <c r="AM205" s="45"/>
      <c r="AN205" s="20"/>
      <c r="AO205" s="42"/>
      <c r="AP205" s="42"/>
      <c r="AQ205" s="20" t="str">
        <f t="shared" si="6"/>
        <v/>
      </c>
      <c r="AR205" s="70"/>
      <c r="AS205" s="70"/>
      <c r="AT205" s="94"/>
      <c r="AU205" s="94"/>
      <c r="AV205" s="71" t="str">
        <f t="shared" si="7"/>
        <v/>
      </c>
      <c r="AW205" s="104"/>
      <c r="AX205" s="104"/>
      <c r="AY205" s="104"/>
      <c r="AZ205" s="104"/>
      <c r="BA205" s="104"/>
      <c r="BB205" s="104"/>
      <c r="BC205" s="104"/>
      <c r="BD205" s="104"/>
      <c r="BE205"/>
    </row>
    <row r="206" spans="2:57" ht="24" hidden="1">
      <c r="B206" s="703"/>
      <c r="C206" s="105" t="s">
        <v>716</v>
      </c>
      <c r="D206" s="105" t="s">
        <v>739</v>
      </c>
      <c r="E206" s="105" t="str">
        <f>VLOOKUP(D206, '(참고) 중복제거용 BP사명 DB'!$B$3:$D594, 3, FALSE)</f>
        <v>서비스탑 주식회사</v>
      </c>
      <c r="F206" s="7" t="s">
        <v>738</v>
      </c>
      <c r="G206" s="3"/>
      <c r="H206" s="117" t="s">
        <v>27</v>
      </c>
      <c r="I206" s="117" t="s">
        <v>67</v>
      </c>
      <c r="J206" s="117"/>
      <c r="K206" s="117" t="s">
        <v>67</v>
      </c>
      <c r="L206" s="117" t="s">
        <v>67</v>
      </c>
      <c r="M206" s="117"/>
      <c r="N206" s="117"/>
      <c r="O206" s="117"/>
      <c r="P206" s="122"/>
      <c r="Q206" s="79"/>
      <c r="R206" s="115"/>
      <c r="S206" s="115"/>
      <c r="T206" s="115"/>
      <c r="U206" s="115" t="s">
        <v>74</v>
      </c>
      <c r="V206" s="463" t="s">
        <v>575</v>
      </c>
      <c r="W206" s="115"/>
      <c r="X206" s="464"/>
      <c r="Y206" s="115"/>
      <c r="Z206" s="432" t="s">
        <v>74</v>
      </c>
      <c r="AA206" s="419" t="str">
        <f>VLOOKUP(E206,Sheet1!B:C,2,FALSE)</f>
        <v>자회사</v>
      </c>
      <c r="AB206" s="203" t="s">
        <v>204</v>
      </c>
      <c r="AC206" s="203"/>
      <c r="AD206" s="203"/>
      <c r="AE206" s="3"/>
      <c r="AF206" s="104"/>
      <c r="AG206" s="104"/>
      <c r="AH206" s="104"/>
      <c r="AI206" s="104"/>
      <c r="AJ206" s="471"/>
      <c r="AK206" s="20"/>
      <c r="AL206" s="20"/>
      <c r="AM206" s="45"/>
      <c r="AN206" s="20"/>
      <c r="AO206" s="42"/>
      <c r="AP206" s="42"/>
      <c r="AQ206" s="20" t="str">
        <f t="shared" si="6"/>
        <v/>
      </c>
      <c r="AR206" s="70"/>
      <c r="AS206" s="70"/>
      <c r="AT206" s="94"/>
      <c r="AU206" s="94"/>
      <c r="AV206" s="71" t="str">
        <f t="shared" si="7"/>
        <v/>
      </c>
      <c r="AW206" s="104"/>
      <c r="AX206" s="104"/>
      <c r="AY206" s="104"/>
      <c r="AZ206" s="104"/>
      <c r="BA206" s="104"/>
      <c r="BB206" s="104"/>
      <c r="BC206" s="104"/>
      <c r="BD206" s="104"/>
      <c r="BE206"/>
    </row>
    <row r="207" spans="2:57" ht="24" hidden="1">
      <c r="B207" s="703"/>
      <c r="C207" s="105" t="s">
        <v>716</v>
      </c>
      <c r="D207" s="105" t="s">
        <v>605</v>
      </c>
      <c r="E207" s="105" t="str">
        <f>VLOOKUP(D207, '(참고) 중복제거용 BP사명 DB'!$B$3:$D595, 3, FALSE)</f>
        <v>에스케이플래닛주식회사</v>
      </c>
      <c r="F207" s="7" t="s">
        <v>740</v>
      </c>
      <c r="G207" s="3"/>
      <c r="H207" s="117" t="s">
        <v>27</v>
      </c>
      <c r="I207" s="117" t="s">
        <v>67</v>
      </c>
      <c r="J207" s="117"/>
      <c r="K207" s="117" t="s">
        <v>67</v>
      </c>
      <c r="L207" s="117" t="s">
        <v>67</v>
      </c>
      <c r="M207" s="117"/>
      <c r="N207" s="117"/>
      <c r="O207" s="117"/>
      <c r="P207" s="122"/>
      <c r="Q207" s="79"/>
      <c r="R207" s="115"/>
      <c r="S207" s="115"/>
      <c r="T207" s="115"/>
      <c r="U207" s="115" t="s">
        <v>74</v>
      </c>
      <c r="V207" s="463" t="s">
        <v>575</v>
      </c>
      <c r="W207" s="132" t="s">
        <v>263</v>
      </c>
      <c r="X207" s="464"/>
      <c r="Y207" s="115"/>
      <c r="Z207" s="432" t="s">
        <v>74</v>
      </c>
      <c r="AA207" s="419" t="str">
        <f>VLOOKUP(E207,Sheet1!B:C,2,FALSE)</f>
        <v>투자사(SQ)</v>
      </c>
      <c r="AB207" s="203" t="s">
        <v>204</v>
      </c>
      <c r="AC207" s="203"/>
      <c r="AD207" s="203"/>
      <c r="AE207" s="3"/>
      <c r="AF207" s="104"/>
      <c r="AG207" s="104"/>
      <c r="AH207" s="104"/>
      <c r="AI207" s="104"/>
      <c r="AJ207" s="471"/>
      <c r="AK207" s="20"/>
      <c r="AL207" s="20"/>
      <c r="AM207" s="45"/>
      <c r="AN207" s="20"/>
      <c r="AO207" s="42"/>
      <c r="AP207" s="42"/>
      <c r="AQ207" s="20" t="str">
        <f t="shared" si="6"/>
        <v/>
      </c>
      <c r="AR207" s="70"/>
      <c r="AS207" s="70"/>
      <c r="AT207" s="94"/>
      <c r="AU207" s="94"/>
      <c r="AV207" s="71" t="str">
        <f t="shared" si="7"/>
        <v/>
      </c>
      <c r="AW207" s="104"/>
      <c r="AX207" s="104"/>
      <c r="AY207" s="104"/>
      <c r="AZ207" s="104"/>
      <c r="BA207" s="104"/>
      <c r="BB207" s="104"/>
      <c r="BC207" s="104"/>
      <c r="BD207" s="104"/>
      <c r="BE207"/>
    </row>
    <row r="208" spans="2:57" hidden="1">
      <c r="B208" s="703"/>
      <c r="C208" s="105" t="s">
        <v>716</v>
      </c>
      <c r="D208" s="105" t="s">
        <v>694</v>
      </c>
      <c r="E208" s="105" t="str">
        <f>VLOOKUP(D208, '(참고) 중복제거용 BP사명 DB'!$B$3:$D596, 3, FALSE)</f>
        <v>Amazon Web Services Inc.</v>
      </c>
      <c r="F208" s="7" t="s">
        <v>741</v>
      </c>
      <c r="G208" s="3"/>
      <c r="H208" s="117" t="s">
        <v>27</v>
      </c>
      <c r="I208" s="117" t="s">
        <v>67</v>
      </c>
      <c r="J208" s="117"/>
      <c r="K208" s="117" t="s">
        <v>67</v>
      </c>
      <c r="L208" s="117" t="s">
        <v>67</v>
      </c>
      <c r="M208" s="117"/>
      <c r="N208" s="117"/>
      <c r="O208" s="117"/>
      <c r="P208" s="122"/>
      <c r="Q208" s="79"/>
      <c r="R208" s="115"/>
      <c r="S208" s="115"/>
      <c r="T208" s="115"/>
      <c r="U208" s="115" t="s">
        <v>68</v>
      </c>
      <c r="V208" s="463" t="s">
        <v>442</v>
      </c>
      <c r="W208" s="115"/>
      <c r="X208" s="464"/>
      <c r="Y208" s="115"/>
      <c r="Z208" s="432" t="s">
        <v>68</v>
      </c>
      <c r="AA208" s="115" t="s">
        <v>443</v>
      </c>
      <c r="AB208" s="203"/>
      <c r="AC208" s="203"/>
      <c r="AD208" s="203"/>
      <c r="AE208" s="3"/>
      <c r="AF208" s="104"/>
      <c r="AG208" s="104"/>
      <c r="AH208" s="104"/>
      <c r="AI208" s="104"/>
      <c r="AJ208" s="471"/>
      <c r="AK208" s="20"/>
      <c r="AL208" s="20"/>
      <c r="AM208" s="45"/>
      <c r="AN208" s="20"/>
      <c r="AO208" s="42"/>
      <c r="AP208" s="31"/>
      <c r="AQ208" s="20" t="str">
        <f t="shared" si="6"/>
        <v/>
      </c>
      <c r="AR208" s="70"/>
      <c r="AS208" s="70"/>
      <c r="AT208" s="94"/>
      <c r="AU208" s="94"/>
      <c r="AV208" s="71" t="str">
        <f t="shared" si="7"/>
        <v/>
      </c>
      <c r="AW208" s="104"/>
      <c r="AX208" s="104"/>
      <c r="AY208" s="104"/>
      <c r="AZ208" s="104"/>
      <c r="BA208" s="104"/>
      <c r="BB208" s="104"/>
      <c r="BC208" s="104"/>
      <c r="BD208" s="104"/>
      <c r="BE208"/>
    </row>
    <row r="209" spans="2:57" hidden="1">
      <c r="B209" s="703"/>
      <c r="C209" s="105" t="s">
        <v>716</v>
      </c>
      <c r="D209" s="208" t="s">
        <v>742</v>
      </c>
      <c r="E209" s="105" t="str">
        <f>VLOOKUP(D209, '(참고) 중복제거용 BP사명 DB'!$B$3:$D597, 3, FALSE)</f>
        <v xml:space="preserve">	유니온플레이스</v>
      </c>
      <c r="F209" s="7" t="s">
        <v>743</v>
      </c>
      <c r="G209" s="3"/>
      <c r="H209" s="117" t="s">
        <v>27</v>
      </c>
      <c r="I209" s="117" t="s">
        <v>67</v>
      </c>
      <c r="J209" s="117"/>
      <c r="K209" s="117" t="s">
        <v>67</v>
      </c>
      <c r="L209" s="117" t="s">
        <v>67</v>
      </c>
      <c r="M209" s="117"/>
      <c r="N209" s="117"/>
      <c r="O209" s="117"/>
      <c r="P209" s="122"/>
      <c r="Q209" s="79"/>
      <c r="R209" s="115"/>
      <c r="S209" s="115"/>
      <c r="T209" s="115"/>
      <c r="U209" s="115"/>
      <c r="V209" s="463"/>
      <c r="W209" s="209" t="s">
        <v>263</v>
      </c>
      <c r="X209" s="464"/>
      <c r="Y209" s="115"/>
      <c r="Z209" s="432"/>
      <c r="AA209" s="115"/>
      <c r="AB209" s="203"/>
      <c r="AC209" s="203"/>
      <c r="AD209" s="203"/>
      <c r="AE209" s="3"/>
      <c r="AF209" s="104"/>
      <c r="AG209" s="104"/>
      <c r="AH209" s="104"/>
      <c r="AI209" s="104"/>
      <c r="AJ209" s="471"/>
      <c r="AK209" s="20" t="s">
        <v>565</v>
      </c>
      <c r="AL209" s="20" t="s">
        <v>399</v>
      </c>
      <c r="AM209" s="45"/>
      <c r="AN209" s="20"/>
      <c r="AO209" s="42"/>
      <c r="AP209" s="31"/>
      <c r="AQ209" s="20"/>
      <c r="AR209" s="70"/>
      <c r="AS209" s="70"/>
      <c r="AT209" s="94"/>
      <c r="AU209" s="94"/>
      <c r="AV209" s="71"/>
      <c r="AW209" s="104"/>
      <c r="AX209" s="104"/>
      <c r="AY209" s="104"/>
      <c r="AZ209" s="104"/>
      <c r="BA209" s="104"/>
      <c r="BB209" s="104"/>
      <c r="BC209" s="104"/>
      <c r="BD209" s="104"/>
      <c r="BE209" s="122" t="s">
        <v>602</v>
      </c>
    </row>
    <row r="210" spans="2:57" ht="27" hidden="1">
      <c r="B210" s="703" t="s">
        <v>744</v>
      </c>
      <c r="C210" s="105" t="s">
        <v>745</v>
      </c>
      <c r="D210" s="105" t="s">
        <v>549</v>
      </c>
      <c r="E210" s="105" t="str">
        <f>VLOOKUP(D210, '(참고) 중복제거용 BP사명 DB'!$B$3:$D598, 3, FALSE)</f>
        <v>SK㈜</v>
      </c>
      <c r="F210" s="7" t="s">
        <v>746</v>
      </c>
      <c r="G210" s="3" t="s">
        <v>747</v>
      </c>
      <c r="H210" s="117" t="s">
        <v>27</v>
      </c>
      <c r="I210" s="117" t="s">
        <v>67</v>
      </c>
      <c r="J210" s="117" t="s">
        <v>67</v>
      </c>
      <c r="K210" s="117" t="s">
        <v>67</v>
      </c>
      <c r="L210" s="117" t="s">
        <v>67</v>
      </c>
      <c r="M210" s="117" t="s">
        <v>67</v>
      </c>
      <c r="N210" s="117" t="s">
        <v>748</v>
      </c>
      <c r="O210" s="117"/>
      <c r="P210" s="122"/>
      <c r="Q210" s="115" t="s">
        <v>261</v>
      </c>
      <c r="R210" s="115"/>
      <c r="S210" s="115"/>
      <c r="T210" s="115"/>
      <c r="U210" s="115" t="s">
        <v>620</v>
      </c>
      <c r="V210" s="463"/>
      <c r="W210" s="115" t="s">
        <v>263</v>
      </c>
      <c r="X210" s="464"/>
      <c r="Y210" s="115"/>
      <c r="Z210" s="432" t="s">
        <v>620</v>
      </c>
      <c r="AA210" s="115"/>
      <c r="AB210" s="203"/>
      <c r="AC210" s="203"/>
      <c r="AD210" s="203" t="s">
        <v>263</v>
      </c>
      <c r="AE210" s="4" t="s">
        <v>641</v>
      </c>
      <c r="AF210" s="104" t="s">
        <v>145</v>
      </c>
      <c r="AG210" s="6" t="s">
        <v>623</v>
      </c>
      <c r="AH210" s="104" t="s">
        <v>265</v>
      </c>
      <c r="AI210" s="9"/>
      <c r="AJ210" s="717">
        <v>14000000</v>
      </c>
      <c r="AK210" s="402" t="s">
        <v>266</v>
      </c>
      <c r="AL210" s="402" t="s">
        <v>399</v>
      </c>
      <c r="AM210" s="45"/>
      <c r="AN210" s="34"/>
      <c r="AO210" s="30"/>
      <c r="AP210" s="31"/>
      <c r="AQ210" s="20" t="str">
        <f>IF(ISBLANK(AP210), "", "O")</f>
        <v/>
      </c>
      <c r="AR210" s="109" t="s">
        <v>261</v>
      </c>
      <c r="AS210" s="98"/>
      <c r="AT210" s="107"/>
      <c r="AU210" s="94"/>
      <c r="AV210" s="71" t="str">
        <f>IF(ISBLANK(AU210), "", "O")</f>
        <v/>
      </c>
      <c r="AW210" s="104" t="s">
        <v>749</v>
      </c>
      <c r="AX210" s="104" t="s">
        <v>750</v>
      </c>
      <c r="AY210" s="104" t="s">
        <v>749</v>
      </c>
      <c r="AZ210" s="104" t="s">
        <v>750</v>
      </c>
      <c r="BA210" s="104"/>
      <c r="BB210" s="104"/>
      <c r="BC210" s="104" t="s">
        <v>751</v>
      </c>
      <c r="BD210" s="104" t="s">
        <v>752</v>
      </c>
    </row>
    <row r="211" spans="2:57" ht="27" hidden="1">
      <c r="B211" s="703"/>
      <c r="C211" s="105" t="s">
        <v>745</v>
      </c>
      <c r="D211" s="105" t="s">
        <v>753</v>
      </c>
      <c r="E211" s="105" t="e">
        <f>VLOOKUP(D211, '(참고) 중복제거용 BP사명 DB'!$B$3:$D599, 3, FALSE)</f>
        <v>#N/A</v>
      </c>
      <c r="F211" s="7" t="s">
        <v>754</v>
      </c>
      <c r="G211" s="3" t="s">
        <v>747</v>
      </c>
      <c r="H211" s="117" t="s">
        <v>27</v>
      </c>
      <c r="I211" s="117" t="s">
        <v>67</v>
      </c>
      <c r="J211" s="117"/>
      <c r="K211" s="117" t="s">
        <v>67</v>
      </c>
      <c r="L211" s="117" t="s">
        <v>67</v>
      </c>
      <c r="M211" s="117" t="s">
        <v>67</v>
      </c>
      <c r="N211" s="117" t="s">
        <v>748</v>
      </c>
      <c r="O211" s="117"/>
      <c r="P211" s="122"/>
      <c r="Q211" s="440" t="s">
        <v>263</v>
      </c>
      <c r="R211" s="115"/>
      <c r="S211" s="115"/>
      <c r="T211" s="115"/>
      <c r="U211" s="115" t="s">
        <v>620</v>
      </c>
      <c r="V211" s="463"/>
      <c r="W211" s="115" t="s">
        <v>263</v>
      </c>
      <c r="X211" s="464"/>
      <c r="Y211" s="115"/>
      <c r="Z211" s="432" t="s">
        <v>620</v>
      </c>
      <c r="AA211" s="115"/>
      <c r="AB211" s="203" t="s">
        <v>204</v>
      </c>
      <c r="AC211" s="203"/>
      <c r="AD211" s="203"/>
      <c r="AE211" s="4" t="s">
        <v>755</v>
      </c>
      <c r="AF211" s="104" t="s">
        <v>145</v>
      </c>
      <c r="AG211" s="6" t="s">
        <v>623</v>
      </c>
      <c r="AH211" s="104" t="s">
        <v>756</v>
      </c>
      <c r="AI211" s="9"/>
      <c r="AJ211" s="717">
        <v>14000000</v>
      </c>
      <c r="AK211" s="402" t="s">
        <v>565</v>
      </c>
      <c r="AL211" s="402" t="s">
        <v>399</v>
      </c>
      <c r="AM211" s="45"/>
      <c r="AN211" s="34"/>
      <c r="AO211" s="30"/>
      <c r="AP211" s="31"/>
      <c r="AQ211" s="20" t="str">
        <f>IF(ISBLANK(AP211), "", "O")</f>
        <v/>
      </c>
      <c r="AR211" s="109"/>
      <c r="AS211" s="98"/>
      <c r="AT211" s="107"/>
      <c r="AU211" s="94"/>
      <c r="AV211" s="71" t="str">
        <f>IF(ISBLANK(AU211), "", "O")</f>
        <v/>
      </c>
      <c r="AW211" s="104" t="s">
        <v>749</v>
      </c>
      <c r="AX211" s="104" t="s">
        <v>750</v>
      </c>
      <c r="AY211" s="104" t="s">
        <v>749</v>
      </c>
      <c r="AZ211" s="104" t="s">
        <v>750</v>
      </c>
      <c r="BA211" s="104"/>
      <c r="BB211" s="104"/>
      <c r="BC211" s="104" t="s">
        <v>757</v>
      </c>
      <c r="BD211" s="104"/>
    </row>
    <row r="212" spans="2:57" ht="27" hidden="1">
      <c r="B212" s="697" t="s">
        <v>758</v>
      </c>
      <c r="C212" s="105" t="s">
        <v>759</v>
      </c>
      <c r="D212" s="105" t="s">
        <v>629</v>
      </c>
      <c r="E212" s="105" t="str">
        <f>VLOOKUP(D212, '(참고) 중복제거용 BP사명 DB'!$B$3:$D600, 3, FALSE)</f>
        <v>SK텔레콤(주)</v>
      </c>
      <c r="F212" s="7"/>
      <c r="G212" s="3"/>
      <c r="H212" s="117" t="s">
        <v>717</v>
      </c>
      <c r="I212" s="117"/>
      <c r="J212" s="117"/>
      <c r="K212" s="117" t="s">
        <v>67</v>
      </c>
      <c r="L212" s="117" t="s">
        <v>67</v>
      </c>
      <c r="M212" s="117" t="s">
        <v>67</v>
      </c>
      <c r="N212" s="117" t="s">
        <v>67</v>
      </c>
      <c r="O212" s="117"/>
      <c r="P212" s="122"/>
      <c r="Q212" s="115" t="s">
        <v>583</v>
      </c>
      <c r="R212" s="115"/>
      <c r="S212" s="115" t="s">
        <v>583</v>
      </c>
      <c r="T212" s="115"/>
      <c r="U212" s="115" t="s">
        <v>394</v>
      </c>
      <c r="V212" s="463"/>
      <c r="W212" s="115" t="s">
        <v>263</v>
      </c>
      <c r="X212" s="464"/>
      <c r="Y212" s="115" t="s">
        <v>263</v>
      </c>
      <c r="Z212" s="432" t="s">
        <v>394</v>
      </c>
      <c r="AA212" s="115"/>
      <c r="AB212" s="203"/>
      <c r="AC212" s="120"/>
      <c r="AD212" s="120"/>
      <c r="AE212" s="50"/>
      <c r="AF212" s="104" t="s">
        <v>248</v>
      </c>
      <c r="AG212" s="104" t="s">
        <v>760</v>
      </c>
      <c r="AH212" s="104" t="s">
        <v>643</v>
      </c>
      <c r="AI212" s="9"/>
      <c r="AJ212" s="475"/>
      <c r="AK212" s="402" t="s">
        <v>565</v>
      </c>
      <c r="AL212" s="402" t="s">
        <v>399</v>
      </c>
      <c r="AM212" s="45"/>
      <c r="AN212" s="34"/>
      <c r="AO212" s="30"/>
      <c r="AP212" s="31"/>
      <c r="AQ212" s="20" t="str">
        <f>IF(ISBLANK(AP212), "", "O")</f>
        <v/>
      </c>
      <c r="AR212" s="109" t="s">
        <v>261</v>
      </c>
      <c r="AS212" s="98"/>
      <c r="AT212" s="107"/>
      <c r="AU212" s="94"/>
      <c r="AV212" s="71" t="str">
        <f>IF(ISBLANK(AU212), "", "O")</f>
        <v/>
      </c>
      <c r="AW212" s="104" t="s">
        <v>761</v>
      </c>
      <c r="AX212" s="104" t="s">
        <v>762</v>
      </c>
      <c r="AY212" s="104" t="s">
        <v>70</v>
      </c>
      <c r="AZ212" s="104" t="s">
        <v>70</v>
      </c>
      <c r="BA212" s="104"/>
      <c r="BB212" s="104"/>
      <c r="BC212" s="104" t="s">
        <v>70</v>
      </c>
      <c r="BD212" s="104" t="s">
        <v>70</v>
      </c>
    </row>
    <row r="213" spans="2:57" ht="27" hidden="1">
      <c r="B213" s="697"/>
      <c r="C213" s="105" t="s">
        <v>759</v>
      </c>
      <c r="D213" s="105" t="s">
        <v>618</v>
      </c>
      <c r="E213" s="105" t="str">
        <f>VLOOKUP(D213, '(참고) 중복제거용 BP사명 DB'!$B$3:$D601, 3, FALSE)</f>
        <v>주식회사 젬백스링크</v>
      </c>
      <c r="F213" s="7" t="s">
        <v>763</v>
      </c>
      <c r="G213" s="3"/>
      <c r="H213" s="117" t="s">
        <v>27</v>
      </c>
      <c r="I213" s="117" t="s">
        <v>67</v>
      </c>
      <c r="J213" s="117"/>
      <c r="K213" s="117" t="s">
        <v>67</v>
      </c>
      <c r="L213" s="117" t="s">
        <v>67</v>
      </c>
      <c r="M213" s="117" t="s">
        <v>67</v>
      </c>
      <c r="N213" s="117"/>
      <c r="O213" s="117"/>
      <c r="P213" s="122"/>
      <c r="Q213" s="115" t="s">
        <v>261</v>
      </c>
      <c r="R213" s="115"/>
      <c r="S213" s="115"/>
      <c r="T213" s="115"/>
      <c r="U213" s="115" t="s">
        <v>620</v>
      </c>
      <c r="V213" s="115"/>
      <c r="W213" s="115" t="s">
        <v>263</v>
      </c>
      <c r="X213" s="115"/>
      <c r="Y213" s="115"/>
      <c r="Z213" s="432" t="s">
        <v>620</v>
      </c>
      <c r="AA213" s="115"/>
      <c r="AB213" s="203" t="s">
        <v>204</v>
      </c>
      <c r="AC213" s="203"/>
      <c r="AD213" s="203"/>
      <c r="AE213" s="4" t="s">
        <v>621</v>
      </c>
      <c r="AF213" s="104" t="s">
        <v>248</v>
      </c>
      <c r="AG213" s="104" t="s">
        <v>70</v>
      </c>
      <c r="AH213" s="104" t="s">
        <v>654</v>
      </c>
      <c r="AI213" s="50"/>
      <c r="AJ213" s="471"/>
      <c r="AK213" s="402" t="s">
        <v>266</v>
      </c>
      <c r="AL213" s="402" t="s">
        <v>399</v>
      </c>
      <c r="AM213" s="45"/>
      <c r="AN213" s="34"/>
      <c r="AO213" s="30"/>
      <c r="AP213" s="31"/>
      <c r="AQ213" s="20" t="str">
        <f>IF(ISBLANK(AP213), "", "O")</f>
        <v/>
      </c>
      <c r="AR213" s="109"/>
      <c r="AS213" s="98"/>
      <c r="AT213" s="107"/>
      <c r="AU213" s="94"/>
      <c r="AV213" s="71" t="str">
        <f>IF(ISBLANK(AU213), "", "O")</f>
        <v/>
      </c>
      <c r="AW213" s="104" t="s">
        <v>761</v>
      </c>
      <c r="AX213" s="104" t="s">
        <v>762</v>
      </c>
      <c r="AY213" s="104" t="s">
        <v>70</v>
      </c>
      <c r="AZ213" s="104" t="s">
        <v>70</v>
      </c>
      <c r="BA213" s="104"/>
      <c r="BB213" s="104"/>
      <c r="BC213" s="104" t="s">
        <v>764</v>
      </c>
      <c r="BD213" s="104" t="s">
        <v>765</v>
      </c>
    </row>
    <row r="214" spans="2:57" ht="24" hidden="1">
      <c r="B214" s="697"/>
      <c r="C214" s="105" t="s">
        <v>759</v>
      </c>
      <c r="D214" s="105" t="s">
        <v>739</v>
      </c>
      <c r="E214" s="105" t="str">
        <f>VLOOKUP(D214, '(참고) 중복제거용 BP사명 DB'!$B$3:$D602, 3, FALSE)</f>
        <v>서비스탑 주식회사</v>
      </c>
      <c r="F214" s="7" t="s">
        <v>766</v>
      </c>
      <c r="G214" s="3"/>
      <c r="H214" s="117" t="s">
        <v>27</v>
      </c>
      <c r="I214" s="117" t="s">
        <v>67</v>
      </c>
      <c r="J214" s="117"/>
      <c r="K214" s="117" t="s">
        <v>67</v>
      </c>
      <c r="L214" s="117" t="s">
        <v>67</v>
      </c>
      <c r="M214" s="117" t="s">
        <v>67</v>
      </c>
      <c r="N214" s="117"/>
      <c r="O214" s="117"/>
      <c r="P214" s="122"/>
      <c r="Q214" s="79"/>
      <c r="R214" s="115"/>
      <c r="S214" s="115"/>
      <c r="T214" s="115"/>
      <c r="U214" s="115" t="s">
        <v>74</v>
      </c>
      <c r="V214" s="463" t="s">
        <v>575</v>
      </c>
      <c r="W214" s="115"/>
      <c r="X214" s="464"/>
      <c r="Y214" s="115"/>
      <c r="Z214" s="432" t="s">
        <v>74</v>
      </c>
      <c r="AA214" s="419" t="str">
        <f>VLOOKUP(E214,Sheet1!B:C,2,FALSE)</f>
        <v>자회사</v>
      </c>
      <c r="AB214" s="203" t="s">
        <v>204</v>
      </c>
      <c r="AC214" s="429"/>
      <c r="AD214" s="429"/>
      <c r="AE214" s="16" t="s">
        <v>767</v>
      </c>
      <c r="AF214" s="104" t="s">
        <v>145</v>
      </c>
      <c r="AG214" s="104" t="s">
        <v>623</v>
      </c>
      <c r="AH214" s="104"/>
      <c r="AI214" s="50"/>
      <c r="AJ214" s="471"/>
      <c r="AK214" s="20"/>
      <c r="AL214" s="20"/>
      <c r="AM214" s="45"/>
      <c r="AN214" s="51"/>
      <c r="AO214" s="42"/>
      <c r="AP214" s="41"/>
      <c r="AQ214" s="20" t="str">
        <f t="shared" si="6"/>
        <v/>
      </c>
      <c r="AR214" s="70"/>
      <c r="AS214" s="70"/>
      <c r="AT214" s="94"/>
      <c r="AU214" s="94"/>
      <c r="AV214" s="71" t="str">
        <f t="shared" si="7"/>
        <v/>
      </c>
      <c r="AW214" s="104"/>
      <c r="AX214" s="104"/>
      <c r="AY214" s="104"/>
      <c r="AZ214" s="104"/>
      <c r="BA214" s="104"/>
      <c r="BB214" s="104"/>
      <c r="BC214" s="104"/>
      <c r="BD214" s="104"/>
      <c r="BE214"/>
    </row>
    <row r="215" spans="2:57" ht="27" hidden="1">
      <c r="B215" s="697"/>
      <c r="C215" s="105" t="s">
        <v>759</v>
      </c>
      <c r="D215" s="210" t="s">
        <v>308</v>
      </c>
      <c r="E215" s="105" t="str">
        <f>VLOOKUP(D215, '(참고) 중복제거용 BP사명 DB'!$B$3:$D603, 3, FALSE)</f>
        <v>에스케이브로드밴드주식회사</v>
      </c>
      <c r="F215" s="7" t="s">
        <v>768</v>
      </c>
      <c r="G215" s="418" t="s">
        <v>769</v>
      </c>
      <c r="H215" s="117" t="s">
        <v>27</v>
      </c>
      <c r="I215" s="117" t="s">
        <v>67</v>
      </c>
      <c r="J215" s="117"/>
      <c r="K215" s="117" t="s">
        <v>67</v>
      </c>
      <c r="L215" s="117" t="s">
        <v>67</v>
      </c>
      <c r="M215" s="117" t="s">
        <v>67</v>
      </c>
      <c r="N215" s="117"/>
      <c r="O215" s="117"/>
      <c r="P215" s="122"/>
      <c r="Q215" s="79"/>
      <c r="R215" s="115"/>
      <c r="S215" s="115"/>
      <c r="T215" s="115"/>
      <c r="U215" s="115" t="s">
        <v>74</v>
      </c>
      <c r="V215" s="463" t="s">
        <v>575</v>
      </c>
      <c r="W215" s="63" t="s">
        <v>263</v>
      </c>
      <c r="X215" s="464"/>
      <c r="Y215" s="115"/>
      <c r="Z215" s="318"/>
      <c r="AA215" s="318" t="s">
        <v>3917</v>
      </c>
      <c r="AB215" s="203" t="s">
        <v>204</v>
      </c>
      <c r="AC215" s="429"/>
      <c r="AD215" s="429"/>
      <c r="AE215" s="3" t="s">
        <v>770</v>
      </c>
      <c r="AF215" s="104" t="s">
        <v>145</v>
      </c>
      <c r="AG215" s="104" t="s">
        <v>623</v>
      </c>
      <c r="AH215" s="104" t="s">
        <v>771</v>
      </c>
      <c r="AI215" s="50"/>
      <c r="AJ215" s="471"/>
      <c r="AK215" s="20"/>
      <c r="AL215" s="20"/>
      <c r="AM215" s="45"/>
      <c r="AN215" s="20"/>
      <c r="AO215" s="42"/>
      <c r="AP215" s="45"/>
      <c r="AQ215" s="20" t="str">
        <f t="shared" si="6"/>
        <v/>
      </c>
      <c r="AR215" s="70"/>
      <c r="AS215" s="70"/>
      <c r="AT215" s="94"/>
      <c r="AU215" s="94"/>
      <c r="AV215" s="71" t="str">
        <f t="shared" si="7"/>
        <v/>
      </c>
      <c r="AW215" s="104"/>
      <c r="AX215" s="104"/>
      <c r="AY215" s="104"/>
      <c r="AZ215" s="104"/>
      <c r="BA215" s="104"/>
      <c r="BB215" s="104"/>
      <c r="BC215" s="104"/>
      <c r="BD215" s="104"/>
      <c r="BE215" s="122" t="s">
        <v>602</v>
      </c>
    </row>
    <row r="216" spans="2:57" ht="27" hidden="1">
      <c r="B216" s="697"/>
      <c r="C216" s="105" t="s">
        <v>759</v>
      </c>
      <c r="D216" s="210" t="s">
        <v>437</v>
      </c>
      <c r="E216" s="105" t="str">
        <f>VLOOKUP(D216, '(참고) 중복제거용 BP사명 DB'!$B$3:$D604, 3, FALSE)</f>
        <v>티맵모빌리티 주식회사</v>
      </c>
      <c r="F216" s="7" t="s">
        <v>768</v>
      </c>
      <c r="G216" s="418" t="s">
        <v>772</v>
      </c>
      <c r="H216" s="117" t="s">
        <v>27</v>
      </c>
      <c r="I216" s="117" t="s">
        <v>67</v>
      </c>
      <c r="J216" s="117"/>
      <c r="K216" s="117" t="s">
        <v>67</v>
      </c>
      <c r="L216" s="117" t="s">
        <v>67</v>
      </c>
      <c r="M216" s="117" t="s">
        <v>67</v>
      </c>
      <c r="N216" s="117"/>
      <c r="O216" s="117"/>
      <c r="P216" s="122"/>
      <c r="Q216" s="79"/>
      <c r="R216" s="115"/>
      <c r="S216" s="115"/>
      <c r="T216" s="115"/>
      <c r="U216" s="115" t="s">
        <v>74</v>
      </c>
      <c r="V216" s="463" t="s">
        <v>78</v>
      </c>
      <c r="W216" s="63" t="s">
        <v>263</v>
      </c>
      <c r="X216" s="464"/>
      <c r="Y216" s="115"/>
      <c r="Z216" s="318"/>
      <c r="AA216" s="318" t="s">
        <v>3916</v>
      </c>
      <c r="AB216" s="203" t="s">
        <v>204</v>
      </c>
      <c r="AC216" s="429"/>
      <c r="AD216" s="429"/>
      <c r="AE216" s="16" t="s">
        <v>773</v>
      </c>
      <c r="AF216" s="104"/>
      <c r="AG216" s="104"/>
      <c r="AH216" s="104"/>
      <c r="AI216" s="50"/>
      <c r="AJ216" s="471"/>
      <c r="AK216" s="20"/>
      <c r="AL216" s="20"/>
      <c r="AM216" s="45"/>
      <c r="AN216" s="34"/>
      <c r="AO216" s="42"/>
      <c r="AP216" s="41"/>
      <c r="AQ216" s="20" t="str">
        <f t="shared" si="6"/>
        <v/>
      </c>
      <c r="AR216" s="70"/>
      <c r="AS216" s="70"/>
      <c r="AT216" s="94"/>
      <c r="AU216" s="94"/>
      <c r="AV216" s="71" t="str">
        <f t="shared" si="7"/>
        <v/>
      </c>
      <c r="AW216" s="104"/>
      <c r="AX216" s="104"/>
      <c r="AY216" s="104"/>
      <c r="AZ216" s="104"/>
      <c r="BA216" s="104"/>
      <c r="BB216" s="104"/>
      <c r="BC216" s="104"/>
      <c r="BD216" s="104"/>
      <c r="BE216" s="122" t="s">
        <v>602</v>
      </c>
    </row>
    <row r="217" spans="2:57" ht="24" hidden="1">
      <c r="B217" s="697"/>
      <c r="C217" s="105" t="s">
        <v>759</v>
      </c>
      <c r="D217" s="210" t="s">
        <v>605</v>
      </c>
      <c r="E217" s="105" t="str">
        <f>VLOOKUP(D217, '(참고) 중복제거용 BP사명 DB'!$B$3:$D605, 3, FALSE)</f>
        <v>에스케이플래닛주식회사</v>
      </c>
      <c r="F217" s="7" t="s">
        <v>774</v>
      </c>
      <c r="G217" s="418" t="s">
        <v>775</v>
      </c>
      <c r="H217" s="117" t="s">
        <v>27</v>
      </c>
      <c r="I217" s="117" t="s">
        <v>67</v>
      </c>
      <c r="J217" s="117"/>
      <c r="K217" s="117" t="s">
        <v>67</v>
      </c>
      <c r="L217" s="117" t="s">
        <v>67</v>
      </c>
      <c r="M217" s="117" t="s">
        <v>67</v>
      </c>
      <c r="N217" s="117"/>
      <c r="O217" s="117"/>
      <c r="P217" s="122"/>
      <c r="Q217" s="79"/>
      <c r="R217" s="115"/>
      <c r="S217" s="115"/>
      <c r="T217" s="115"/>
      <c r="U217" s="115" t="s">
        <v>74</v>
      </c>
      <c r="V217" s="463" t="s">
        <v>575</v>
      </c>
      <c r="W217" s="132" t="s">
        <v>263</v>
      </c>
      <c r="X217" s="464"/>
      <c r="Y217" s="115"/>
      <c r="Z217" s="432" t="s">
        <v>74</v>
      </c>
      <c r="AA217" s="318" t="s">
        <v>3916</v>
      </c>
      <c r="AB217" s="429"/>
      <c r="AC217" s="429"/>
      <c r="AD217" s="429"/>
      <c r="AE217" s="16"/>
      <c r="AF217" s="104"/>
      <c r="AG217" s="104"/>
      <c r="AH217" s="104"/>
      <c r="AI217" s="50"/>
      <c r="AJ217" s="471"/>
      <c r="AK217" s="20"/>
      <c r="AL217" s="20"/>
      <c r="AM217" s="45"/>
      <c r="AN217" s="34"/>
      <c r="AO217" s="42"/>
      <c r="AP217" s="41"/>
      <c r="AQ217" s="20" t="str">
        <f t="shared" si="6"/>
        <v/>
      </c>
      <c r="AR217" s="70"/>
      <c r="AS217" s="70"/>
      <c r="AT217" s="94"/>
      <c r="AU217" s="94"/>
      <c r="AV217" s="71" t="str">
        <f t="shared" si="7"/>
        <v/>
      </c>
      <c r="AW217" s="104"/>
      <c r="AX217" s="104"/>
      <c r="AY217" s="104"/>
      <c r="AZ217" s="104"/>
      <c r="BA217" s="104"/>
      <c r="BB217" s="104"/>
      <c r="BC217" s="104"/>
      <c r="BD217" s="104"/>
      <c r="BE217" s="122" t="s">
        <v>602</v>
      </c>
    </row>
    <row r="218" spans="2:57" ht="27" hidden="1">
      <c r="B218" s="697"/>
      <c r="C218" s="410" t="s">
        <v>759</v>
      </c>
      <c r="D218" s="410" t="s">
        <v>776</v>
      </c>
      <c r="E218" s="105" t="str">
        <f>VLOOKUP(D218, '(참고) 중복제거용 BP사명 DB'!$B$3:$D606, 3, FALSE)</f>
        <v xml:space="preserve">	주식회사 하젠</v>
      </c>
      <c r="F218" s="411" t="s">
        <v>777</v>
      </c>
      <c r="G218" s="412" t="s">
        <v>778</v>
      </c>
      <c r="H218" s="117" t="s">
        <v>27</v>
      </c>
      <c r="I218" s="117" t="s">
        <v>67</v>
      </c>
      <c r="J218" s="117"/>
      <c r="K218" s="117" t="s">
        <v>67</v>
      </c>
      <c r="L218" s="117" t="s">
        <v>67</v>
      </c>
      <c r="M218" s="117" t="s">
        <v>67</v>
      </c>
      <c r="N218" s="117"/>
      <c r="O218" s="117"/>
      <c r="P218" s="122"/>
      <c r="Q218" s="115"/>
      <c r="R218" s="115"/>
      <c r="S218" s="115"/>
      <c r="T218" s="115"/>
      <c r="U218" s="115" t="s">
        <v>409</v>
      </c>
      <c r="V218" s="463" t="s">
        <v>779</v>
      </c>
      <c r="W218" s="132" t="s">
        <v>263</v>
      </c>
      <c r="X218" s="464"/>
      <c r="Y218" s="115"/>
      <c r="Z218" s="432" t="s">
        <v>409</v>
      </c>
      <c r="AA218" s="115"/>
      <c r="AB218" s="203"/>
      <c r="AC218" s="120"/>
      <c r="AD218" s="120"/>
      <c r="AE218" s="3"/>
      <c r="AF218" s="104"/>
      <c r="AG218" s="6"/>
      <c r="AH218" s="104"/>
      <c r="AI218" s="9"/>
      <c r="AJ218" s="471"/>
      <c r="AK218" s="23" t="s">
        <v>3920</v>
      </c>
      <c r="AL218" s="20"/>
      <c r="AM218" s="45"/>
      <c r="AN218" s="23"/>
      <c r="AO218" s="32"/>
      <c r="AP218" s="42"/>
      <c r="AQ218" s="20" t="str">
        <f t="shared" si="6"/>
        <v/>
      </c>
      <c r="AR218" s="70"/>
      <c r="AS218" s="70"/>
      <c r="AT218" s="94"/>
      <c r="AU218" s="94"/>
      <c r="AV218" s="71" t="str">
        <f t="shared" si="7"/>
        <v/>
      </c>
      <c r="AW218" s="104"/>
      <c r="AX218" s="104"/>
      <c r="AY218" s="104"/>
      <c r="AZ218" s="104"/>
      <c r="BA218" s="104"/>
      <c r="BB218" s="104"/>
      <c r="BC218" s="104"/>
      <c r="BD218" s="104"/>
      <c r="BE218" s="122" t="s">
        <v>602</v>
      </c>
    </row>
    <row r="219" spans="2:57" ht="24" hidden="1">
      <c r="B219" s="697"/>
      <c r="C219" s="105" t="s">
        <v>759</v>
      </c>
      <c r="D219" s="105" t="s">
        <v>436</v>
      </c>
      <c r="E219" s="105" t="str">
        <f>VLOOKUP(D219, '(참고) 중복제거용 BP사명 DB'!$B$3:$D607, 3, FALSE)</f>
        <v>㈜드림어스컴퍼니</v>
      </c>
      <c r="F219" s="7" t="s">
        <v>780</v>
      </c>
      <c r="G219" s="3"/>
      <c r="H219" s="117" t="s">
        <v>27</v>
      </c>
      <c r="I219" s="117" t="s">
        <v>67</v>
      </c>
      <c r="J219" s="117"/>
      <c r="K219" s="117" t="s">
        <v>67</v>
      </c>
      <c r="L219" s="117" t="s">
        <v>67</v>
      </c>
      <c r="M219" s="117" t="s">
        <v>67</v>
      </c>
      <c r="N219" s="117"/>
      <c r="O219" s="117"/>
      <c r="P219" s="122"/>
      <c r="Q219" s="79"/>
      <c r="R219" s="115"/>
      <c r="S219" s="115"/>
      <c r="T219" s="115"/>
      <c r="U219" s="115" t="s">
        <v>74</v>
      </c>
      <c r="V219" s="463" t="s">
        <v>78</v>
      </c>
      <c r="W219" s="132" t="s">
        <v>263</v>
      </c>
      <c r="X219" s="464"/>
      <c r="Y219" s="115"/>
      <c r="Z219" s="432" t="s">
        <v>74</v>
      </c>
      <c r="AA219" s="318" t="s">
        <v>3916</v>
      </c>
      <c r="AB219" s="203" t="s">
        <v>204</v>
      </c>
      <c r="AC219" s="120"/>
      <c r="AD219" s="120"/>
      <c r="AE219" s="38"/>
      <c r="AF219" s="35"/>
      <c r="AG219" s="322"/>
      <c r="AH219" s="35"/>
      <c r="AI219" s="25"/>
      <c r="AJ219" s="473"/>
      <c r="AK219" s="20"/>
      <c r="AL219" s="20"/>
      <c r="AM219" s="45"/>
      <c r="AN219" s="54"/>
      <c r="AO219" s="42"/>
      <c r="AP219" s="131"/>
      <c r="AQ219" s="20" t="str">
        <f t="shared" si="6"/>
        <v/>
      </c>
      <c r="AR219" s="70"/>
      <c r="AS219" s="70"/>
      <c r="AT219" s="94"/>
      <c r="AU219" s="94"/>
      <c r="AV219" s="71" t="str">
        <f t="shared" si="7"/>
        <v/>
      </c>
      <c r="AW219" s="104"/>
      <c r="AX219" s="104"/>
      <c r="AY219" s="104"/>
      <c r="AZ219" s="104"/>
      <c r="BA219" s="104"/>
      <c r="BB219" s="104"/>
      <c r="BC219" s="104"/>
      <c r="BD219" s="104"/>
      <c r="BE219" s="122" t="s">
        <v>602</v>
      </c>
    </row>
    <row r="220" spans="2:57" ht="40.5" hidden="1">
      <c r="B220" s="697"/>
      <c r="C220" s="105" t="s">
        <v>759</v>
      </c>
      <c r="D220" s="105" t="s">
        <v>781</v>
      </c>
      <c r="E220" s="105" t="str">
        <f>VLOOKUP(D220, '(참고) 중복제거용 BP사명 DB'!$B$3:$D608, 3, FALSE)</f>
        <v>(주)로보메이션</v>
      </c>
      <c r="F220" s="7" t="s">
        <v>780</v>
      </c>
      <c r="G220" s="3" t="s">
        <v>782</v>
      </c>
      <c r="H220" s="117" t="s">
        <v>27</v>
      </c>
      <c r="I220" s="117" t="s">
        <v>67</v>
      </c>
      <c r="J220" s="117"/>
      <c r="K220" s="117" t="s">
        <v>67</v>
      </c>
      <c r="L220" s="117" t="s">
        <v>67</v>
      </c>
      <c r="M220" s="117" t="s">
        <v>67</v>
      </c>
      <c r="N220" s="117"/>
      <c r="O220" s="117"/>
      <c r="P220" s="122"/>
      <c r="Q220" s="115" t="s">
        <v>261</v>
      </c>
      <c r="R220" s="115"/>
      <c r="S220" s="115"/>
      <c r="T220" s="115"/>
      <c r="U220" s="115" t="s">
        <v>620</v>
      </c>
      <c r="V220" s="115"/>
      <c r="W220" s="132" t="s">
        <v>263</v>
      </c>
      <c r="X220" s="115"/>
      <c r="Y220" s="115"/>
      <c r="Z220" s="432" t="s">
        <v>620</v>
      </c>
      <c r="AA220" s="115"/>
      <c r="AB220" s="203" t="s">
        <v>204</v>
      </c>
      <c r="AC220" s="120"/>
      <c r="AD220" s="120"/>
      <c r="AE220" s="50" t="s">
        <v>783</v>
      </c>
      <c r="AF220" s="104" t="s">
        <v>248</v>
      </c>
      <c r="AG220" s="6" t="s">
        <v>199</v>
      </c>
      <c r="AH220" s="104" t="s">
        <v>189</v>
      </c>
      <c r="AI220" s="9"/>
      <c r="AJ220" s="471"/>
      <c r="AK220" s="402" t="s">
        <v>266</v>
      </c>
      <c r="AL220" s="402" t="s">
        <v>399</v>
      </c>
      <c r="AM220" s="45"/>
      <c r="AN220" s="34"/>
      <c r="AO220" s="30"/>
      <c r="AP220" s="31"/>
      <c r="AQ220" s="20" t="str">
        <f>IF(ISBLANK(AP220), "", "O")</f>
        <v/>
      </c>
      <c r="AR220" s="109"/>
      <c r="AS220" s="98"/>
      <c r="AT220" s="107"/>
      <c r="AU220" s="94"/>
      <c r="AV220" s="71" t="str">
        <f>IF(ISBLANK(AU220), "", "O")</f>
        <v/>
      </c>
      <c r="AW220" s="104" t="s">
        <v>761</v>
      </c>
      <c r="AX220" s="104" t="s">
        <v>762</v>
      </c>
      <c r="AY220" s="104" t="s">
        <v>70</v>
      </c>
      <c r="AZ220" s="104" t="s">
        <v>70</v>
      </c>
      <c r="BA220" s="104"/>
      <c r="BB220" s="104"/>
      <c r="BC220" s="104" t="s">
        <v>784</v>
      </c>
      <c r="BD220" s="104" t="s">
        <v>785</v>
      </c>
    </row>
    <row r="221" spans="2:57" ht="27" hidden="1">
      <c r="B221" s="697"/>
      <c r="C221" s="410" t="s">
        <v>759</v>
      </c>
      <c r="D221" s="410" t="s">
        <v>786</v>
      </c>
      <c r="E221" s="105" t="str">
        <f>VLOOKUP(D221, '(참고) 중복제거용 BP사명 DB'!$B$3:$D609, 3, FALSE)</f>
        <v>미디어브레인</v>
      </c>
      <c r="F221" s="411" t="s">
        <v>787</v>
      </c>
      <c r="G221" s="412" t="s">
        <v>778</v>
      </c>
      <c r="H221" s="117" t="s">
        <v>27</v>
      </c>
      <c r="I221" s="117" t="s">
        <v>67</v>
      </c>
      <c r="J221" s="117"/>
      <c r="K221" s="117" t="s">
        <v>67</v>
      </c>
      <c r="L221" s="117" t="s">
        <v>67</v>
      </c>
      <c r="M221" s="117" t="s">
        <v>67</v>
      </c>
      <c r="N221" s="117"/>
      <c r="O221" s="117"/>
      <c r="P221" s="122"/>
      <c r="Q221" s="442"/>
      <c r="R221" s="442"/>
      <c r="S221" s="443"/>
      <c r="T221" s="115"/>
      <c r="U221" s="115" t="s">
        <v>409</v>
      </c>
      <c r="V221" s="115" t="s">
        <v>779</v>
      </c>
      <c r="W221" s="132" t="s">
        <v>263</v>
      </c>
      <c r="X221" s="115"/>
      <c r="Y221" s="115"/>
      <c r="Z221" s="432" t="s">
        <v>409</v>
      </c>
      <c r="AA221" s="115"/>
      <c r="AB221" s="203"/>
      <c r="AC221" s="120"/>
      <c r="AD221" s="120"/>
      <c r="AE221" s="38" t="s">
        <v>788</v>
      </c>
      <c r="AF221" s="322" t="s">
        <v>114</v>
      </c>
      <c r="AG221" s="75" t="s">
        <v>789</v>
      </c>
      <c r="AH221" s="50" t="s">
        <v>790</v>
      </c>
      <c r="AI221" s="135"/>
      <c r="AJ221" s="475"/>
      <c r="AK221" s="23" t="s">
        <v>3920</v>
      </c>
      <c r="AL221" s="20"/>
      <c r="AM221" s="45"/>
      <c r="AN221" s="23"/>
      <c r="AO221" s="32"/>
      <c r="AP221" s="42"/>
      <c r="AQ221" s="20" t="str">
        <f t="shared" si="6"/>
        <v/>
      </c>
      <c r="AR221" s="70"/>
      <c r="AS221" s="70"/>
      <c r="AT221" s="94"/>
      <c r="AU221" s="94"/>
      <c r="AV221" s="71" t="str">
        <f t="shared" si="7"/>
        <v/>
      </c>
      <c r="AW221" s="104"/>
      <c r="AX221" s="104"/>
      <c r="AY221" s="104"/>
      <c r="AZ221" s="104"/>
      <c r="BA221" s="104"/>
      <c r="BB221" s="104"/>
      <c r="BC221" s="104"/>
      <c r="BD221" s="104"/>
      <c r="BE221" s="122" t="s">
        <v>602</v>
      </c>
    </row>
    <row r="222" spans="2:57" ht="27" hidden="1">
      <c r="B222" s="697"/>
      <c r="C222" s="410" t="s">
        <v>759</v>
      </c>
      <c r="D222" s="410" t="s">
        <v>791</v>
      </c>
      <c r="E222" s="105" t="str">
        <f>VLOOKUP(D222, '(참고) 중복제거용 BP사명 DB'!$B$3:$D610, 3, FALSE)</f>
        <v>(주)이든앤앨리스마케팅</v>
      </c>
      <c r="F222" s="411" t="s">
        <v>792</v>
      </c>
      <c r="G222" s="412" t="s">
        <v>778</v>
      </c>
      <c r="H222" s="117" t="s">
        <v>27</v>
      </c>
      <c r="I222" s="117" t="s">
        <v>67</v>
      </c>
      <c r="J222" s="117"/>
      <c r="K222" s="117" t="s">
        <v>67</v>
      </c>
      <c r="L222" s="117" t="s">
        <v>67</v>
      </c>
      <c r="M222" s="117" t="s">
        <v>67</v>
      </c>
      <c r="N222" s="117"/>
      <c r="O222" s="117"/>
      <c r="P222" s="122"/>
      <c r="Q222" s="442"/>
      <c r="R222" s="442"/>
      <c r="S222" s="443"/>
      <c r="T222" s="115"/>
      <c r="U222" s="115" t="s">
        <v>409</v>
      </c>
      <c r="V222" s="115" t="s">
        <v>779</v>
      </c>
      <c r="W222" s="132" t="s">
        <v>263</v>
      </c>
      <c r="X222" s="115"/>
      <c r="Y222" s="115"/>
      <c r="Z222" s="432" t="s">
        <v>409</v>
      </c>
      <c r="AA222" s="115"/>
      <c r="AB222" s="203"/>
      <c r="AC222" s="120"/>
      <c r="AD222" s="120"/>
      <c r="AE222" s="38"/>
      <c r="AF222" s="322"/>
      <c r="AG222" s="75"/>
      <c r="AH222" s="50"/>
      <c r="AI222" s="135"/>
      <c r="AJ222" s="475"/>
      <c r="AK222" s="23" t="s">
        <v>3920</v>
      </c>
      <c r="AL222" s="20"/>
      <c r="AM222" s="45"/>
      <c r="AN222" s="23"/>
      <c r="AO222" s="32"/>
      <c r="AP222" s="42"/>
      <c r="AQ222" s="20" t="str">
        <f t="shared" si="6"/>
        <v/>
      </c>
      <c r="AR222" s="70"/>
      <c r="AS222" s="70"/>
      <c r="AT222" s="94"/>
      <c r="AU222" s="94"/>
      <c r="AV222" s="71" t="str">
        <f t="shared" si="7"/>
        <v/>
      </c>
      <c r="AW222" s="104"/>
      <c r="AX222" s="104"/>
      <c r="AY222" s="104"/>
      <c r="AZ222" s="104"/>
      <c r="BA222" s="104"/>
      <c r="BB222" s="104"/>
      <c r="BC222" s="104"/>
      <c r="BD222" s="104"/>
      <c r="BE222" s="122" t="s">
        <v>602</v>
      </c>
    </row>
    <row r="223" spans="2:57" ht="27" hidden="1">
      <c r="B223" s="105" t="s">
        <v>793</v>
      </c>
      <c r="C223" s="410" t="s">
        <v>794</v>
      </c>
      <c r="D223" s="410" t="s">
        <v>605</v>
      </c>
      <c r="E223" s="105" t="str">
        <f>VLOOKUP(D223, '(참고) 중복제거용 BP사명 DB'!$B$3:$D611, 3, FALSE)</f>
        <v>에스케이플래닛주식회사</v>
      </c>
      <c r="F223" s="411" t="s">
        <v>795</v>
      </c>
      <c r="G223" s="412" t="s">
        <v>3919</v>
      </c>
      <c r="H223" s="117" t="s">
        <v>27</v>
      </c>
      <c r="I223" s="117" t="s">
        <v>67</v>
      </c>
      <c r="J223" s="117"/>
      <c r="K223" s="117" t="s">
        <v>67</v>
      </c>
      <c r="L223" s="117"/>
      <c r="M223" s="117"/>
      <c r="N223" s="117"/>
      <c r="O223" s="117"/>
      <c r="P223" s="122"/>
      <c r="Q223" s="79"/>
      <c r="R223" s="115"/>
      <c r="S223" s="115"/>
      <c r="T223" s="115"/>
      <c r="U223" s="115" t="s">
        <v>409</v>
      </c>
      <c r="V223" s="115" t="s">
        <v>779</v>
      </c>
      <c r="W223" s="318"/>
      <c r="X223" s="132" t="s">
        <v>263</v>
      </c>
      <c r="Y223" s="115"/>
      <c r="Z223" s="432" t="s">
        <v>409</v>
      </c>
      <c r="AA223" s="115"/>
      <c r="AB223" s="117" t="s">
        <v>69</v>
      </c>
      <c r="AC223" s="429"/>
      <c r="AD223" s="429"/>
      <c r="AE223" s="12"/>
      <c r="AF223" s="104"/>
      <c r="AG223" s="10"/>
      <c r="AH223" s="10"/>
      <c r="AI223" s="10"/>
      <c r="AJ223" s="471"/>
      <c r="AK223" s="105" t="s">
        <v>3920</v>
      </c>
      <c r="AL223" s="324"/>
      <c r="AM223" s="45"/>
      <c r="AN223" s="51"/>
      <c r="AO223" s="42"/>
      <c r="AP223" s="41"/>
      <c r="AQ223" s="20" t="str">
        <f t="shared" si="6"/>
        <v/>
      </c>
      <c r="AR223" s="70" t="s">
        <v>261</v>
      </c>
      <c r="AS223" s="70"/>
      <c r="AT223" s="94"/>
      <c r="AU223" s="94"/>
      <c r="AV223" s="71" t="str">
        <f t="shared" si="7"/>
        <v/>
      </c>
      <c r="AW223" s="104" t="s">
        <v>796</v>
      </c>
      <c r="AX223" s="104" t="s">
        <v>797</v>
      </c>
      <c r="AY223" s="104" t="s">
        <v>70</v>
      </c>
      <c r="AZ223" s="104" t="s">
        <v>70</v>
      </c>
      <c r="BA223" s="104"/>
      <c r="BB223" s="104"/>
      <c r="BC223" s="104"/>
      <c r="BD223" s="104"/>
      <c r="BE223" s="122" t="s">
        <v>602</v>
      </c>
    </row>
    <row r="224" spans="2:57" ht="27" hidden="1">
      <c r="B224" s="697" t="s">
        <v>798</v>
      </c>
      <c r="C224" s="105" t="s">
        <v>799</v>
      </c>
      <c r="D224" s="105" t="s">
        <v>549</v>
      </c>
      <c r="E224" s="105" t="str">
        <f>VLOOKUP(D224, '(참고) 중복제거용 BP사명 DB'!$B$3:$D612, 3, FALSE)</f>
        <v>SK㈜</v>
      </c>
      <c r="F224" s="7" t="s">
        <v>800</v>
      </c>
      <c r="G224" s="465" t="s">
        <v>801</v>
      </c>
      <c r="H224" s="117" t="s">
        <v>27</v>
      </c>
      <c r="I224" s="117" t="s">
        <v>67</v>
      </c>
      <c r="J224" s="117" t="s">
        <v>67</v>
      </c>
      <c r="K224" s="117" t="s">
        <v>67</v>
      </c>
      <c r="L224" s="117"/>
      <c r="M224" s="117"/>
      <c r="N224" s="117"/>
      <c r="O224" s="117"/>
      <c r="P224" s="122"/>
      <c r="Q224" s="115"/>
      <c r="R224" s="115"/>
      <c r="S224" s="115"/>
      <c r="T224" s="115"/>
      <c r="U224" s="115" t="s">
        <v>68</v>
      </c>
      <c r="V224" s="115" t="s">
        <v>802</v>
      </c>
      <c r="W224" s="115" t="s">
        <v>263</v>
      </c>
      <c r="X224" s="115"/>
      <c r="Y224" s="115"/>
      <c r="Z224" s="432" t="s">
        <v>68</v>
      </c>
      <c r="AA224" s="115"/>
      <c r="AB224" s="203" t="s">
        <v>204</v>
      </c>
      <c r="AC224" s="203"/>
      <c r="AD224" s="203" t="s">
        <v>263</v>
      </c>
      <c r="AE224" s="8" t="s">
        <v>803</v>
      </c>
      <c r="AF224" s="104" t="s">
        <v>145</v>
      </c>
      <c r="AG224" s="6" t="s">
        <v>623</v>
      </c>
      <c r="AH224" s="6"/>
      <c r="AI224" s="136"/>
      <c r="AJ224" s="702">
        <v>110000</v>
      </c>
      <c r="AK224" s="20" t="s">
        <v>683</v>
      </c>
      <c r="AL224" s="20"/>
      <c r="AM224" s="45"/>
      <c r="AN224" s="31"/>
      <c r="AO224" s="32"/>
      <c r="AP224" s="32"/>
      <c r="AQ224" s="20" t="str">
        <f t="shared" si="6"/>
        <v/>
      </c>
      <c r="AR224" s="70" t="s">
        <v>261</v>
      </c>
      <c r="AS224" s="112"/>
      <c r="AT224" s="94"/>
      <c r="AU224" s="94"/>
      <c r="AV224" s="71" t="str">
        <f t="shared" si="7"/>
        <v/>
      </c>
      <c r="AW224" s="104" t="s">
        <v>804</v>
      </c>
      <c r="AX224" s="104" t="s">
        <v>805</v>
      </c>
      <c r="AY224" s="104" t="s">
        <v>804</v>
      </c>
      <c r="AZ224" s="104" t="s">
        <v>805</v>
      </c>
      <c r="BA224" s="104"/>
      <c r="BB224" s="104"/>
      <c r="BC224" s="104" t="s">
        <v>806</v>
      </c>
      <c r="BD224" s="104" t="s">
        <v>807</v>
      </c>
      <c r="BE224" s="122" t="s">
        <v>602</v>
      </c>
    </row>
    <row r="225" spans="1:57" ht="40.5" hidden="1">
      <c r="B225" s="697"/>
      <c r="C225" s="105" t="s">
        <v>799</v>
      </c>
      <c r="D225" s="105" t="s">
        <v>480</v>
      </c>
      <c r="E225" s="105" t="str">
        <f>VLOOKUP(D225, '(참고) 중복제거용 BP사명 DB'!$B$3:$D613, 3, FALSE)</f>
        <v>서비스에이스주식회사</v>
      </c>
      <c r="F225" s="7" t="s">
        <v>808</v>
      </c>
      <c r="G225" s="3" t="s">
        <v>809</v>
      </c>
      <c r="H225" s="117" t="s">
        <v>27</v>
      </c>
      <c r="I225" s="117" t="s">
        <v>67</v>
      </c>
      <c r="J225" s="117"/>
      <c r="K225" s="117" t="s">
        <v>67</v>
      </c>
      <c r="L225" s="117"/>
      <c r="M225" s="117"/>
      <c r="N225" s="117"/>
      <c r="O225" s="117"/>
      <c r="P225" s="122"/>
      <c r="Q225" s="115" t="s">
        <v>263</v>
      </c>
      <c r="R225" s="115"/>
      <c r="S225" s="115"/>
      <c r="T225" s="115"/>
      <c r="U225" s="115" t="s">
        <v>394</v>
      </c>
      <c r="V225" s="115"/>
      <c r="W225" s="115" t="s">
        <v>263</v>
      </c>
      <c r="X225" s="115"/>
      <c r="Y225" s="115"/>
      <c r="Z225" s="318"/>
      <c r="AA225" s="318"/>
      <c r="AB225" s="203" t="s">
        <v>204</v>
      </c>
      <c r="AC225" s="429"/>
      <c r="AD225" s="429"/>
      <c r="AE225" s="60" t="s">
        <v>810</v>
      </c>
      <c r="AF225" s="104" t="s">
        <v>114</v>
      </c>
      <c r="AG225" s="6" t="s">
        <v>70</v>
      </c>
      <c r="AH225" s="6" t="s">
        <v>811</v>
      </c>
      <c r="AI225" s="136"/>
      <c r="AJ225" s="702">
        <v>110000</v>
      </c>
      <c r="AK225" s="402" t="s">
        <v>565</v>
      </c>
      <c r="AL225" s="402" t="s">
        <v>399</v>
      </c>
      <c r="AM225" s="45"/>
      <c r="AN225" s="34"/>
      <c r="AO225" s="30"/>
      <c r="AP225" s="31"/>
      <c r="AQ225" s="20" t="str">
        <f>IF(ISBLANK(AP225), "", "O")</f>
        <v/>
      </c>
      <c r="AR225" s="109" t="s">
        <v>263</v>
      </c>
      <c r="AS225" s="98"/>
      <c r="AT225" s="107"/>
      <c r="AU225" s="94"/>
      <c r="AV225" s="71" t="str">
        <f>IF(ISBLANK(AU225), "", "O")</f>
        <v/>
      </c>
      <c r="AW225" s="104" t="s">
        <v>804</v>
      </c>
      <c r="AX225" s="104" t="s">
        <v>805</v>
      </c>
      <c r="AY225" s="104" t="s">
        <v>70</v>
      </c>
      <c r="AZ225" s="104" t="s">
        <v>70</v>
      </c>
      <c r="BA225" s="104"/>
      <c r="BB225" s="104"/>
      <c r="BC225" s="104" t="s">
        <v>812</v>
      </c>
      <c r="BD225" s="104" t="s">
        <v>813</v>
      </c>
    </row>
    <row r="226" spans="1:57" ht="27" hidden="1">
      <c r="B226" s="697"/>
      <c r="C226" s="105" t="s">
        <v>799</v>
      </c>
      <c r="D226" s="105" t="s">
        <v>814</v>
      </c>
      <c r="E226" s="105" t="str">
        <f>VLOOKUP(D226, '(참고) 중복제거용 BP사명 DB'!$B$3:$D614, 3, FALSE)</f>
        <v>크림하우스주식회사</v>
      </c>
      <c r="F226" s="7" t="s">
        <v>815</v>
      </c>
      <c r="G226" s="3"/>
      <c r="H226" s="117" t="s">
        <v>27</v>
      </c>
      <c r="I226" s="117" t="s">
        <v>67</v>
      </c>
      <c r="J226" s="117"/>
      <c r="K226" s="117" t="s">
        <v>67</v>
      </c>
      <c r="L226" s="117"/>
      <c r="M226" s="117"/>
      <c r="N226" s="117"/>
      <c r="O226" s="117"/>
      <c r="P226" s="122"/>
      <c r="Q226" s="115" t="s">
        <v>263</v>
      </c>
      <c r="R226" s="115"/>
      <c r="S226" s="115"/>
      <c r="T226" s="115"/>
      <c r="U226" s="115" t="s">
        <v>394</v>
      </c>
      <c r="V226" s="115"/>
      <c r="W226" s="115" t="s">
        <v>263</v>
      </c>
      <c r="X226" s="115"/>
      <c r="Y226" s="115"/>
      <c r="Z226" s="432" t="s">
        <v>394</v>
      </c>
      <c r="AA226" s="115"/>
      <c r="AB226" s="203" t="s">
        <v>204</v>
      </c>
      <c r="AC226" s="203"/>
      <c r="AD226" s="203"/>
      <c r="AE226" s="4" t="s">
        <v>816</v>
      </c>
      <c r="AF226" s="104" t="s">
        <v>114</v>
      </c>
      <c r="AG226" s="6" t="s">
        <v>623</v>
      </c>
      <c r="AH226" s="104" t="s">
        <v>817</v>
      </c>
      <c r="AI226" s="136"/>
      <c r="AJ226" s="702">
        <v>110000</v>
      </c>
      <c r="AK226" s="402" t="s">
        <v>266</v>
      </c>
      <c r="AL226" s="402" t="s">
        <v>399</v>
      </c>
      <c r="AM226" s="45"/>
      <c r="AN226" s="34"/>
      <c r="AO226" s="30"/>
      <c r="AP226" s="31"/>
      <c r="AQ226" s="20" t="str">
        <f>IF(ISBLANK(AP226), "", "O")</f>
        <v/>
      </c>
      <c r="AR226" s="109"/>
      <c r="AS226" s="98"/>
      <c r="AT226" s="107"/>
      <c r="AU226" s="94"/>
      <c r="AV226" s="71" t="str">
        <f>IF(ISBLANK(AU226), "", "O")</f>
        <v/>
      </c>
      <c r="AW226" s="104" t="s">
        <v>804</v>
      </c>
      <c r="AX226" s="104" t="s">
        <v>805</v>
      </c>
      <c r="AY226" s="104" t="s">
        <v>70</v>
      </c>
      <c r="AZ226" s="104" t="s">
        <v>70</v>
      </c>
      <c r="BA226" s="104"/>
      <c r="BB226" s="104"/>
      <c r="BC226" s="104" t="s">
        <v>818</v>
      </c>
      <c r="BD226" s="104" t="s">
        <v>819</v>
      </c>
    </row>
    <row r="227" spans="1:57" ht="27" hidden="1">
      <c r="B227" s="697" t="s">
        <v>820</v>
      </c>
      <c r="C227" s="105" t="s">
        <v>821</v>
      </c>
      <c r="D227" s="105" t="s">
        <v>549</v>
      </c>
      <c r="E227" s="105" t="str">
        <f>VLOOKUP(D227, '(참고) 중복제거용 BP사명 DB'!$B$3:$D615, 3, FALSE)</f>
        <v>SK㈜</v>
      </c>
      <c r="F227" s="7" t="s">
        <v>822</v>
      </c>
      <c r="G227" s="465" t="s">
        <v>801</v>
      </c>
      <c r="H227" s="117" t="s">
        <v>27</v>
      </c>
      <c r="I227" s="117" t="s">
        <v>67</v>
      </c>
      <c r="J227" s="117" t="s">
        <v>67</v>
      </c>
      <c r="K227" s="117" t="s">
        <v>67</v>
      </c>
      <c r="L227" s="117"/>
      <c r="M227" s="117"/>
      <c r="N227" s="117"/>
      <c r="O227" s="117"/>
      <c r="P227" s="122"/>
      <c r="Q227" s="115"/>
      <c r="R227" s="115"/>
      <c r="S227" s="115"/>
      <c r="T227" s="115"/>
      <c r="U227" s="115" t="s">
        <v>68</v>
      </c>
      <c r="V227" s="115" t="s">
        <v>802</v>
      </c>
      <c r="W227" s="115" t="s">
        <v>263</v>
      </c>
      <c r="X227" s="115"/>
      <c r="Y227" s="115"/>
      <c r="Z227" s="432" t="s">
        <v>68</v>
      </c>
      <c r="AA227" s="115"/>
      <c r="AB227" s="203" t="s">
        <v>204</v>
      </c>
      <c r="AC227" s="203"/>
      <c r="AD227" s="203"/>
      <c r="AE227" s="8" t="s">
        <v>803</v>
      </c>
      <c r="AF227" s="104" t="s">
        <v>145</v>
      </c>
      <c r="AG227" s="6" t="s">
        <v>623</v>
      </c>
      <c r="AH227" s="104" t="s">
        <v>564</v>
      </c>
      <c r="AI227" s="136"/>
      <c r="AJ227" s="471"/>
      <c r="AK227" s="402" t="s">
        <v>266</v>
      </c>
      <c r="AL227" s="402" t="s">
        <v>399</v>
      </c>
      <c r="AM227" s="45"/>
      <c r="AN227" s="31"/>
      <c r="AO227" s="32"/>
      <c r="AP227" s="32"/>
      <c r="AQ227" s="20" t="str">
        <f t="shared" si="6"/>
        <v/>
      </c>
      <c r="AR227" s="70" t="s">
        <v>261</v>
      </c>
      <c r="AS227" s="112"/>
      <c r="AT227" s="94"/>
      <c r="AU227" s="94"/>
      <c r="AV227" s="71" t="str">
        <f t="shared" si="7"/>
        <v/>
      </c>
      <c r="AW227" s="104" t="s">
        <v>804</v>
      </c>
      <c r="AX227" s="105" t="s">
        <v>823</v>
      </c>
      <c r="AY227" s="104" t="s">
        <v>804</v>
      </c>
      <c r="AZ227" s="105" t="s">
        <v>3997</v>
      </c>
      <c r="BA227" s="104"/>
      <c r="BB227" s="104"/>
      <c r="BC227" s="104" t="s">
        <v>824</v>
      </c>
      <c r="BD227" s="104" t="s">
        <v>807</v>
      </c>
      <c r="BE227" s="122" t="s">
        <v>602</v>
      </c>
    </row>
    <row r="228" spans="1:57" ht="27" hidden="1">
      <c r="B228" s="697"/>
      <c r="C228" s="105" t="s">
        <v>821</v>
      </c>
      <c r="D228" s="105" t="s">
        <v>480</v>
      </c>
      <c r="E228" s="105" t="str">
        <f>VLOOKUP(D228, '(참고) 중복제거용 BP사명 DB'!$B$3:$D616, 3, FALSE)</f>
        <v>서비스에이스주식회사</v>
      </c>
      <c r="F228" s="7" t="s">
        <v>825</v>
      </c>
      <c r="G228" s="3"/>
      <c r="H228" s="117" t="s">
        <v>27</v>
      </c>
      <c r="I228" s="117" t="s">
        <v>67</v>
      </c>
      <c r="J228" s="117"/>
      <c r="K228" s="117" t="s">
        <v>67</v>
      </c>
      <c r="L228" s="117"/>
      <c r="M228" s="117"/>
      <c r="N228" s="117"/>
      <c r="O228" s="117"/>
      <c r="P228" s="122"/>
      <c r="Q228" s="115"/>
      <c r="R228" s="115"/>
      <c r="S228" s="115"/>
      <c r="T228" s="115"/>
      <c r="U228" s="115" t="s">
        <v>74</v>
      </c>
      <c r="V228" s="115" t="s">
        <v>575</v>
      </c>
      <c r="W228" s="115"/>
      <c r="X228" s="115"/>
      <c r="Y228" s="115"/>
      <c r="Z228" s="432" t="s">
        <v>74</v>
      </c>
      <c r="AA228" s="419" t="str">
        <f>VLOOKUP(E228,Sheet1!B:C,2,FALSE)</f>
        <v>자회사</v>
      </c>
      <c r="AB228" s="203" t="s">
        <v>204</v>
      </c>
      <c r="AC228" s="203"/>
      <c r="AD228" s="203"/>
      <c r="AE228" s="60" t="s">
        <v>810</v>
      </c>
      <c r="AF228" s="104" t="s">
        <v>114</v>
      </c>
      <c r="AG228" s="6" t="s">
        <v>623</v>
      </c>
      <c r="AH228" s="6" t="s">
        <v>826</v>
      </c>
      <c r="AI228" s="136"/>
      <c r="AJ228" s="476"/>
      <c r="AK228" s="20"/>
      <c r="AL228" s="20"/>
      <c r="AM228" s="45"/>
      <c r="AN228" s="53"/>
      <c r="AO228" s="42"/>
      <c r="AP228" s="31"/>
      <c r="AQ228" s="20" t="str">
        <f t="shared" si="6"/>
        <v/>
      </c>
      <c r="AR228" s="70" t="s">
        <v>263</v>
      </c>
      <c r="AS228" s="70"/>
      <c r="AT228" s="94"/>
      <c r="AU228" s="94"/>
      <c r="AV228" s="71" t="str">
        <f t="shared" si="7"/>
        <v/>
      </c>
      <c r="AW228" s="104" t="s">
        <v>804</v>
      </c>
      <c r="AX228" s="105" t="s">
        <v>823</v>
      </c>
      <c r="AY228" s="104" t="s">
        <v>804</v>
      </c>
      <c r="AZ228" s="105" t="s">
        <v>3997</v>
      </c>
      <c r="BA228" s="104"/>
      <c r="BB228" s="104"/>
      <c r="BC228" s="104" t="s">
        <v>827</v>
      </c>
      <c r="BD228" s="104" t="s">
        <v>828</v>
      </c>
      <c r="BE228"/>
    </row>
    <row r="229" spans="1:57" ht="24" hidden="1">
      <c r="B229" s="697"/>
      <c r="C229" s="105" t="s">
        <v>821</v>
      </c>
      <c r="D229" s="105" t="s">
        <v>739</v>
      </c>
      <c r="E229" s="105" t="str">
        <f>VLOOKUP(D229, '(참고) 중복제거용 BP사명 DB'!$B$3:$D617, 3, FALSE)</f>
        <v>서비스탑 주식회사</v>
      </c>
      <c r="F229" s="7" t="s">
        <v>829</v>
      </c>
      <c r="G229" s="3"/>
      <c r="H229" s="117" t="s">
        <v>27</v>
      </c>
      <c r="I229" s="117" t="s">
        <v>67</v>
      </c>
      <c r="J229" s="117"/>
      <c r="K229" s="117" t="s">
        <v>67</v>
      </c>
      <c r="L229" s="117"/>
      <c r="M229" s="117"/>
      <c r="N229" s="117"/>
      <c r="O229" s="117"/>
      <c r="P229" s="122"/>
      <c r="Q229" s="115"/>
      <c r="R229" s="115"/>
      <c r="S229" s="115"/>
      <c r="T229" s="115"/>
      <c r="U229" s="115" t="s">
        <v>74</v>
      </c>
      <c r="V229" s="115" t="s">
        <v>575</v>
      </c>
      <c r="W229" s="115"/>
      <c r="X229" s="115"/>
      <c r="Y229" s="115"/>
      <c r="Z229" s="432" t="s">
        <v>74</v>
      </c>
      <c r="AA229" s="419" t="str">
        <f>VLOOKUP(E229,Sheet1!B:C,2,FALSE)</f>
        <v>자회사</v>
      </c>
      <c r="AB229" s="203" t="s">
        <v>204</v>
      </c>
      <c r="AC229" s="203"/>
      <c r="AD229" s="203"/>
      <c r="AE229" s="8"/>
      <c r="AF229" s="104"/>
      <c r="AG229" s="6"/>
      <c r="AH229" s="104"/>
      <c r="AI229" s="136"/>
      <c r="AJ229" s="471"/>
      <c r="AK229" s="20"/>
      <c r="AL229" s="20"/>
      <c r="AM229" s="45"/>
      <c r="AN229" s="51"/>
      <c r="AO229" s="42"/>
      <c r="AP229" s="31"/>
      <c r="AQ229" s="20" t="str">
        <f t="shared" si="6"/>
        <v/>
      </c>
      <c r="AR229" s="70"/>
      <c r="AS229" s="70"/>
      <c r="AT229" s="94"/>
      <c r="AU229" s="94"/>
      <c r="AV229" s="71" t="str">
        <f t="shared" si="7"/>
        <v/>
      </c>
      <c r="AW229" s="104" t="s">
        <v>804</v>
      </c>
      <c r="AX229" s="105" t="s">
        <v>823</v>
      </c>
      <c r="AY229" s="104" t="s">
        <v>804</v>
      </c>
      <c r="AZ229" s="105" t="s">
        <v>3997</v>
      </c>
      <c r="BA229" s="104"/>
      <c r="BB229" s="104"/>
      <c r="BC229" s="104"/>
      <c r="BD229" s="104"/>
      <c r="BE229"/>
    </row>
    <row r="230" spans="1:57" ht="48" hidden="1">
      <c r="B230" s="697"/>
      <c r="C230" s="105" t="s">
        <v>821</v>
      </c>
      <c r="D230" s="105" t="s">
        <v>530</v>
      </c>
      <c r="E230" s="105" t="str">
        <f>VLOOKUP(D230, '(참고) 중복제거용 BP사명 DB'!$B$3:$D618, 3, FALSE)</f>
        <v>에스케이엠앤서비스 주식회사</v>
      </c>
      <c r="F230" s="7" t="s">
        <v>830</v>
      </c>
      <c r="G230" s="3"/>
      <c r="H230" s="117" t="s">
        <v>27</v>
      </c>
      <c r="I230" s="117" t="s">
        <v>67</v>
      </c>
      <c r="J230" s="117"/>
      <c r="K230" s="117" t="s">
        <v>67</v>
      </c>
      <c r="L230" s="117"/>
      <c r="M230" s="117"/>
      <c r="N230" s="117"/>
      <c r="O230" s="117"/>
      <c r="P230" s="122"/>
      <c r="Q230" s="115" t="s">
        <v>263</v>
      </c>
      <c r="R230" s="115"/>
      <c r="S230" s="115"/>
      <c r="T230" s="115"/>
      <c r="U230" s="115" t="s">
        <v>394</v>
      </c>
      <c r="V230" s="115"/>
      <c r="W230" s="115" t="s">
        <v>263</v>
      </c>
      <c r="X230" s="115"/>
      <c r="Y230" s="115"/>
      <c r="Z230" s="432" t="s">
        <v>394</v>
      </c>
      <c r="AA230" s="115"/>
      <c r="AB230" s="203" t="s">
        <v>831</v>
      </c>
      <c r="AC230" s="203"/>
      <c r="AD230" s="203"/>
      <c r="AE230" s="3" t="s">
        <v>832</v>
      </c>
      <c r="AF230" s="104" t="s">
        <v>114</v>
      </c>
      <c r="AG230" s="104" t="s">
        <v>833</v>
      </c>
      <c r="AH230" s="104" t="s">
        <v>834</v>
      </c>
      <c r="AI230" s="132"/>
      <c r="AJ230" s="471"/>
      <c r="AK230" s="402" t="s">
        <v>266</v>
      </c>
      <c r="AL230" s="402" t="s">
        <v>399</v>
      </c>
      <c r="AM230" s="45"/>
      <c r="AN230" s="34"/>
      <c r="AO230" s="30"/>
      <c r="AP230" s="31"/>
      <c r="AQ230" s="20" t="str">
        <f>IF(ISBLANK(AP230), "", "O")</f>
        <v/>
      </c>
      <c r="AR230" s="109" t="s">
        <v>263</v>
      </c>
      <c r="AS230" s="98"/>
      <c r="AT230" s="107"/>
      <c r="AU230" s="94"/>
      <c r="AV230" s="71" t="str">
        <f>IF(ISBLANK(AU230), "", "O")</f>
        <v/>
      </c>
      <c r="AW230" s="104" t="s">
        <v>804</v>
      </c>
      <c r="AX230" s="105" t="s">
        <v>823</v>
      </c>
      <c r="AY230" s="104" t="s">
        <v>804</v>
      </c>
      <c r="AZ230" s="105" t="s">
        <v>3997</v>
      </c>
      <c r="BA230" s="104"/>
      <c r="BB230" s="104"/>
      <c r="BC230" s="104" t="s">
        <v>835</v>
      </c>
      <c r="BD230" s="104" t="s">
        <v>836</v>
      </c>
    </row>
    <row r="231" spans="1:57" ht="48" hidden="1">
      <c r="B231" s="697"/>
      <c r="C231" s="105" t="s">
        <v>821</v>
      </c>
      <c r="D231" s="105" t="s">
        <v>535</v>
      </c>
      <c r="E231" s="105" t="e">
        <f>VLOOKUP(D231, '(참고) 중복제거용 BP사명 DB'!$B$3:$D619, 3, FALSE)</f>
        <v>#N/A</v>
      </c>
      <c r="F231" s="7" t="s">
        <v>837</v>
      </c>
      <c r="G231" s="3"/>
      <c r="H231" s="117" t="s">
        <v>27</v>
      </c>
      <c r="I231" s="117" t="s">
        <v>67</v>
      </c>
      <c r="J231" s="117"/>
      <c r="K231" s="117" t="s">
        <v>67</v>
      </c>
      <c r="L231" s="117"/>
      <c r="M231" s="117"/>
      <c r="N231" s="117"/>
      <c r="O231" s="117"/>
      <c r="P231" s="122"/>
      <c r="Q231" s="115"/>
      <c r="R231" s="115"/>
      <c r="S231" s="115"/>
      <c r="T231" s="115"/>
      <c r="U231" s="115" t="s">
        <v>68</v>
      </c>
      <c r="V231" s="115" t="s">
        <v>838</v>
      </c>
      <c r="W231" s="115"/>
      <c r="X231" s="115"/>
      <c r="Y231" s="115"/>
      <c r="Z231" s="432" t="s">
        <v>68</v>
      </c>
      <c r="AA231" s="115" t="s">
        <v>838</v>
      </c>
      <c r="AB231" s="203" t="s">
        <v>831</v>
      </c>
      <c r="AC231" s="203" t="s">
        <v>839</v>
      </c>
      <c r="AD231" s="203"/>
      <c r="AE231" s="3"/>
      <c r="AF231" s="104"/>
      <c r="AG231" s="104"/>
      <c r="AH231" s="104"/>
      <c r="AI231" s="132"/>
      <c r="AJ231" s="471"/>
      <c r="AK231" s="20"/>
      <c r="AL231" s="20"/>
      <c r="AM231" s="45"/>
      <c r="AN231" s="52"/>
      <c r="AO231" s="45"/>
      <c r="AP231" s="45"/>
      <c r="AQ231" s="20" t="str">
        <f t="shared" si="6"/>
        <v/>
      </c>
      <c r="AR231" s="70"/>
      <c r="AS231" s="70"/>
      <c r="AT231" s="94"/>
      <c r="AU231" s="94"/>
      <c r="AV231" s="71" t="str">
        <f t="shared" si="7"/>
        <v/>
      </c>
      <c r="AW231" s="104" t="s">
        <v>804</v>
      </c>
      <c r="AX231" s="105" t="s">
        <v>823</v>
      </c>
      <c r="AY231" s="104" t="s">
        <v>804</v>
      </c>
      <c r="AZ231" s="105" t="s">
        <v>3997</v>
      </c>
      <c r="BA231" s="104"/>
      <c r="BB231" s="104"/>
      <c r="BC231" s="104"/>
      <c r="BD231" s="104"/>
      <c r="BE231"/>
    </row>
    <row r="232" spans="1:57" ht="54" hidden="1">
      <c r="A232" s="18"/>
      <c r="B232" s="105" t="s">
        <v>840</v>
      </c>
      <c r="C232" s="105" t="s">
        <v>841</v>
      </c>
      <c r="D232" s="105" t="s">
        <v>629</v>
      </c>
      <c r="E232" s="105" t="str">
        <f>VLOOKUP(D232, '(참고) 중복제거용 BP사명 DB'!$B$3:$D620, 3, FALSE)</f>
        <v>SK텔레콤(주)</v>
      </c>
      <c r="F232" s="7" t="s">
        <v>842</v>
      </c>
      <c r="G232" s="7" t="s">
        <v>843</v>
      </c>
      <c r="H232" s="117" t="s">
        <v>844</v>
      </c>
      <c r="I232" s="117"/>
      <c r="J232" s="117"/>
      <c r="K232" s="454" t="s">
        <v>67</v>
      </c>
      <c r="L232" s="117" t="s">
        <v>67</v>
      </c>
      <c r="M232" s="117"/>
      <c r="N232" s="117"/>
      <c r="O232" s="117"/>
      <c r="P232" s="122"/>
      <c r="Q232" s="47"/>
      <c r="R232" s="47"/>
      <c r="S232" s="47"/>
      <c r="T232" s="47"/>
      <c r="U232" s="115" t="s">
        <v>845</v>
      </c>
      <c r="V232" s="115" t="s">
        <v>410</v>
      </c>
      <c r="W232" s="115"/>
      <c r="X232" s="115" t="s">
        <v>263</v>
      </c>
      <c r="Y232" s="115"/>
      <c r="Z232" s="432" t="s">
        <v>845</v>
      </c>
      <c r="AA232" s="406"/>
      <c r="AB232" s="117" t="s">
        <v>846</v>
      </c>
      <c r="AC232" s="117"/>
      <c r="AD232" s="117"/>
      <c r="AE232" s="7"/>
      <c r="AF232" s="104"/>
      <c r="AG232" s="105"/>
      <c r="AH232" s="105"/>
      <c r="AI232" s="105"/>
      <c r="AJ232" s="477"/>
      <c r="AK232" s="378" t="s">
        <v>266</v>
      </c>
      <c r="AL232" s="324" t="s">
        <v>267</v>
      </c>
      <c r="AM232" s="32"/>
      <c r="AN232" s="43"/>
      <c r="AO232" s="32"/>
      <c r="AP232" s="30"/>
      <c r="AQ232" s="20" t="str">
        <f>IF(ISBLANK(AP232), "", "O")</f>
        <v/>
      </c>
      <c r="AR232" s="99"/>
      <c r="AS232" s="86"/>
      <c r="AT232" s="94"/>
      <c r="AU232" s="94"/>
      <c r="AV232" s="71" t="str">
        <f>IF(ISBLANK(AU232), "", "O")</f>
        <v/>
      </c>
      <c r="AW232" s="105" t="s">
        <v>847</v>
      </c>
      <c r="AX232" s="105" t="s">
        <v>848</v>
      </c>
      <c r="AY232" s="105" t="s">
        <v>847</v>
      </c>
      <c r="AZ232" s="105" t="s">
        <v>848</v>
      </c>
      <c r="BA232" s="105"/>
      <c r="BB232" s="105"/>
      <c r="BC232" s="105"/>
      <c r="BD232" s="105"/>
      <c r="BE232"/>
    </row>
    <row r="233" spans="1:57" ht="24" hidden="1">
      <c r="B233" s="405" t="s">
        <v>849</v>
      </c>
      <c r="C233" s="405" t="s">
        <v>849</v>
      </c>
      <c r="D233" s="405" t="s">
        <v>605</v>
      </c>
      <c r="E233" s="105" t="str">
        <f>VLOOKUP(D233, '(참고) 중복제거용 BP사명 DB'!$B$3:$D621, 3, FALSE)</f>
        <v>에스케이플래닛주식회사</v>
      </c>
      <c r="F233" s="7" t="s">
        <v>850</v>
      </c>
      <c r="G233" s="3"/>
      <c r="H233" s="117" t="s">
        <v>27</v>
      </c>
      <c r="I233" s="117" t="s">
        <v>67</v>
      </c>
      <c r="J233" s="117"/>
      <c r="K233" s="117" t="s">
        <v>67</v>
      </c>
      <c r="L233" s="117" t="s">
        <v>67</v>
      </c>
      <c r="M233" s="117"/>
      <c r="N233" s="117"/>
      <c r="O233" s="117"/>
      <c r="P233" s="122"/>
      <c r="Q233" s="115"/>
      <c r="R233" s="115"/>
      <c r="S233" s="115"/>
      <c r="T233" s="115"/>
      <c r="U233" s="115"/>
      <c r="V233" s="115"/>
      <c r="W233" s="115"/>
      <c r="X233" s="209" t="s">
        <v>851</v>
      </c>
      <c r="Y233" s="115"/>
      <c r="Z233" s="432"/>
      <c r="AA233" s="115"/>
      <c r="AB233" s="203"/>
      <c r="AC233" s="203"/>
      <c r="AD233" s="203"/>
      <c r="AE233" s="3"/>
      <c r="AF233" s="104"/>
      <c r="AG233" s="104"/>
      <c r="AH233" s="104"/>
      <c r="AI233" s="132"/>
      <c r="AJ233" s="471"/>
      <c r="AK233" s="378" t="s">
        <v>266</v>
      </c>
      <c r="AL233" s="378" t="s">
        <v>267</v>
      </c>
      <c r="AM233" s="45"/>
      <c r="AN233" s="52"/>
      <c r="AO233" s="45"/>
      <c r="AP233" s="45"/>
      <c r="AQ233" s="20"/>
      <c r="AR233" s="70"/>
      <c r="AS233" s="70"/>
      <c r="AT233" s="94"/>
      <c r="AU233" s="94"/>
      <c r="AV233" s="71"/>
      <c r="AW233" s="104"/>
      <c r="AX233" s="104"/>
      <c r="AY233" s="104"/>
      <c r="AZ233" s="104"/>
      <c r="BA233" s="104"/>
      <c r="BB233" s="104"/>
      <c r="BC233" s="104"/>
      <c r="BD233" s="104"/>
      <c r="BE233"/>
    </row>
    <row r="234" spans="1:57" ht="27" hidden="1">
      <c r="B234" s="697" t="s">
        <v>852</v>
      </c>
      <c r="C234" s="105" t="s">
        <v>853</v>
      </c>
      <c r="D234" s="105" t="s">
        <v>605</v>
      </c>
      <c r="E234" s="105" t="str">
        <f>VLOOKUP(D234, '(참고) 중복제거용 BP사명 DB'!$B$3:$D622, 3, FALSE)</f>
        <v>에스케이플래닛주식회사</v>
      </c>
      <c r="F234" s="7" t="s">
        <v>854</v>
      </c>
      <c r="G234" s="3"/>
      <c r="H234" s="117" t="s">
        <v>27</v>
      </c>
      <c r="I234" s="117" t="s">
        <v>67</v>
      </c>
      <c r="J234" s="117"/>
      <c r="K234" s="117" t="s">
        <v>67</v>
      </c>
      <c r="L234" s="117"/>
      <c r="M234" s="117"/>
      <c r="N234" s="117"/>
      <c r="O234" s="117"/>
      <c r="P234" s="122"/>
      <c r="Q234" s="79"/>
      <c r="R234" s="115"/>
      <c r="S234" s="115"/>
      <c r="T234" s="115"/>
      <c r="U234" s="115" t="s">
        <v>74</v>
      </c>
      <c r="V234" s="115" t="s">
        <v>575</v>
      </c>
      <c r="W234" s="115"/>
      <c r="X234" s="115"/>
      <c r="Y234" s="115"/>
      <c r="Z234" s="432" t="s">
        <v>74</v>
      </c>
      <c r="AA234" s="466" t="s">
        <v>287</v>
      </c>
      <c r="AB234" s="203" t="s">
        <v>368</v>
      </c>
      <c r="AC234" s="429"/>
      <c r="AD234" s="429"/>
      <c r="AE234" s="8"/>
      <c r="AF234" s="104" t="s">
        <v>145</v>
      </c>
      <c r="AG234" s="104" t="s">
        <v>855</v>
      </c>
      <c r="AH234" s="104"/>
      <c r="AI234" s="132"/>
      <c r="AJ234" s="470"/>
      <c r="AK234" s="20"/>
      <c r="AL234" s="20"/>
      <c r="AM234" s="45"/>
      <c r="AN234" s="52"/>
      <c r="AO234" s="45"/>
      <c r="AP234" s="45"/>
      <c r="AQ234" s="20" t="str">
        <f t="shared" si="6"/>
        <v/>
      </c>
      <c r="AR234" s="70"/>
      <c r="AS234" s="70"/>
      <c r="AT234" s="94"/>
      <c r="AU234" s="94"/>
      <c r="AV234" s="71" t="str">
        <f t="shared" si="7"/>
        <v/>
      </c>
      <c r="AW234" s="104" t="s">
        <v>205</v>
      </c>
      <c r="AX234" s="104" t="s">
        <v>455</v>
      </c>
      <c r="AY234" s="104" t="s">
        <v>856</v>
      </c>
      <c r="AZ234" s="104" t="s">
        <v>857</v>
      </c>
      <c r="BA234" s="104"/>
      <c r="BB234" s="104"/>
      <c r="BC234" s="104"/>
      <c r="BD234" s="104"/>
      <c r="BE234"/>
    </row>
    <row r="235" spans="1:57" ht="27" hidden="1">
      <c r="B235" s="697"/>
      <c r="C235" s="104" t="s">
        <v>853</v>
      </c>
      <c r="D235" s="105" t="s">
        <v>726</v>
      </c>
      <c r="E235" s="105" t="e">
        <f>VLOOKUP(D235, '(참고) 중복제거용 BP사명 DB'!$B$3:$D623, 3, FALSE)</f>
        <v>#N/A</v>
      </c>
      <c r="F235" s="7" t="s">
        <v>854</v>
      </c>
      <c r="G235" s="3" t="s">
        <v>858</v>
      </c>
      <c r="H235" s="117" t="s">
        <v>27</v>
      </c>
      <c r="I235" s="117" t="s">
        <v>67</v>
      </c>
      <c r="J235" s="117"/>
      <c r="K235" s="117" t="s">
        <v>67</v>
      </c>
      <c r="L235" s="117"/>
      <c r="M235" s="117"/>
      <c r="N235" s="117"/>
      <c r="O235" s="117"/>
      <c r="P235" s="122"/>
      <c r="Q235" s="79"/>
      <c r="R235" s="115"/>
      <c r="S235" s="115"/>
      <c r="T235" s="115"/>
      <c r="U235" s="115" t="s">
        <v>74</v>
      </c>
      <c r="V235" s="115" t="s">
        <v>859</v>
      </c>
      <c r="W235" s="115"/>
      <c r="X235" s="115"/>
      <c r="Y235" s="115"/>
      <c r="Z235" s="432" t="s">
        <v>74</v>
      </c>
      <c r="AA235" s="115" t="s">
        <v>287</v>
      </c>
      <c r="AB235" s="203" t="s">
        <v>368</v>
      </c>
      <c r="AC235" s="203" t="s">
        <v>299</v>
      </c>
      <c r="AD235" s="203"/>
      <c r="AE235" s="8"/>
      <c r="AF235" s="104" t="s">
        <v>145</v>
      </c>
      <c r="AG235" s="104" t="s">
        <v>855</v>
      </c>
      <c r="AH235" s="104"/>
      <c r="AI235" s="132"/>
      <c r="AJ235" s="470"/>
      <c r="AK235" s="20"/>
      <c r="AL235" s="20"/>
      <c r="AM235" s="45"/>
      <c r="AN235" s="52"/>
      <c r="AO235" s="45"/>
      <c r="AP235" s="45"/>
      <c r="AQ235" s="20" t="str">
        <f t="shared" si="6"/>
        <v/>
      </c>
      <c r="AR235" s="70"/>
      <c r="AS235" s="70"/>
      <c r="AT235" s="94"/>
      <c r="AU235" s="94"/>
      <c r="AV235" s="71" t="str">
        <f t="shared" si="7"/>
        <v/>
      </c>
      <c r="AW235" s="104" t="s">
        <v>205</v>
      </c>
      <c r="AX235" s="104" t="s">
        <v>455</v>
      </c>
      <c r="AY235" s="104" t="s">
        <v>856</v>
      </c>
      <c r="AZ235" s="104" t="s">
        <v>857</v>
      </c>
      <c r="BA235" s="104"/>
      <c r="BB235" s="104"/>
      <c r="BC235" s="104" t="s">
        <v>316</v>
      </c>
      <c r="BD235" s="104" t="s">
        <v>317</v>
      </c>
      <c r="BE235"/>
    </row>
    <row r="236" spans="1:57" ht="67.5" hidden="1">
      <c r="B236" s="709" t="s">
        <v>860</v>
      </c>
      <c r="C236" s="105" t="s">
        <v>861</v>
      </c>
      <c r="D236" s="105" t="s">
        <v>629</v>
      </c>
      <c r="E236" s="105"/>
      <c r="F236" s="7"/>
      <c r="G236" s="91" t="s">
        <v>862</v>
      </c>
      <c r="H236" s="117"/>
      <c r="I236" s="117"/>
      <c r="J236" s="117"/>
      <c r="K236" s="117"/>
      <c r="L236" s="117"/>
      <c r="M236" s="117"/>
      <c r="N236" s="117"/>
      <c r="O236" s="117"/>
      <c r="P236" s="122"/>
      <c r="Q236" s="79"/>
      <c r="R236" s="115"/>
      <c r="S236" s="115"/>
      <c r="T236" s="115"/>
      <c r="U236" s="115"/>
      <c r="V236" s="115"/>
      <c r="W236" s="115"/>
      <c r="X236" s="115" t="s">
        <v>263</v>
      </c>
      <c r="Y236" s="115"/>
      <c r="Z236" s="432"/>
      <c r="AA236" s="115"/>
      <c r="AB236" s="203"/>
      <c r="AC236" s="203"/>
      <c r="AD236" s="203"/>
      <c r="AE236" s="8"/>
      <c r="AF236" s="104"/>
      <c r="AG236" s="104"/>
      <c r="AH236" s="104"/>
      <c r="AI236" s="132"/>
      <c r="AJ236" s="470"/>
      <c r="AK236" s="324" t="s">
        <v>565</v>
      </c>
      <c r="AL236" s="324" t="s">
        <v>267</v>
      </c>
      <c r="AM236" s="45"/>
      <c r="AN236" s="52"/>
      <c r="AO236" s="45"/>
      <c r="AP236" s="45"/>
      <c r="AQ236" s="20"/>
      <c r="AR236" s="70"/>
      <c r="AS236" s="70"/>
      <c r="AT236" s="94"/>
      <c r="AU236" s="94"/>
      <c r="AV236" s="71"/>
      <c r="AW236" s="104"/>
      <c r="AX236" s="104"/>
      <c r="AY236" s="104"/>
      <c r="AZ236" s="104"/>
      <c r="BA236" s="104"/>
      <c r="BB236" s="104"/>
      <c r="BC236" s="104"/>
      <c r="BD236" s="104"/>
      <c r="BE236"/>
    </row>
    <row r="237" spans="1:57" ht="27" hidden="1">
      <c r="B237" s="710"/>
      <c r="C237" s="105" t="s">
        <v>861</v>
      </c>
      <c r="D237" s="210" t="s">
        <v>308</v>
      </c>
      <c r="E237" s="105" t="str">
        <f>VLOOKUP(D237, '(참고) 중복제거용 BP사명 DB'!$B$3:$D624, 3, FALSE)</f>
        <v>에스케이브로드밴드주식회사</v>
      </c>
      <c r="F237" s="7" t="s">
        <v>863</v>
      </c>
      <c r="G237" s="3"/>
      <c r="H237" s="117" t="s">
        <v>27</v>
      </c>
      <c r="I237" s="117" t="s">
        <v>67</v>
      </c>
      <c r="J237" s="117"/>
      <c r="K237" s="117"/>
      <c r="L237" s="117"/>
      <c r="M237" s="117"/>
      <c r="N237" s="117"/>
      <c r="O237" s="117"/>
      <c r="P237" s="122"/>
      <c r="Q237" s="79"/>
      <c r="R237" s="115"/>
      <c r="S237" s="115"/>
      <c r="T237" s="115"/>
      <c r="U237" s="115" t="s">
        <v>74</v>
      </c>
      <c r="V237" s="115" t="s">
        <v>575</v>
      </c>
      <c r="W237" s="115"/>
      <c r="X237" s="115"/>
      <c r="Y237" s="115"/>
      <c r="Z237" s="432" t="s">
        <v>74</v>
      </c>
      <c r="AA237" s="85" t="s">
        <v>411</v>
      </c>
      <c r="AB237" s="203" t="s">
        <v>204</v>
      </c>
      <c r="AC237" s="429"/>
      <c r="AD237" s="429"/>
      <c r="AE237" s="8"/>
      <c r="AF237" s="104"/>
      <c r="AG237" s="104"/>
      <c r="AH237" s="104"/>
      <c r="AI237" s="132"/>
      <c r="AJ237" s="470"/>
      <c r="AK237" s="20"/>
      <c r="AL237" s="20"/>
      <c r="AM237" s="45"/>
      <c r="AN237" s="52"/>
      <c r="AO237" s="45"/>
      <c r="AP237" s="45"/>
      <c r="AQ237" s="20" t="str">
        <f t="shared" si="6"/>
        <v/>
      </c>
      <c r="AR237" s="70"/>
      <c r="AS237" s="70"/>
      <c r="AT237" s="94"/>
      <c r="AU237" s="94"/>
      <c r="AV237" s="71" t="str">
        <f t="shared" si="7"/>
        <v/>
      </c>
      <c r="AW237" s="104" t="s">
        <v>864</v>
      </c>
      <c r="AX237" s="104" t="s">
        <v>865</v>
      </c>
      <c r="AY237" s="104" t="s">
        <v>864</v>
      </c>
      <c r="AZ237" s="104" t="s">
        <v>866</v>
      </c>
      <c r="BA237" s="104"/>
      <c r="BB237" s="104"/>
      <c r="BC237" s="104"/>
      <c r="BD237" s="104"/>
      <c r="BE237"/>
    </row>
    <row r="238" spans="1:57" ht="24" hidden="1">
      <c r="B238" s="710"/>
      <c r="C238" s="105" t="s">
        <v>861</v>
      </c>
      <c r="D238" s="105" t="s">
        <v>480</v>
      </c>
      <c r="E238" s="105" t="str">
        <f>VLOOKUP(D238, '(참고) 중복제거용 BP사명 DB'!$B$3:$D625, 3, FALSE)</f>
        <v>서비스에이스주식회사</v>
      </c>
      <c r="F238" s="7" t="s">
        <v>867</v>
      </c>
      <c r="G238" s="3"/>
      <c r="H238" s="117" t="s">
        <v>27</v>
      </c>
      <c r="I238" s="117" t="s">
        <v>67</v>
      </c>
      <c r="J238" s="117"/>
      <c r="K238" s="117"/>
      <c r="L238" s="117"/>
      <c r="M238" s="117"/>
      <c r="N238" s="117"/>
      <c r="O238" s="117"/>
      <c r="P238" s="122"/>
      <c r="Q238" s="79"/>
      <c r="R238" s="115"/>
      <c r="S238" s="115"/>
      <c r="T238" s="115"/>
      <c r="U238" s="115" t="s">
        <v>74</v>
      </c>
      <c r="V238" s="115" t="s">
        <v>575</v>
      </c>
      <c r="W238" s="115"/>
      <c r="X238" s="115"/>
      <c r="Y238" s="115"/>
      <c r="Z238" s="432" t="s">
        <v>74</v>
      </c>
      <c r="AA238" s="84" t="s">
        <v>411</v>
      </c>
      <c r="AB238" s="203" t="s">
        <v>204</v>
      </c>
      <c r="AC238" s="429"/>
      <c r="AD238" s="429"/>
      <c r="AE238" s="8"/>
      <c r="AF238" s="104"/>
      <c r="AG238" s="104"/>
      <c r="AH238" s="104"/>
      <c r="AI238" s="132"/>
      <c r="AJ238" s="470"/>
      <c r="AK238" s="20"/>
      <c r="AL238" s="20"/>
      <c r="AM238" s="45"/>
      <c r="AN238" s="52"/>
      <c r="AO238" s="45"/>
      <c r="AP238" s="45"/>
      <c r="AQ238" s="20" t="str">
        <f t="shared" si="6"/>
        <v/>
      </c>
      <c r="AR238" s="70"/>
      <c r="AS238" s="70"/>
      <c r="AT238" s="94"/>
      <c r="AU238" s="94"/>
      <c r="AV238" s="71" t="str">
        <f t="shared" si="7"/>
        <v/>
      </c>
      <c r="AW238" s="104" t="s">
        <v>864</v>
      </c>
      <c r="AX238" s="104" t="s">
        <v>865</v>
      </c>
      <c r="AY238" s="104" t="s">
        <v>864</v>
      </c>
      <c r="AZ238" s="104" t="s">
        <v>866</v>
      </c>
      <c r="BA238" s="104"/>
      <c r="BB238" s="104"/>
      <c r="BC238" s="104"/>
      <c r="BD238" s="104"/>
      <c r="BE238"/>
    </row>
    <row r="239" spans="1:57" ht="27" hidden="1">
      <c r="B239" s="711"/>
      <c r="C239" s="105" t="s">
        <v>861</v>
      </c>
      <c r="D239" s="105" t="s">
        <v>868</v>
      </c>
      <c r="E239" s="105" t="str">
        <f>VLOOKUP(D239, '(참고) 중복제거용 BP사명 DB'!$B$3:$D626, 3, FALSE)</f>
        <v>주식회사 마티아솔루션</v>
      </c>
      <c r="F239" s="7" t="s">
        <v>869</v>
      </c>
      <c r="G239" s="3"/>
      <c r="H239" s="117" t="s">
        <v>27</v>
      </c>
      <c r="I239" s="117" t="s">
        <v>67</v>
      </c>
      <c r="J239" s="117"/>
      <c r="K239" s="117"/>
      <c r="L239" s="117"/>
      <c r="M239" s="117"/>
      <c r="N239" s="117"/>
      <c r="O239" s="117"/>
      <c r="P239" s="122"/>
      <c r="Q239" s="79"/>
      <c r="R239" s="115"/>
      <c r="S239" s="115"/>
      <c r="T239" s="115"/>
      <c r="U239" s="115" t="s">
        <v>68</v>
      </c>
      <c r="V239" s="115"/>
      <c r="W239" s="115"/>
      <c r="Y239" s="115"/>
      <c r="Z239" s="432" t="s">
        <v>68</v>
      </c>
      <c r="AA239" s="115" t="s">
        <v>411</v>
      </c>
      <c r="AB239" s="203" t="s">
        <v>204</v>
      </c>
      <c r="AC239" s="429"/>
      <c r="AD239" s="429"/>
      <c r="AE239" s="8" t="s">
        <v>870</v>
      </c>
      <c r="AF239" s="104" t="s">
        <v>145</v>
      </c>
      <c r="AG239" s="6" t="s">
        <v>871</v>
      </c>
      <c r="AH239" s="104" t="s">
        <v>643</v>
      </c>
      <c r="AI239" s="9"/>
      <c r="AJ239" s="471"/>
      <c r="AK239" s="20"/>
      <c r="AL239" s="20"/>
      <c r="AM239" s="73"/>
      <c r="AN239" s="43"/>
      <c r="AO239" s="43"/>
      <c r="AP239" s="43"/>
      <c r="AQ239" s="20" t="str">
        <f t="shared" si="6"/>
        <v/>
      </c>
      <c r="AR239" s="99"/>
      <c r="AS239" s="99"/>
      <c r="AT239" s="94"/>
      <c r="AU239" s="86"/>
      <c r="AV239" s="71" t="str">
        <f t="shared" si="7"/>
        <v/>
      </c>
      <c r="AW239" s="104" t="s">
        <v>864</v>
      </c>
      <c r="AX239" s="104" t="s">
        <v>865</v>
      </c>
      <c r="AY239" s="104" t="s">
        <v>864</v>
      </c>
      <c r="AZ239" s="104" t="s">
        <v>866</v>
      </c>
      <c r="BA239" s="104"/>
      <c r="BB239" s="104"/>
      <c r="BC239" s="104" t="s">
        <v>872</v>
      </c>
      <c r="BD239" s="104" t="s">
        <v>873</v>
      </c>
      <c r="BE239"/>
    </row>
    <row r="240" spans="1:57" ht="67.5" hidden="1">
      <c r="B240" s="208" t="s">
        <v>874</v>
      </c>
      <c r="C240" s="208" t="s">
        <v>874</v>
      </c>
      <c r="D240" s="208" t="s">
        <v>70</v>
      </c>
      <c r="E240" s="105" t="e">
        <f>VLOOKUP(D240, '(참고) 중복제거용 BP사명 DB'!$B$3:$D627, 3, FALSE)</f>
        <v>#N/A</v>
      </c>
      <c r="F240" s="7"/>
      <c r="G240" s="3" t="s">
        <v>875</v>
      </c>
      <c r="H240" s="117" t="s">
        <v>844</v>
      </c>
      <c r="I240" s="117"/>
      <c r="J240" s="117"/>
      <c r="K240" s="454" t="s">
        <v>67</v>
      </c>
      <c r="L240" s="117"/>
      <c r="M240" s="117"/>
      <c r="N240" s="117"/>
      <c r="O240" s="117"/>
      <c r="P240" s="122"/>
      <c r="Q240" s="79"/>
      <c r="R240" s="115"/>
      <c r="S240" s="115"/>
      <c r="T240" s="115"/>
      <c r="U240" s="115" t="s">
        <v>68</v>
      </c>
      <c r="V240" s="115" t="s">
        <v>287</v>
      </c>
      <c r="W240" s="115"/>
      <c r="X240" s="115" t="s">
        <v>876</v>
      </c>
      <c r="Y240" s="115"/>
      <c r="Z240" s="432"/>
      <c r="AA240" s="115"/>
      <c r="AB240" s="203" t="s">
        <v>204</v>
      </c>
      <c r="AC240" s="203" t="s">
        <v>299</v>
      </c>
      <c r="AD240" s="203"/>
      <c r="AE240" s="8"/>
      <c r="AF240" s="104" t="s">
        <v>289</v>
      </c>
      <c r="AG240" s="104" t="s">
        <v>290</v>
      </c>
      <c r="AH240" s="104"/>
      <c r="AI240" s="6"/>
      <c r="AJ240" s="470"/>
      <c r="AK240" s="378" t="s">
        <v>565</v>
      </c>
      <c r="AL240" s="378"/>
      <c r="AM240" s="31"/>
      <c r="AN240" s="53"/>
      <c r="AO240" s="33"/>
      <c r="AP240" s="33"/>
      <c r="AQ240" s="20" t="str">
        <f>IF(ISBLANK(AP240), "", "O")</f>
        <v/>
      </c>
      <c r="AR240" s="109" t="s">
        <v>263</v>
      </c>
      <c r="AS240" s="99"/>
      <c r="AT240" s="94"/>
      <c r="AU240" s="86"/>
      <c r="AV240" s="71"/>
      <c r="AW240" s="104" t="s">
        <v>205</v>
      </c>
      <c r="AX240" s="104" t="s">
        <v>291</v>
      </c>
      <c r="AY240" s="105" t="s">
        <v>877</v>
      </c>
      <c r="AZ240" s="104" t="s">
        <v>878</v>
      </c>
      <c r="BA240" s="105"/>
      <c r="BB240" s="105"/>
      <c r="BC240" s="104" t="s">
        <v>292</v>
      </c>
      <c r="BD240" s="104" t="s">
        <v>879</v>
      </c>
      <c r="BE240" s="122" t="s">
        <v>602</v>
      </c>
    </row>
    <row r="241" spans="2:57" ht="24" hidden="1">
      <c r="B241" s="208" t="s">
        <v>880</v>
      </c>
      <c r="C241" s="208" t="s">
        <v>880</v>
      </c>
      <c r="D241" s="208" t="s">
        <v>70</v>
      </c>
      <c r="E241" s="105" t="e">
        <f>VLOOKUP(D241, '(참고) 중복제거용 BP사명 DB'!$B$3:$D628, 3, FALSE)</f>
        <v>#N/A</v>
      </c>
      <c r="F241" s="7"/>
      <c r="G241" s="3"/>
      <c r="H241" s="117" t="s">
        <v>844</v>
      </c>
      <c r="I241" s="117"/>
      <c r="J241" s="117"/>
      <c r="K241" s="454" t="s">
        <v>67</v>
      </c>
      <c r="L241" s="117"/>
      <c r="M241" s="117"/>
      <c r="N241" s="117"/>
      <c r="O241" s="117"/>
      <c r="P241" s="122"/>
      <c r="Q241" s="79"/>
      <c r="R241" s="115"/>
      <c r="S241" s="115"/>
      <c r="T241" s="115"/>
      <c r="U241" s="115"/>
      <c r="V241" s="115"/>
      <c r="W241" s="115"/>
      <c r="X241" s="209" t="s">
        <v>876</v>
      </c>
      <c r="Y241" s="115"/>
      <c r="Z241" s="432"/>
      <c r="AA241" s="115"/>
      <c r="AB241" s="203"/>
      <c r="AC241" s="429"/>
      <c r="AD241" s="429"/>
      <c r="AE241" s="8"/>
      <c r="AF241" s="104"/>
      <c r="AG241" s="6"/>
      <c r="AH241" s="104"/>
      <c r="AI241" s="9"/>
      <c r="AJ241" s="471"/>
      <c r="AK241" s="324" t="s">
        <v>565</v>
      </c>
      <c r="AL241" s="324"/>
      <c r="AM241" s="73"/>
      <c r="AN241" s="43"/>
      <c r="AO241" s="43"/>
      <c r="AP241" s="43"/>
      <c r="AQ241" s="20"/>
      <c r="AR241" s="109" t="s">
        <v>263</v>
      </c>
      <c r="AS241" s="99"/>
      <c r="AT241" s="94"/>
      <c r="AU241" s="86"/>
      <c r="AV241" s="71"/>
      <c r="AW241" s="104"/>
      <c r="AX241" s="104"/>
      <c r="AY241" s="104"/>
      <c r="AZ241" s="104"/>
      <c r="BA241" s="104"/>
      <c r="BB241" s="104"/>
      <c r="BC241" s="104"/>
      <c r="BD241" s="104"/>
      <c r="BE241" s="122" t="s">
        <v>602</v>
      </c>
    </row>
    <row r="242" spans="2:57" ht="24" hidden="1">
      <c r="B242" s="208" t="s">
        <v>881</v>
      </c>
      <c r="C242" s="208" t="s">
        <v>881</v>
      </c>
      <c r="D242" s="208" t="s">
        <v>70</v>
      </c>
      <c r="E242" s="105" t="e">
        <f>VLOOKUP(D242, '(참고) 중복제거용 BP사명 DB'!$B$3:$D629, 3, FALSE)</f>
        <v>#N/A</v>
      </c>
      <c r="F242" s="7"/>
      <c r="G242" s="3"/>
      <c r="H242" s="117" t="s">
        <v>844</v>
      </c>
      <c r="I242" s="117"/>
      <c r="J242" s="117"/>
      <c r="K242" s="454" t="s">
        <v>67</v>
      </c>
      <c r="L242" s="117"/>
      <c r="M242" s="117"/>
      <c r="N242" s="117"/>
      <c r="O242" s="117"/>
      <c r="P242" s="122"/>
      <c r="Q242" s="79"/>
      <c r="R242" s="115"/>
      <c r="S242" s="115"/>
      <c r="T242" s="115"/>
      <c r="U242" s="115"/>
      <c r="V242" s="115"/>
      <c r="W242" s="115"/>
      <c r="X242" s="209" t="s">
        <v>876</v>
      </c>
      <c r="Y242" s="115"/>
      <c r="Z242" s="432"/>
      <c r="AA242" s="115"/>
      <c r="AB242" s="203"/>
      <c r="AC242" s="429"/>
      <c r="AD242" s="429"/>
      <c r="AE242" s="8"/>
      <c r="AF242" s="104"/>
      <c r="AG242" s="6"/>
      <c r="AH242" s="104"/>
      <c r="AI242" s="9"/>
      <c r="AJ242" s="471"/>
      <c r="AK242" s="324" t="s">
        <v>565</v>
      </c>
      <c r="AL242" s="324"/>
      <c r="AM242" s="73"/>
      <c r="AN242" s="43"/>
      <c r="AO242" s="43"/>
      <c r="AP242" s="43"/>
      <c r="AQ242" s="20"/>
      <c r="AR242" s="109" t="s">
        <v>263</v>
      </c>
      <c r="AS242" s="99"/>
      <c r="AT242" s="94"/>
      <c r="AU242" s="86"/>
      <c r="AV242" s="71"/>
      <c r="AW242" s="104"/>
      <c r="AX242" s="104"/>
      <c r="AY242" s="104"/>
      <c r="AZ242" s="104"/>
      <c r="BA242" s="104"/>
      <c r="BB242" s="104"/>
      <c r="BC242" s="104"/>
      <c r="BD242" s="104"/>
      <c r="BE242" s="122" t="s">
        <v>602</v>
      </c>
    </row>
    <row r="243" spans="2:57" ht="48" hidden="1">
      <c r="B243" s="703" t="s">
        <v>882</v>
      </c>
      <c r="C243" s="105" t="s">
        <v>883</v>
      </c>
      <c r="D243" s="105" t="s">
        <v>549</v>
      </c>
      <c r="E243" s="105" t="str">
        <f>VLOOKUP(D243, '(참고) 중복제거용 BP사명 DB'!$B$3:$D630, 3, FALSE)</f>
        <v>SK㈜</v>
      </c>
      <c r="F243" s="7" t="s">
        <v>884</v>
      </c>
      <c r="G243" s="3"/>
      <c r="H243" s="117" t="s">
        <v>27</v>
      </c>
      <c r="I243" s="117" t="s">
        <v>67</v>
      </c>
      <c r="J243" s="117" t="s">
        <v>67</v>
      </c>
      <c r="K243" s="117" t="s">
        <v>67</v>
      </c>
      <c r="L243" s="117"/>
      <c r="M243" s="117" t="s">
        <v>67</v>
      </c>
      <c r="N243" s="117"/>
      <c r="O243" s="117"/>
      <c r="P243" s="122"/>
      <c r="Q243" s="115" t="s">
        <v>261</v>
      </c>
      <c r="R243" s="115"/>
      <c r="S243" s="115"/>
      <c r="T243" s="115"/>
      <c r="U243" s="115" t="s">
        <v>394</v>
      </c>
      <c r="V243" s="115"/>
      <c r="W243" s="115" t="s">
        <v>263</v>
      </c>
      <c r="X243" s="115"/>
      <c r="Y243" s="115"/>
      <c r="Z243" s="432" t="s">
        <v>394</v>
      </c>
      <c r="AA243" s="115"/>
      <c r="AB243" s="203" t="s">
        <v>831</v>
      </c>
      <c r="AC243" s="203"/>
      <c r="AD243" s="203" t="s">
        <v>263</v>
      </c>
      <c r="AE243" s="8" t="s">
        <v>562</v>
      </c>
      <c r="AF243" s="104" t="s">
        <v>145</v>
      </c>
      <c r="AG243" s="6" t="s">
        <v>623</v>
      </c>
      <c r="AH243" s="6" t="s">
        <v>564</v>
      </c>
      <c r="AI243" s="9"/>
      <c r="AJ243" s="717">
        <v>8410000</v>
      </c>
      <c r="AK243" s="402" t="s">
        <v>565</v>
      </c>
      <c r="AL243" s="402" t="s">
        <v>399</v>
      </c>
      <c r="AM243" s="45"/>
      <c r="AN243" s="34"/>
      <c r="AO243" s="30"/>
      <c r="AP243" s="31"/>
      <c r="AQ243" s="20" t="str">
        <f>IF(ISBLANK(AP243), "", "O")</f>
        <v/>
      </c>
      <c r="AR243" s="110"/>
      <c r="AS243" s="98"/>
      <c r="AT243" s="107"/>
      <c r="AU243" s="94"/>
      <c r="AV243" s="71" t="str">
        <f>IF(ISBLANK(AU243), "", "O")</f>
        <v/>
      </c>
      <c r="AW243" s="104" t="s">
        <v>885</v>
      </c>
      <c r="AX243" s="104" t="s">
        <v>886</v>
      </c>
      <c r="AY243" s="104" t="s">
        <v>400</v>
      </c>
      <c r="AZ243" s="104" t="s">
        <v>887</v>
      </c>
      <c r="BA243" s="104"/>
      <c r="BB243" s="104"/>
      <c r="BC243" s="104" t="s">
        <v>888</v>
      </c>
      <c r="BD243" s="104" t="s">
        <v>889</v>
      </c>
    </row>
    <row r="244" spans="2:57" ht="48" hidden="1">
      <c r="B244" s="703"/>
      <c r="C244" s="105" t="s">
        <v>883</v>
      </c>
      <c r="D244" s="105" t="s">
        <v>890</v>
      </c>
      <c r="E244" s="105" t="str">
        <f>VLOOKUP(D244, '(참고) 중복제거용 BP사명 DB'!$B$3:$D631, 3, FALSE)</f>
        <v>피에스앤마케팅주식회사</v>
      </c>
      <c r="F244" s="7" t="s">
        <v>891</v>
      </c>
      <c r="G244" s="3"/>
      <c r="H244" s="117" t="s">
        <v>27</v>
      </c>
      <c r="I244" s="117" t="s">
        <v>67</v>
      </c>
      <c r="J244" s="117"/>
      <c r="K244" s="117" t="s">
        <v>67</v>
      </c>
      <c r="L244" s="117"/>
      <c r="M244" s="117" t="s">
        <v>67</v>
      </c>
      <c r="N244" s="117"/>
      <c r="O244" s="117"/>
      <c r="P244" s="122"/>
      <c r="Q244" s="79"/>
      <c r="R244" s="115"/>
      <c r="S244" s="115"/>
      <c r="T244" s="115"/>
      <c r="U244" s="115" t="s">
        <v>74</v>
      </c>
      <c r="V244" s="115" t="s">
        <v>575</v>
      </c>
      <c r="W244" s="115"/>
      <c r="X244" s="115"/>
      <c r="Y244" s="115"/>
      <c r="Z244" s="432" t="s">
        <v>74</v>
      </c>
      <c r="AA244" s="419" t="str">
        <f>VLOOKUP(E244,Sheet1!B:C,2,FALSE)</f>
        <v>자회사</v>
      </c>
      <c r="AB244" s="203" t="s">
        <v>831</v>
      </c>
      <c r="AC244" s="429"/>
      <c r="AD244" s="429"/>
      <c r="AE244" s="8"/>
      <c r="AF244" s="104"/>
      <c r="AG244" s="6"/>
      <c r="AH244" s="6"/>
      <c r="AI244" s="9"/>
      <c r="AJ244" s="717"/>
      <c r="AK244" s="20"/>
      <c r="AL244" s="20"/>
      <c r="AM244" s="43"/>
      <c r="AN244" s="43"/>
      <c r="AO244" s="43"/>
      <c r="AP244" s="43"/>
      <c r="AQ244" s="20" t="str">
        <f t="shared" si="6"/>
        <v/>
      </c>
      <c r="AR244" s="86"/>
      <c r="AS244" s="86"/>
      <c r="AT244" s="94"/>
      <c r="AU244" s="86"/>
      <c r="AV244" s="71" t="str">
        <f t="shared" si="7"/>
        <v/>
      </c>
      <c r="AW244" s="104" t="s">
        <v>885</v>
      </c>
      <c r="AX244" s="104" t="s">
        <v>892</v>
      </c>
      <c r="AY244" s="104" t="s">
        <v>400</v>
      </c>
      <c r="AZ244" s="104" t="s">
        <v>887</v>
      </c>
      <c r="BA244" s="104"/>
      <c r="BB244" s="104"/>
      <c r="BC244" s="104" t="s">
        <v>893</v>
      </c>
      <c r="BD244" s="104" t="s">
        <v>894</v>
      </c>
      <c r="BE244"/>
    </row>
    <row r="245" spans="2:57" ht="48" hidden="1">
      <c r="B245" s="703"/>
      <c r="C245" s="105" t="s">
        <v>883</v>
      </c>
      <c r="D245" s="105" t="s">
        <v>895</v>
      </c>
      <c r="E245" s="105" t="str">
        <f>VLOOKUP(D245, '(참고) 중복제거용 BP사명 DB'!$B$3:$D632, 3, FALSE)</f>
        <v>제니엘맥</v>
      </c>
      <c r="F245" s="7" t="s">
        <v>896</v>
      </c>
      <c r="G245" s="3" t="s">
        <v>897</v>
      </c>
      <c r="H245" s="117" t="s">
        <v>27</v>
      </c>
      <c r="I245" s="117" t="s">
        <v>67</v>
      </c>
      <c r="J245" s="117"/>
      <c r="K245" s="117" t="s">
        <v>67</v>
      </c>
      <c r="L245" s="117"/>
      <c r="M245" s="117" t="s">
        <v>67</v>
      </c>
      <c r="N245" s="117"/>
      <c r="O245" s="117"/>
      <c r="P245" s="122"/>
      <c r="Q245" s="115" t="s">
        <v>261</v>
      </c>
      <c r="R245" s="115"/>
      <c r="S245" s="115"/>
      <c r="T245" s="115"/>
      <c r="U245" s="115" t="s">
        <v>394</v>
      </c>
      <c r="V245" s="115"/>
      <c r="W245" s="115" t="s">
        <v>263</v>
      </c>
      <c r="X245" s="115"/>
      <c r="Y245" s="115"/>
      <c r="Z245" s="432" t="s">
        <v>394</v>
      </c>
      <c r="AA245" s="115"/>
      <c r="AB245" s="203" t="s">
        <v>831</v>
      </c>
      <c r="AC245" s="203" t="s">
        <v>181</v>
      </c>
      <c r="AD245" s="203"/>
      <c r="AE245" s="8"/>
      <c r="AF245" s="104"/>
      <c r="AG245" s="104"/>
      <c r="AH245" s="104"/>
      <c r="AI245" s="132"/>
      <c r="AJ245" s="717"/>
      <c r="AK245" s="402" t="s">
        <v>565</v>
      </c>
      <c r="AL245" s="402" t="s">
        <v>399</v>
      </c>
      <c r="AM245" s="45"/>
      <c r="AN245" s="34"/>
      <c r="AO245" s="30"/>
      <c r="AP245" s="31"/>
      <c r="AQ245" s="20" t="str">
        <f>IF(ISBLANK(AP245), "", "O")</f>
        <v/>
      </c>
      <c r="AR245" s="110"/>
      <c r="AS245" s="98"/>
      <c r="AT245" s="107"/>
      <c r="AU245" s="94"/>
      <c r="AV245" s="71" t="str">
        <f>IF(ISBLANK(AU245), "", "O")</f>
        <v/>
      </c>
      <c r="AW245" s="104" t="s">
        <v>885</v>
      </c>
      <c r="AX245" s="104" t="s">
        <v>886</v>
      </c>
      <c r="AY245" s="104" t="s">
        <v>400</v>
      </c>
      <c r="AZ245" s="104" t="s">
        <v>887</v>
      </c>
      <c r="BA245" s="104"/>
      <c r="BB245" s="104"/>
      <c r="BC245" s="104" t="s">
        <v>898</v>
      </c>
      <c r="BD245" s="104" t="s">
        <v>899</v>
      </c>
    </row>
    <row r="246" spans="2:57" ht="48" hidden="1">
      <c r="B246" s="703"/>
      <c r="C246" s="105" t="s">
        <v>883</v>
      </c>
      <c r="D246" s="105" t="s">
        <v>535</v>
      </c>
      <c r="E246" s="105" t="e">
        <f>VLOOKUP(D246, '(참고) 중복제거용 BP사명 DB'!$B$3:$D633, 3, FALSE)</f>
        <v>#N/A</v>
      </c>
      <c r="F246" s="7" t="s">
        <v>900</v>
      </c>
      <c r="G246" s="3"/>
      <c r="H246" s="117" t="s">
        <v>27</v>
      </c>
      <c r="I246" s="117" t="s">
        <v>67</v>
      </c>
      <c r="J246" s="117"/>
      <c r="K246" s="117" t="s">
        <v>67</v>
      </c>
      <c r="L246" s="117"/>
      <c r="M246" s="117" t="s">
        <v>67</v>
      </c>
      <c r="N246" s="117"/>
      <c r="O246" s="117"/>
      <c r="P246" s="122"/>
      <c r="Q246" s="79"/>
      <c r="R246" s="115"/>
      <c r="S246" s="115"/>
      <c r="T246" s="115"/>
      <c r="U246" s="115" t="s">
        <v>68</v>
      </c>
      <c r="V246" s="115" t="s">
        <v>838</v>
      </c>
      <c r="W246" s="115"/>
      <c r="X246" s="115"/>
      <c r="Y246" s="115"/>
      <c r="Z246" s="432" t="s">
        <v>68</v>
      </c>
      <c r="AA246" s="115" t="s">
        <v>901</v>
      </c>
      <c r="AB246" s="203" t="s">
        <v>831</v>
      </c>
      <c r="AC246" s="203" t="s">
        <v>181</v>
      </c>
      <c r="AD246" s="203"/>
      <c r="AE246" s="8"/>
      <c r="AF246" s="104"/>
      <c r="AG246" s="104"/>
      <c r="AH246" s="104"/>
      <c r="AI246" s="132"/>
      <c r="AJ246" s="717"/>
      <c r="AK246" s="20"/>
      <c r="AL246" s="20"/>
      <c r="AM246" s="43"/>
      <c r="AN246" s="43"/>
      <c r="AO246" s="43"/>
      <c r="AP246" s="43"/>
      <c r="AQ246" s="20" t="str">
        <f t="shared" si="6"/>
        <v/>
      </c>
      <c r="AR246" s="86"/>
      <c r="AS246" s="86"/>
      <c r="AT246" s="94"/>
      <c r="AU246" s="86"/>
      <c r="AV246" s="71" t="str">
        <f t="shared" si="7"/>
        <v/>
      </c>
      <c r="AW246" s="104" t="s">
        <v>885</v>
      </c>
      <c r="AX246" s="104" t="s">
        <v>892</v>
      </c>
      <c r="AY246" s="104" t="s">
        <v>400</v>
      </c>
      <c r="AZ246" s="104" t="s">
        <v>887</v>
      </c>
      <c r="BA246" s="104"/>
      <c r="BB246" s="104"/>
      <c r="BC246" s="104" t="s">
        <v>902</v>
      </c>
      <c r="BD246" s="104" t="s">
        <v>903</v>
      </c>
      <c r="BE246"/>
    </row>
    <row r="247" spans="2:57" ht="48" hidden="1">
      <c r="B247" s="703"/>
      <c r="C247" s="105" t="s">
        <v>883</v>
      </c>
      <c r="D247" s="105" t="s">
        <v>904</v>
      </c>
      <c r="E247" s="105" t="str">
        <f>VLOOKUP(D247, '(참고) 중복제거용 BP사명 DB'!$B$3:$D634, 3, FALSE)</f>
        <v>로지스팟</v>
      </c>
      <c r="F247" s="7" t="s">
        <v>900</v>
      </c>
      <c r="G247" s="3"/>
      <c r="H247" s="117" t="s">
        <v>27</v>
      </c>
      <c r="I247" s="117" t="s">
        <v>67</v>
      </c>
      <c r="J247" s="117"/>
      <c r="K247" s="117" t="s">
        <v>67</v>
      </c>
      <c r="L247" s="117"/>
      <c r="M247" s="117" t="s">
        <v>67</v>
      </c>
      <c r="N247" s="117"/>
      <c r="O247" s="117"/>
      <c r="P247" s="122"/>
      <c r="Q247" s="115"/>
      <c r="R247" s="115"/>
      <c r="S247" s="115"/>
      <c r="T247" s="115"/>
      <c r="U247" s="115" t="s">
        <v>68</v>
      </c>
      <c r="V247" s="115" t="s">
        <v>905</v>
      </c>
      <c r="W247" s="115"/>
      <c r="X247" s="115"/>
      <c r="Y247" s="115"/>
      <c r="Z247" s="432" t="s">
        <v>68</v>
      </c>
      <c r="AA247" s="115" t="s">
        <v>906</v>
      </c>
      <c r="AB247" s="203" t="s">
        <v>831</v>
      </c>
      <c r="AC247" s="203" t="s">
        <v>181</v>
      </c>
      <c r="AD247" s="203"/>
      <c r="AE247" s="3"/>
      <c r="AF247" s="104"/>
      <c r="AG247" s="104"/>
      <c r="AH247" s="104"/>
      <c r="AI247" s="104"/>
      <c r="AJ247" s="717"/>
      <c r="AK247" s="20"/>
      <c r="AL247" s="20"/>
      <c r="AM247" s="42"/>
      <c r="AN247" s="43"/>
      <c r="AO247" s="32"/>
      <c r="AP247" s="43"/>
      <c r="AQ247" s="20" t="str">
        <f>IF(ISBLANK(AP247), "", "O")</f>
        <v/>
      </c>
      <c r="AR247" s="86"/>
      <c r="AS247" s="86"/>
      <c r="AT247" s="94"/>
      <c r="AU247" s="86"/>
      <c r="AV247" s="71" t="str">
        <f>IF(ISBLANK(AU247), "", "O")</f>
        <v/>
      </c>
      <c r="AW247" s="104" t="s">
        <v>885</v>
      </c>
      <c r="AX247" s="104" t="s">
        <v>892</v>
      </c>
      <c r="AY247" s="104" t="s">
        <v>400</v>
      </c>
      <c r="AZ247" s="104" t="s">
        <v>887</v>
      </c>
      <c r="BA247" s="104"/>
      <c r="BB247" s="104"/>
      <c r="BC247" s="104"/>
      <c r="BD247" s="104"/>
      <c r="BE247"/>
    </row>
    <row r="248" spans="2:57" ht="48" hidden="1">
      <c r="B248" s="703"/>
      <c r="C248" s="105" t="s">
        <v>883</v>
      </c>
      <c r="D248" s="105" t="s">
        <v>598</v>
      </c>
      <c r="E248" s="105" t="e">
        <f>VLOOKUP(D248, '(참고) 중복제거용 BP사명 DB'!$B$3:$D635, 3, FALSE)</f>
        <v>#N/A</v>
      </c>
      <c r="F248" s="7" t="s">
        <v>907</v>
      </c>
      <c r="G248" s="3"/>
      <c r="H248" s="117" t="s">
        <v>27</v>
      </c>
      <c r="I248" s="117" t="s">
        <v>67</v>
      </c>
      <c r="J248" s="117"/>
      <c r="K248" s="117" t="s">
        <v>67</v>
      </c>
      <c r="L248" s="117"/>
      <c r="M248" s="117" t="s">
        <v>67</v>
      </c>
      <c r="N248" s="117"/>
      <c r="O248" s="117"/>
      <c r="P248" s="122"/>
      <c r="Q248" s="79"/>
      <c r="R248" s="115"/>
      <c r="S248" s="115"/>
      <c r="T248" s="115"/>
      <c r="U248" s="115" t="s">
        <v>68</v>
      </c>
      <c r="V248" s="115" t="s">
        <v>210</v>
      </c>
      <c r="W248" s="115"/>
      <c r="X248" s="115"/>
      <c r="Y248" s="115"/>
      <c r="Z248" s="432" t="s">
        <v>68</v>
      </c>
      <c r="AA248" s="115" t="s">
        <v>207</v>
      </c>
      <c r="AB248" s="203" t="s">
        <v>831</v>
      </c>
      <c r="AC248" s="203"/>
      <c r="AD248" s="203"/>
      <c r="AE248" s="64" t="s">
        <v>211</v>
      </c>
      <c r="AF248" s="104" t="s">
        <v>212</v>
      </c>
      <c r="AG248" s="104" t="s">
        <v>213</v>
      </c>
      <c r="AH248" s="104" t="s">
        <v>214</v>
      </c>
      <c r="AI248" s="104"/>
      <c r="AJ248" s="717"/>
      <c r="AK248" s="20"/>
      <c r="AL248" s="20"/>
      <c r="AM248" s="43"/>
      <c r="AN248" s="43"/>
      <c r="AO248" s="43"/>
      <c r="AP248" s="43"/>
      <c r="AQ248" s="20" t="str">
        <f t="shared" si="6"/>
        <v/>
      </c>
      <c r="AR248" s="86"/>
      <c r="AS248" s="86"/>
      <c r="AT248" s="94"/>
      <c r="AU248" s="86"/>
      <c r="AV248" s="71" t="str">
        <f t="shared" si="7"/>
        <v/>
      </c>
      <c r="AW248" s="104" t="s">
        <v>885</v>
      </c>
      <c r="AX248" s="104" t="s">
        <v>892</v>
      </c>
      <c r="AY248" s="104" t="s">
        <v>400</v>
      </c>
      <c r="AZ248" s="104" t="s">
        <v>887</v>
      </c>
      <c r="BA248" s="104"/>
      <c r="BB248" s="104"/>
      <c r="BC248" s="104" t="s">
        <v>908</v>
      </c>
      <c r="BD248" s="104" t="s">
        <v>218</v>
      </c>
      <c r="BE248"/>
    </row>
    <row r="249" spans="2:57" ht="48" hidden="1">
      <c r="B249" s="703"/>
      <c r="C249" s="105" t="s">
        <v>883</v>
      </c>
      <c r="D249" s="105" t="s">
        <v>480</v>
      </c>
      <c r="E249" s="105" t="str">
        <f>VLOOKUP(D249, '(참고) 중복제거용 BP사명 DB'!$B$3:$D636, 3, FALSE)</f>
        <v>서비스에이스주식회사</v>
      </c>
      <c r="F249" s="7" t="s">
        <v>909</v>
      </c>
      <c r="G249" s="3"/>
      <c r="H249" s="117" t="s">
        <v>27</v>
      </c>
      <c r="I249" s="117" t="s">
        <v>67</v>
      </c>
      <c r="J249" s="117"/>
      <c r="K249" s="117" t="s">
        <v>67</v>
      </c>
      <c r="L249" s="117"/>
      <c r="M249" s="117" t="s">
        <v>67</v>
      </c>
      <c r="N249" s="117"/>
      <c r="O249" s="117"/>
      <c r="P249" s="122"/>
      <c r="Q249" s="79"/>
      <c r="R249" s="115"/>
      <c r="S249" s="115"/>
      <c r="T249" s="115"/>
      <c r="U249" s="115" t="s">
        <v>74</v>
      </c>
      <c r="V249" s="115" t="s">
        <v>575</v>
      </c>
      <c r="W249" s="115"/>
      <c r="X249" s="115"/>
      <c r="Y249" s="115"/>
      <c r="Z249" s="432" t="s">
        <v>74</v>
      </c>
      <c r="AA249" s="419" t="str">
        <f>VLOOKUP(E249,Sheet1!B:C,2,FALSE)</f>
        <v>자회사</v>
      </c>
      <c r="AB249" s="203" t="s">
        <v>831</v>
      </c>
      <c r="AC249" s="429" t="s">
        <v>1528</v>
      </c>
      <c r="AD249" s="429"/>
      <c r="AE249" s="8"/>
      <c r="AF249" s="104"/>
      <c r="AG249" s="104"/>
      <c r="AH249" s="104"/>
      <c r="AI249" s="132"/>
      <c r="AJ249" s="717"/>
      <c r="AK249" s="20"/>
      <c r="AL249" s="20"/>
      <c r="AM249" s="43"/>
      <c r="AN249" s="43"/>
      <c r="AO249" s="43"/>
      <c r="AP249" s="43"/>
      <c r="AQ249" s="20" t="str">
        <f t="shared" si="6"/>
        <v/>
      </c>
      <c r="AR249" s="86"/>
      <c r="AS249" s="86"/>
      <c r="AT249" s="94"/>
      <c r="AU249" s="86"/>
      <c r="AV249" s="71" t="str">
        <f t="shared" si="7"/>
        <v/>
      </c>
      <c r="AW249" s="104" t="s">
        <v>885</v>
      </c>
      <c r="AX249" s="104" t="s">
        <v>892</v>
      </c>
      <c r="AY249" s="104" t="s">
        <v>400</v>
      </c>
      <c r="AZ249" s="104" t="s">
        <v>887</v>
      </c>
      <c r="BA249" s="104"/>
      <c r="BB249" s="104"/>
      <c r="BC249" s="104"/>
      <c r="BD249" s="104"/>
      <c r="BE249"/>
    </row>
    <row r="250" spans="2:57" ht="48" hidden="1">
      <c r="B250" s="703"/>
      <c r="C250" s="105" t="s">
        <v>883</v>
      </c>
      <c r="D250" s="105" t="s">
        <v>739</v>
      </c>
      <c r="E250" s="105" t="str">
        <f>VLOOKUP(D250, '(참고) 중복제거용 BP사명 DB'!$B$3:$D637, 3, FALSE)</f>
        <v>서비스탑 주식회사</v>
      </c>
      <c r="F250" s="7" t="s">
        <v>909</v>
      </c>
      <c r="G250" s="3"/>
      <c r="H250" s="117" t="s">
        <v>27</v>
      </c>
      <c r="I250" s="117" t="s">
        <v>67</v>
      </c>
      <c r="J250" s="117"/>
      <c r="K250" s="117" t="s">
        <v>67</v>
      </c>
      <c r="L250" s="117"/>
      <c r="M250" s="117" t="s">
        <v>67</v>
      </c>
      <c r="N250" s="117"/>
      <c r="O250" s="117"/>
      <c r="P250" s="122"/>
      <c r="Q250" s="79"/>
      <c r="R250" s="115"/>
      <c r="S250" s="115"/>
      <c r="T250" s="115"/>
      <c r="U250" s="115" t="s">
        <v>74</v>
      </c>
      <c r="V250" s="115" t="s">
        <v>575</v>
      </c>
      <c r="W250" s="115"/>
      <c r="X250" s="115"/>
      <c r="Y250" s="115"/>
      <c r="Z250" s="432" t="s">
        <v>74</v>
      </c>
      <c r="AA250" s="419" t="str">
        <f>VLOOKUP(E250,Sheet1!B:C,2,FALSE)</f>
        <v>자회사</v>
      </c>
      <c r="AB250" s="203" t="s">
        <v>831</v>
      </c>
      <c r="AC250" s="429" t="s">
        <v>1528</v>
      </c>
      <c r="AD250" s="429"/>
      <c r="AE250" s="8"/>
      <c r="AF250" s="104"/>
      <c r="AG250" s="104"/>
      <c r="AH250" s="104"/>
      <c r="AI250" s="132"/>
      <c r="AJ250" s="717"/>
      <c r="AK250" s="20"/>
      <c r="AL250" s="20"/>
      <c r="AM250" s="43"/>
      <c r="AN250" s="43"/>
      <c r="AO250" s="43"/>
      <c r="AP250" s="43"/>
      <c r="AQ250" s="20" t="str">
        <f t="shared" si="6"/>
        <v/>
      </c>
      <c r="AR250" s="86"/>
      <c r="AS250" s="86"/>
      <c r="AT250" s="94"/>
      <c r="AU250" s="86"/>
      <c r="AV250" s="71" t="str">
        <f t="shared" si="7"/>
        <v/>
      </c>
      <c r="AW250" s="104" t="s">
        <v>885</v>
      </c>
      <c r="AX250" s="104" t="s">
        <v>892</v>
      </c>
      <c r="AY250" s="104" t="s">
        <v>400</v>
      </c>
      <c r="AZ250" s="104" t="s">
        <v>887</v>
      </c>
      <c r="BA250" s="104"/>
      <c r="BB250" s="104"/>
      <c r="BC250" s="104"/>
      <c r="BD250" s="104"/>
      <c r="BE250"/>
    </row>
    <row r="251" spans="2:57" ht="54" hidden="1">
      <c r="B251" s="703"/>
      <c r="C251" s="105" t="s">
        <v>883</v>
      </c>
      <c r="D251" s="105" t="s">
        <v>910</v>
      </c>
      <c r="E251" s="105" t="str">
        <f>VLOOKUP(D251, '(참고) 중복제거용 BP사명 DB'!$B$3:$D638, 3, FALSE)</f>
        <v>(주)이모션글로벌</v>
      </c>
      <c r="F251" s="7" t="s">
        <v>911</v>
      </c>
      <c r="G251" s="3"/>
      <c r="H251" s="117" t="s">
        <v>27</v>
      </c>
      <c r="I251" s="117" t="s">
        <v>67</v>
      </c>
      <c r="J251" s="117"/>
      <c r="K251" s="117" t="s">
        <v>67</v>
      </c>
      <c r="L251" s="117"/>
      <c r="M251" s="117" t="s">
        <v>67</v>
      </c>
      <c r="N251" s="117"/>
      <c r="O251" s="117"/>
      <c r="P251" s="122"/>
      <c r="Q251" s="115" t="s">
        <v>261</v>
      </c>
      <c r="R251" s="115"/>
      <c r="S251" s="115"/>
      <c r="T251" s="115"/>
      <c r="U251" s="115" t="s">
        <v>394</v>
      </c>
      <c r="V251" s="115"/>
      <c r="W251" s="115" t="s">
        <v>263</v>
      </c>
      <c r="X251" s="115"/>
      <c r="Y251" s="115"/>
      <c r="Z251" s="432" t="s">
        <v>394</v>
      </c>
      <c r="AA251" s="115"/>
      <c r="AB251" s="203" t="s">
        <v>831</v>
      </c>
      <c r="AC251" s="203"/>
      <c r="AD251" s="203"/>
      <c r="AE251" s="3" t="s">
        <v>912</v>
      </c>
      <c r="AF251" s="104" t="s">
        <v>913</v>
      </c>
      <c r="AG251" s="104" t="s">
        <v>914</v>
      </c>
      <c r="AH251" s="104" t="s">
        <v>915</v>
      </c>
      <c r="AI251" s="104"/>
      <c r="AJ251" s="717"/>
      <c r="AK251" s="402" t="s">
        <v>565</v>
      </c>
      <c r="AL251" s="402" t="s">
        <v>399</v>
      </c>
      <c r="AM251" s="45"/>
      <c r="AN251" s="34"/>
      <c r="AO251" s="30"/>
      <c r="AP251" s="31"/>
      <c r="AQ251" s="20" t="str">
        <f>IF(ISBLANK(AP251), "", "O")</f>
        <v/>
      </c>
      <c r="AR251" s="110"/>
      <c r="AS251" s="98"/>
      <c r="AT251" s="107"/>
      <c r="AU251" s="94"/>
      <c r="AV251" s="71" t="str">
        <f>IF(ISBLANK(AU251), "", "O")</f>
        <v/>
      </c>
      <c r="AW251" s="104" t="s">
        <v>885</v>
      </c>
      <c r="AX251" s="104" t="s">
        <v>886</v>
      </c>
      <c r="AY251" s="104" t="s">
        <v>400</v>
      </c>
      <c r="AZ251" s="104" t="s">
        <v>887</v>
      </c>
      <c r="BA251" s="104"/>
      <c r="BB251" s="104"/>
      <c r="BC251" s="104" t="s">
        <v>916</v>
      </c>
      <c r="BD251" s="104" t="s">
        <v>917</v>
      </c>
    </row>
    <row r="252" spans="2:57" ht="48" hidden="1">
      <c r="B252" s="703"/>
      <c r="C252" s="105" t="s">
        <v>883</v>
      </c>
      <c r="D252" s="105" t="s">
        <v>918</v>
      </c>
      <c r="E252" s="105" t="e">
        <f>VLOOKUP(D252, '(참고) 중복제거용 BP사명 DB'!$B$3:$D639, 3, FALSE)</f>
        <v>#N/A</v>
      </c>
      <c r="F252" s="7" t="s">
        <v>919</v>
      </c>
      <c r="G252" s="3" t="s">
        <v>920</v>
      </c>
      <c r="H252" s="117" t="s">
        <v>27</v>
      </c>
      <c r="I252" s="117" t="s">
        <v>67</v>
      </c>
      <c r="J252" s="117"/>
      <c r="K252" s="117" t="s">
        <v>67</v>
      </c>
      <c r="L252" s="117"/>
      <c r="M252" s="117" t="s">
        <v>67</v>
      </c>
      <c r="N252" s="117"/>
      <c r="O252" s="117"/>
      <c r="P252" s="122"/>
      <c r="Q252" s="115" t="s">
        <v>261</v>
      </c>
      <c r="R252" s="115"/>
      <c r="S252" s="115"/>
      <c r="T252" s="115"/>
      <c r="U252" s="115" t="s">
        <v>394</v>
      </c>
      <c r="V252" s="115"/>
      <c r="W252" s="115" t="s">
        <v>263</v>
      </c>
      <c r="X252" s="115"/>
      <c r="Y252" s="115"/>
      <c r="Z252" s="432" t="s">
        <v>394</v>
      </c>
      <c r="AA252" s="115"/>
      <c r="AB252" s="203" t="s">
        <v>831</v>
      </c>
      <c r="AC252" s="429"/>
      <c r="AD252" s="429"/>
      <c r="AE252" s="8" t="s">
        <v>921</v>
      </c>
      <c r="AF252" s="104" t="s">
        <v>114</v>
      </c>
      <c r="AG252" s="104" t="s">
        <v>833</v>
      </c>
      <c r="AH252" s="104" t="s">
        <v>834</v>
      </c>
      <c r="AI252" s="132"/>
      <c r="AJ252" s="717"/>
      <c r="AK252" s="402" t="s">
        <v>565</v>
      </c>
      <c r="AL252" s="402" t="s">
        <v>399</v>
      </c>
      <c r="AM252" s="45"/>
      <c r="AN252" s="34"/>
      <c r="AO252" s="30"/>
      <c r="AP252" s="31"/>
      <c r="AQ252" s="20" t="str">
        <f>IF(ISBLANK(AP252), "", "O")</f>
        <v/>
      </c>
      <c r="AR252" s="110"/>
      <c r="AS252" s="98"/>
      <c r="AT252" s="107"/>
      <c r="AU252" s="94"/>
      <c r="AV252" s="71" t="str">
        <f>IF(ISBLANK(AU252), "", "O")</f>
        <v/>
      </c>
      <c r="AW252" s="104" t="s">
        <v>885</v>
      </c>
      <c r="AX252" s="104" t="s">
        <v>886</v>
      </c>
      <c r="AY252" s="104" t="s">
        <v>400</v>
      </c>
      <c r="AZ252" s="104" t="s">
        <v>887</v>
      </c>
      <c r="BA252" s="104"/>
      <c r="BB252" s="104"/>
      <c r="BC252" s="104" t="s">
        <v>922</v>
      </c>
      <c r="BD252" s="104" t="s">
        <v>923</v>
      </c>
    </row>
    <row r="253" spans="2:57" ht="40.5" hidden="1">
      <c r="B253" s="703"/>
      <c r="C253" s="105" t="s">
        <v>883</v>
      </c>
      <c r="D253" s="105" t="s">
        <v>924</v>
      </c>
      <c r="E253" s="105" t="str">
        <f>VLOOKUP(D253, '(참고) 중복제거용 BP사명 DB'!$B$3:$D640, 3, FALSE)</f>
        <v>민팃㈜</v>
      </c>
      <c r="F253" s="7" t="s">
        <v>925</v>
      </c>
      <c r="G253" s="3" t="s">
        <v>926</v>
      </c>
      <c r="H253" s="117" t="s">
        <v>27</v>
      </c>
      <c r="I253" s="117" t="s">
        <v>67</v>
      </c>
      <c r="J253" s="117"/>
      <c r="K253" s="117" t="s">
        <v>67</v>
      </c>
      <c r="L253" s="117"/>
      <c r="M253" s="117" t="s">
        <v>67</v>
      </c>
      <c r="N253" s="117"/>
      <c r="O253" s="117"/>
      <c r="P253" s="122"/>
      <c r="Q253" s="115" t="s">
        <v>261</v>
      </c>
      <c r="R253" s="115"/>
      <c r="S253" s="115"/>
      <c r="T253" s="115"/>
      <c r="U253" s="115" t="s">
        <v>394</v>
      </c>
      <c r="V253" s="115"/>
      <c r="W253" s="115" t="s">
        <v>263</v>
      </c>
      <c r="X253" s="115"/>
      <c r="Y253" s="115"/>
      <c r="Z253" s="432" t="s">
        <v>394</v>
      </c>
      <c r="AA253" s="115"/>
      <c r="AB253" s="203"/>
      <c r="AC253" s="203"/>
      <c r="AD253" s="203"/>
      <c r="AE253" s="8"/>
      <c r="AF253" s="104"/>
      <c r="AG253" s="104"/>
      <c r="AH253" s="104"/>
      <c r="AI253" s="132"/>
      <c r="AJ253" s="717"/>
      <c r="AK253" s="402" t="s">
        <v>565</v>
      </c>
      <c r="AL253" s="402" t="s">
        <v>399</v>
      </c>
      <c r="AM253" s="45"/>
      <c r="AN253" s="34"/>
      <c r="AO253" s="30"/>
      <c r="AP253" s="31"/>
      <c r="AQ253" s="20" t="str">
        <f>IF(ISBLANK(AP253), "", "O")</f>
        <v/>
      </c>
      <c r="AR253" s="110"/>
      <c r="AS253" s="98"/>
      <c r="AT253" s="107"/>
      <c r="AU253" s="94"/>
      <c r="AV253" s="71" t="str">
        <f>IF(ISBLANK(AU253), "", "O")</f>
        <v/>
      </c>
      <c r="AW253" s="104" t="s">
        <v>885</v>
      </c>
      <c r="AX253" s="104" t="s">
        <v>886</v>
      </c>
      <c r="AY253" s="104"/>
      <c r="AZ253" s="104"/>
      <c r="BA253" s="104"/>
      <c r="BB253" s="104"/>
      <c r="BC253" s="104"/>
      <c r="BD253" s="104"/>
    </row>
    <row r="254" spans="2:57" ht="40.5" hidden="1">
      <c r="B254" s="703"/>
      <c r="C254" s="105" t="s">
        <v>883</v>
      </c>
      <c r="D254" s="105" t="s">
        <v>927</v>
      </c>
      <c r="E254" s="105" t="e">
        <f>VLOOKUP(D254, '(참고) 중복제거용 BP사명 DB'!$B$3:$D641, 3, FALSE)</f>
        <v>#N/A</v>
      </c>
      <c r="F254" s="7" t="s">
        <v>928</v>
      </c>
      <c r="G254" s="3" t="s">
        <v>929</v>
      </c>
      <c r="H254" s="117" t="s">
        <v>27</v>
      </c>
      <c r="I254" s="117" t="s">
        <v>67</v>
      </c>
      <c r="J254" s="117"/>
      <c r="K254" s="117" t="s">
        <v>67</v>
      </c>
      <c r="L254" s="117"/>
      <c r="M254" s="117" t="s">
        <v>67</v>
      </c>
      <c r="N254" s="117"/>
      <c r="O254" s="117"/>
      <c r="P254" s="122"/>
      <c r="Q254" s="115" t="s">
        <v>261</v>
      </c>
      <c r="R254" s="115"/>
      <c r="S254" s="115"/>
      <c r="T254" s="115"/>
      <c r="U254" s="115" t="s">
        <v>394</v>
      </c>
      <c r="V254" s="115"/>
      <c r="W254" s="115" t="s">
        <v>263</v>
      </c>
      <c r="X254" s="115"/>
      <c r="Y254" s="115"/>
      <c r="Z254" s="432" t="s">
        <v>394</v>
      </c>
      <c r="AA254" s="115"/>
      <c r="AB254" s="203"/>
      <c r="AC254" s="203" t="s">
        <v>181</v>
      </c>
      <c r="AD254" s="203"/>
      <c r="AE254" s="8"/>
      <c r="AF254" s="104"/>
      <c r="AG254" s="104"/>
      <c r="AH254" s="6"/>
      <c r="AI254" s="50"/>
      <c r="AJ254" s="717"/>
      <c r="AK254" s="402"/>
      <c r="AL254" s="402"/>
      <c r="AM254" s="45"/>
      <c r="AN254" s="34"/>
      <c r="AO254" s="30"/>
      <c r="AP254" s="31"/>
      <c r="AQ254" s="20" t="str">
        <f>IF(ISBLANK(AP254), "", "O")</f>
        <v/>
      </c>
      <c r="AR254" s="110"/>
      <c r="AS254" s="98"/>
      <c r="AT254" s="107"/>
      <c r="AU254" s="94"/>
      <c r="AV254" s="71" t="str">
        <f>IF(ISBLANK(AU254), "", "O")</f>
        <v/>
      </c>
      <c r="AW254" s="104" t="s">
        <v>885</v>
      </c>
      <c r="AX254" s="104" t="s">
        <v>886</v>
      </c>
      <c r="AY254" s="104"/>
      <c r="AZ254" s="104"/>
      <c r="BA254" s="104"/>
      <c r="BB254" s="104"/>
      <c r="BC254" s="104"/>
      <c r="BD254" s="104"/>
    </row>
    <row r="255" spans="2:57" ht="40.5" hidden="1">
      <c r="B255" s="703"/>
      <c r="C255" s="105" t="s">
        <v>883</v>
      </c>
      <c r="D255" s="105" t="s">
        <v>930</v>
      </c>
      <c r="E255" s="105">
        <f>VLOOKUP(D255, '(참고) 중복제거용 BP사명 DB'!$B$3:$D642, 3, FALSE)</f>
        <v>0</v>
      </c>
      <c r="F255" s="7" t="s">
        <v>931</v>
      </c>
      <c r="G255" s="3"/>
      <c r="H255" s="117" t="s">
        <v>27</v>
      </c>
      <c r="I255" s="117" t="s">
        <v>67</v>
      </c>
      <c r="J255" s="117"/>
      <c r="K255" s="117" t="s">
        <v>67</v>
      </c>
      <c r="L255" s="117"/>
      <c r="M255" s="117" t="s">
        <v>67</v>
      </c>
      <c r="N255" s="117"/>
      <c r="O255" s="395"/>
      <c r="P255" s="122"/>
      <c r="Q255" s="115"/>
      <c r="R255" s="115"/>
      <c r="S255" s="115"/>
      <c r="T255" s="115"/>
      <c r="U255" s="115"/>
      <c r="V255" s="115"/>
      <c r="W255" s="461" t="s">
        <v>261</v>
      </c>
      <c r="X255" s="115"/>
      <c r="Y255" s="115"/>
      <c r="Z255" s="432"/>
      <c r="AA255" s="115"/>
      <c r="AB255" s="203"/>
      <c r="AC255" s="203"/>
      <c r="AD255" s="203"/>
      <c r="AE255" s="8"/>
      <c r="AF255" s="104"/>
      <c r="AG255" s="104"/>
      <c r="AH255" s="6"/>
      <c r="AI255" s="50"/>
      <c r="AJ255" s="717"/>
      <c r="AK255" s="402" t="s">
        <v>565</v>
      </c>
      <c r="AL255" s="402" t="s">
        <v>399</v>
      </c>
      <c r="AM255" s="45"/>
      <c r="AN255" s="34"/>
      <c r="AO255" s="30"/>
      <c r="AP255" s="31"/>
      <c r="AQ255" s="20"/>
      <c r="AR255" s="110"/>
      <c r="AS255" s="98"/>
      <c r="AT255" s="107"/>
      <c r="AU255" s="94"/>
      <c r="AV255" s="71"/>
      <c r="AW255" s="104" t="s">
        <v>885</v>
      </c>
      <c r="AX255" s="104" t="s">
        <v>886</v>
      </c>
      <c r="AY255" s="104"/>
      <c r="AZ255" s="104"/>
      <c r="BA255" s="104"/>
      <c r="BB255" s="104"/>
      <c r="BC255" s="104"/>
      <c r="BD255" s="104"/>
      <c r="BE255" s="122" t="s">
        <v>602</v>
      </c>
    </row>
    <row r="256" spans="2:57" ht="27" hidden="1">
      <c r="B256" s="703" t="s">
        <v>932</v>
      </c>
      <c r="C256" s="105" t="s">
        <v>932</v>
      </c>
      <c r="D256" s="105" t="s">
        <v>549</v>
      </c>
      <c r="E256" s="105" t="str">
        <f>VLOOKUP(D256, '(참고) 중복제거용 BP사명 DB'!$B$3:$D643, 3, FALSE)</f>
        <v>SK㈜</v>
      </c>
      <c r="F256" s="7" t="s">
        <v>933</v>
      </c>
      <c r="G256" s="91" t="s">
        <v>934</v>
      </c>
      <c r="H256" s="117" t="s">
        <v>27</v>
      </c>
      <c r="I256" s="117" t="s">
        <v>67</v>
      </c>
      <c r="J256" s="117" t="s">
        <v>67</v>
      </c>
      <c r="K256" s="117" t="s">
        <v>67</v>
      </c>
      <c r="L256" s="117" t="s">
        <v>67</v>
      </c>
      <c r="M256" s="117"/>
      <c r="N256" s="117"/>
      <c r="O256" s="117"/>
      <c r="P256" s="122"/>
      <c r="Q256" s="79"/>
      <c r="R256" s="115" t="s">
        <v>261</v>
      </c>
      <c r="S256" s="115"/>
      <c r="T256" s="115"/>
      <c r="U256" s="115" t="s">
        <v>262</v>
      </c>
      <c r="V256" s="115"/>
      <c r="W256" s="115"/>
      <c r="X256" s="115" t="s">
        <v>263</v>
      </c>
      <c r="Y256" s="115"/>
      <c r="Z256" s="432" t="s">
        <v>262</v>
      </c>
      <c r="AA256" s="115"/>
      <c r="AB256" s="203" t="s">
        <v>204</v>
      </c>
      <c r="AC256" s="203"/>
      <c r="AD256" s="203" t="s">
        <v>263</v>
      </c>
      <c r="AE256" s="8"/>
      <c r="AF256" s="104"/>
      <c r="AG256" s="104"/>
      <c r="AH256" s="6"/>
      <c r="AI256" s="50"/>
      <c r="AJ256" s="476"/>
      <c r="AK256" s="378" t="s">
        <v>266</v>
      </c>
      <c r="AL256" s="491" t="s">
        <v>267</v>
      </c>
      <c r="AM256" s="45"/>
      <c r="AN256" s="34"/>
      <c r="AO256" s="30"/>
      <c r="AP256" s="31"/>
      <c r="AQ256" s="20" t="str">
        <f>IF(ISBLANK(AP256), "", "O")</f>
        <v/>
      </c>
      <c r="AR256" s="110"/>
      <c r="AS256" s="98"/>
      <c r="AT256" s="107"/>
      <c r="AU256" s="94"/>
      <c r="AV256" s="71" t="str">
        <f>IF(ISBLANK(AU256), "", "O")</f>
        <v/>
      </c>
      <c r="AW256" s="104" t="s">
        <v>935</v>
      </c>
      <c r="AX256" s="105" t="s">
        <v>936</v>
      </c>
      <c r="AY256" s="105" t="s">
        <v>937</v>
      </c>
      <c r="AZ256" s="104" t="s">
        <v>938</v>
      </c>
      <c r="BA256" s="105"/>
      <c r="BB256" s="105"/>
      <c r="BC256" s="104" t="s">
        <v>939</v>
      </c>
      <c r="BD256" s="104" t="s">
        <v>940</v>
      </c>
      <c r="BE256"/>
    </row>
    <row r="257" spans="2:57" ht="27" hidden="1">
      <c r="B257" s="703"/>
      <c r="C257" s="105" t="s">
        <v>932</v>
      </c>
      <c r="D257" s="105" t="s">
        <v>941</v>
      </c>
      <c r="E257" s="105" t="str">
        <f>VLOOKUP(D257, '(참고) 중복제거용 BP사명 DB'!$B$3:$D644, 3, FALSE)</f>
        <v>(주)시너지이십일</v>
      </c>
      <c r="F257" s="7" t="s">
        <v>942</v>
      </c>
      <c r="G257" s="91" t="s">
        <v>934</v>
      </c>
      <c r="H257" s="117" t="s">
        <v>27</v>
      </c>
      <c r="I257" s="117" t="s">
        <v>67</v>
      </c>
      <c r="J257" s="117"/>
      <c r="K257" s="117" t="s">
        <v>67</v>
      </c>
      <c r="L257" s="117" t="s">
        <v>67</v>
      </c>
      <c r="M257" s="117"/>
      <c r="N257" s="117"/>
      <c r="O257" s="117"/>
      <c r="P257" s="122"/>
      <c r="Q257" s="79"/>
      <c r="R257" s="115" t="s">
        <v>261</v>
      </c>
      <c r="S257" s="115"/>
      <c r="T257" s="115"/>
      <c r="U257" s="115" t="s">
        <v>262</v>
      </c>
      <c r="V257" s="115"/>
      <c r="W257" s="115"/>
      <c r="X257" s="115" t="s">
        <v>263</v>
      </c>
      <c r="Y257" s="115"/>
      <c r="Z257" s="432" t="s">
        <v>262</v>
      </c>
      <c r="AA257" s="115"/>
      <c r="AB257" s="203" t="s">
        <v>204</v>
      </c>
      <c r="AC257" s="203"/>
      <c r="AD257" s="203"/>
      <c r="AE257" s="8" t="s">
        <v>943</v>
      </c>
      <c r="AF257" s="104" t="s">
        <v>145</v>
      </c>
      <c r="AG257" s="104" t="s">
        <v>623</v>
      </c>
      <c r="AH257" s="6" t="s">
        <v>944</v>
      </c>
      <c r="AI257" s="50"/>
      <c r="AJ257" s="476"/>
      <c r="AK257" s="378" t="s">
        <v>266</v>
      </c>
      <c r="AL257" s="492" t="s">
        <v>267</v>
      </c>
      <c r="AM257" s="45"/>
      <c r="AN257" s="34"/>
      <c r="AO257" s="30"/>
      <c r="AP257" s="31"/>
      <c r="AQ257" s="20" t="str">
        <f>IF(ISBLANK(AP257), "", "O")</f>
        <v/>
      </c>
      <c r="AR257" s="110" t="s">
        <v>263</v>
      </c>
      <c r="AS257" s="98"/>
      <c r="AT257" s="107"/>
      <c r="AU257" s="94"/>
      <c r="AV257" s="71" t="str">
        <f t="shared" ref="AV257:AV304" si="8">IF(ISBLANK(AU257), "", "O")</f>
        <v/>
      </c>
      <c r="AW257" s="104" t="s">
        <v>935</v>
      </c>
      <c r="AX257" s="105" t="s">
        <v>936</v>
      </c>
      <c r="AY257" s="105" t="s">
        <v>945</v>
      </c>
      <c r="AZ257" s="104" t="s">
        <v>946</v>
      </c>
      <c r="BA257" s="105"/>
      <c r="BB257" s="105"/>
      <c r="BC257" s="104" t="s">
        <v>947</v>
      </c>
      <c r="BD257" s="104" t="s">
        <v>948</v>
      </c>
      <c r="BE257"/>
    </row>
    <row r="258" spans="2:57" ht="27" hidden="1">
      <c r="B258" s="703" t="s">
        <v>949</v>
      </c>
      <c r="C258" s="105" t="s">
        <v>949</v>
      </c>
      <c r="D258" s="105" t="s">
        <v>549</v>
      </c>
      <c r="E258" s="105" t="str">
        <f>VLOOKUP(D258, '(참고) 중복제거용 BP사명 DB'!$B$3:$D645, 3, FALSE)</f>
        <v>SK㈜</v>
      </c>
      <c r="F258" s="7" t="s">
        <v>950</v>
      </c>
      <c r="G258" s="3" t="s">
        <v>951</v>
      </c>
      <c r="H258" s="117" t="s">
        <v>27</v>
      </c>
      <c r="I258" s="117" t="s">
        <v>67</v>
      </c>
      <c r="J258" s="117" t="s">
        <v>67</v>
      </c>
      <c r="K258" s="117" t="s">
        <v>67</v>
      </c>
      <c r="L258" s="117"/>
      <c r="M258" s="117"/>
      <c r="N258" s="117"/>
      <c r="O258" s="117"/>
      <c r="P258" s="122"/>
      <c r="Q258" s="79"/>
      <c r="R258" s="115" t="s">
        <v>261</v>
      </c>
      <c r="S258" s="115"/>
      <c r="T258" s="115"/>
      <c r="U258" s="115" t="s">
        <v>262</v>
      </c>
      <c r="V258" s="115"/>
      <c r="W258" s="115"/>
      <c r="X258" s="115" t="s">
        <v>263</v>
      </c>
      <c r="Y258" s="115"/>
      <c r="Z258" s="432" t="s">
        <v>262</v>
      </c>
      <c r="AA258" s="115"/>
      <c r="AB258" s="203" t="s">
        <v>204</v>
      </c>
      <c r="AC258" s="203"/>
      <c r="AD258" s="203" t="s">
        <v>263</v>
      </c>
      <c r="AE258" s="8"/>
      <c r="AF258" s="104"/>
      <c r="AG258" s="104"/>
      <c r="AH258" s="104"/>
      <c r="AI258" s="132"/>
      <c r="AJ258" s="470"/>
      <c r="AK258" s="378" t="s">
        <v>266</v>
      </c>
      <c r="AL258" s="378" t="s">
        <v>267</v>
      </c>
      <c r="AM258" s="45"/>
      <c r="AN258" s="34"/>
      <c r="AO258" s="30"/>
      <c r="AP258" s="31"/>
      <c r="AQ258" s="20" t="str">
        <f>IF(ISBLANK(AP258), "", "O")</f>
        <v/>
      </c>
      <c r="AR258" s="110" t="s">
        <v>263</v>
      </c>
      <c r="AS258" s="98"/>
      <c r="AT258" s="107"/>
      <c r="AU258" s="94"/>
      <c r="AV258" s="71" t="str">
        <f>IF(ISBLANK(AU258), "", "O")</f>
        <v/>
      </c>
      <c r="AW258" s="104" t="s">
        <v>952</v>
      </c>
      <c r="AX258" s="105" t="s">
        <v>953</v>
      </c>
      <c r="AY258" s="105" t="s">
        <v>954</v>
      </c>
      <c r="AZ258" s="104" t="s">
        <v>955</v>
      </c>
      <c r="BA258" s="105"/>
      <c r="BB258" s="105"/>
      <c r="BC258" s="82" t="s">
        <v>956</v>
      </c>
      <c r="BD258" s="104" t="s">
        <v>957</v>
      </c>
      <c r="BE258"/>
    </row>
    <row r="259" spans="2:57" ht="24" hidden="1">
      <c r="B259" s="703"/>
      <c r="C259" s="105" t="s">
        <v>949</v>
      </c>
      <c r="D259" s="105" t="s">
        <v>958</v>
      </c>
      <c r="E259" s="105" t="str">
        <f>VLOOKUP(D259, '(참고) 중복제거용 BP사명 DB'!$B$3:$D646, 3, FALSE)</f>
        <v>SK대리점</v>
      </c>
      <c r="F259" s="7" t="s">
        <v>959</v>
      </c>
      <c r="G259" s="3"/>
      <c r="H259" s="117" t="s">
        <v>27</v>
      </c>
      <c r="I259" s="117" t="s">
        <v>67</v>
      </c>
      <c r="J259" s="117"/>
      <c r="K259" s="117" t="s">
        <v>67</v>
      </c>
      <c r="L259" s="117"/>
      <c r="M259" s="117"/>
      <c r="N259" s="117"/>
      <c r="O259" s="117"/>
      <c r="P259" s="122"/>
      <c r="Q259" s="79"/>
      <c r="R259" s="115"/>
      <c r="S259" s="115"/>
      <c r="T259" s="115"/>
      <c r="U259" s="115" t="s">
        <v>74</v>
      </c>
      <c r="V259" s="115" t="s">
        <v>960</v>
      </c>
      <c r="W259" s="115"/>
      <c r="X259" s="115"/>
      <c r="Y259" s="115"/>
      <c r="Z259" s="432" t="s">
        <v>74</v>
      </c>
      <c r="AA259" s="115" t="s">
        <v>961</v>
      </c>
      <c r="AB259" s="203" t="s">
        <v>204</v>
      </c>
      <c r="AC259" s="429"/>
      <c r="AD259" s="429"/>
      <c r="AE259" s="8"/>
      <c r="AF259" s="104"/>
      <c r="AG259" s="104"/>
      <c r="AH259" s="104"/>
      <c r="AI259" s="104"/>
      <c r="AJ259" s="471"/>
      <c r="AK259" s="20"/>
      <c r="AL259" s="20"/>
      <c r="AM259" s="43"/>
      <c r="AN259" s="43"/>
      <c r="AO259" s="43"/>
      <c r="AP259" s="43"/>
      <c r="AQ259" s="20" t="str">
        <f t="shared" ref="AQ259:AQ304" si="9">IF(ISBLANK(AP259), "", "O")</f>
        <v/>
      </c>
      <c r="AR259" s="86"/>
      <c r="AS259" s="86"/>
      <c r="AT259" s="94"/>
      <c r="AU259" s="86"/>
      <c r="AV259" s="71" t="str">
        <f t="shared" si="8"/>
        <v/>
      </c>
      <c r="AW259" s="104" t="s">
        <v>952</v>
      </c>
      <c r="AX259" s="104" t="s">
        <v>962</v>
      </c>
      <c r="AY259" s="104" t="s">
        <v>885</v>
      </c>
      <c r="AZ259" s="104" t="s">
        <v>955</v>
      </c>
      <c r="BA259" s="104"/>
      <c r="BB259" s="104"/>
      <c r="BC259" s="104"/>
      <c r="BD259" s="104"/>
      <c r="BE259"/>
    </row>
    <row r="260" spans="2:57" ht="24" hidden="1">
      <c r="B260" s="703"/>
      <c r="C260" s="105" t="s">
        <v>949</v>
      </c>
      <c r="D260" s="105" t="s">
        <v>480</v>
      </c>
      <c r="E260" s="105" t="str">
        <f>VLOOKUP(D260, '(참고) 중복제거용 BP사명 DB'!$B$3:$D647, 3, FALSE)</f>
        <v>서비스에이스주식회사</v>
      </c>
      <c r="F260" s="7" t="s">
        <v>959</v>
      </c>
      <c r="G260" s="3"/>
      <c r="H260" s="117" t="s">
        <v>27</v>
      </c>
      <c r="I260" s="117" t="s">
        <v>67</v>
      </c>
      <c r="J260" s="117"/>
      <c r="K260" s="117" t="s">
        <v>67</v>
      </c>
      <c r="L260" s="117"/>
      <c r="M260" s="117"/>
      <c r="N260" s="117"/>
      <c r="O260" s="117"/>
      <c r="P260" s="122"/>
      <c r="Q260" s="79"/>
      <c r="R260" s="115"/>
      <c r="S260" s="115"/>
      <c r="T260" s="115"/>
      <c r="U260" s="115" t="s">
        <v>74</v>
      </c>
      <c r="V260" s="115" t="s">
        <v>575</v>
      </c>
      <c r="W260" s="115"/>
      <c r="X260" s="115"/>
      <c r="Y260" s="115"/>
      <c r="Z260" s="432" t="s">
        <v>74</v>
      </c>
      <c r="AA260" s="419" t="str">
        <f>VLOOKUP(E260,Sheet1!B:C,2,FALSE)</f>
        <v>자회사</v>
      </c>
      <c r="AB260" s="203" t="s">
        <v>204</v>
      </c>
      <c r="AC260" s="429"/>
      <c r="AD260" s="429"/>
      <c r="AE260" s="8"/>
      <c r="AF260" s="104"/>
      <c r="AG260" s="104"/>
      <c r="AH260" s="104"/>
      <c r="AI260" s="132"/>
      <c r="AJ260" s="470"/>
      <c r="AK260" s="20"/>
      <c r="AL260" s="20"/>
      <c r="AM260" s="43"/>
      <c r="AN260" s="43"/>
      <c r="AO260" s="43"/>
      <c r="AP260" s="43"/>
      <c r="AQ260" s="20" t="str">
        <f t="shared" si="9"/>
        <v/>
      </c>
      <c r="AR260" s="86"/>
      <c r="AS260" s="86"/>
      <c r="AT260" s="94"/>
      <c r="AU260" s="86"/>
      <c r="AV260" s="71" t="str">
        <f t="shared" si="8"/>
        <v/>
      </c>
      <c r="AW260" s="104" t="s">
        <v>952</v>
      </c>
      <c r="AX260" s="104" t="s">
        <v>962</v>
      </c>
      <c r="AY260" s="104" t="s">
        <v>885</v>
      </c>
      <c r="AZ260" s="104" t="s">
        <v>955</v>
      </c>
      <c r="BA260" s="104"/>
      <c r="BB260" s="104"/>
      <c r="BC260" s="104"/>
      <c r="BD260" s="104"/>
      <c r="BE260"/>
    </row>
    <row r="261" spans="2:57" ht="24" hidden="1">
      <c r="B261" s="703"/>
      <c r="C261" s="105" t="s">
        <v>949</v>
      </c>
      <c r="D261" s="105" t="s">
        <v>739</v>
      </c>
      <c r="E261" s="105" t="str">
        <f>VLOOKUP(D261, '(참고) 중복제거용 BP사명 DB'!$B$3:$D648, 3, FALSE)</f>
        <v>서비스탑 주식회사</v>
      </c>
      <c r="F261" s="7" t="s">
        <v>959</v>
      </c>
      <c r="G261" s="3"/>
      <c r="H261" s="117" t="s">
        <v>27</v>
      </c>
      <c r="I261" s="117" t="s">
        <v>67</v>
      </c>
      <c r="J261" s="117"/>
      <c r="K261" s="117" t="s">
        <v>67</v>
      </c>
      <c r="L261" s="117"/>
      <c r="M261" s="117"/>
      <c r="N261" s="117"/>
      <c r="O261" s="117"/>
      <c r="P261" s="122"/>
      <c r="Q261" s="79"/>
      <c r="R261" s="115"/>
      <c r="S261" s="115"/>
      <c r="T261" s="115"/>
      <c r="U261" s="115" t="s">
        <v>74</v>
      </c>
      <c r="V261" s="115" t="s">
        <v>575</v>
      </c>
      <c r="W261" s="115"/>
      <c r="X261" s="115"/>
      <c r="Y261" s="115"/>
      <c r="Z261" s="432" t="s">
        <v>74</v>
      </c>
      <c r="AA261" s="419" t="str">
        <f>VLOOKUP(E261,Sheet1!B:C,2,FALSE)</f>
        <v>자회사</v>
      </c>
      <c r="AB261" s="203" t="s">
        <v>204</v>
      </c>
      <c r="AC261" s="429"/>
      <c r="AD261" s="429"/>
      <c r="AE261" s="8"/>
      <c r="AF261" s="104"/>
      <c r="AG261" s="104"/>
      <c r="AH261" s="104"/>
      <c r="AI261" s="132"/>
      <c r="AJ261" s="470"/>
      <c r="AK261" s="20"/>
      <c r="AL261" s="20"/>
      <c r="AM261" s="43"/>
      <c r="AN261" s="43"/>
      <c r="AO261" s="43"/>
      <c r="AP261" s="43"/>
      <c r="AQ261" s="20" t="str">
        <f t="shared" si="9"/>
        <v/>
      </c>
      <c r="AR261" s="86"/>
      <c r="AS261" s="86"/>
      <c r="AT261" s="94"/>
      <c r="AU261" s="86"/>
      <c r="AV261" s="71" t="str">
        <f t="shared" si="8"/>
        <v/>
      </c>
      <c r="AW261" s="104" t="s">
        <v>952</v>
      </c>
      <c r="AX261" s="104" t="s">
        <v>962</v>
      </c>
      <c r="AY261" s="104" t="s">
        <v>885</v>
      </c>
      <c r="AZ261" s="104" t="s">
        <v>955</v>
      </c>
      <c r="BA261" s="104"/>
      <c r="BB261" s="104"/>
      <c r="BC261" s="104"/>
      <c r="BD261" s="104"/>
      <c r="BE261"/>
    </row>
    <row r="262" spans="2:57" ht="27" hidden="1">
      <c r="B262" s="703"/>
      <c r="C262" s="105" t="s">
        <v>949</v>
      </c>
      <c r="D262" s="105" t="s">
        <v>963</v>
      </c>
      <c r="E262" s="105" t="str">
        <f>VLOOKUP(D262, '(참고) 중복제거용 BP사명 DB'!$B$3:$D649, 3, FALSE)</f>
        <v>(주)다날</v>
      </c>
      <c r="F262" s="7" t="s">
        <v>964</v>
      </c>
      <c r="G262" s="3"/>
      <c r="H262" s="117" t="s">
        <v>27</v>
      </c>
      <c r="I262" s="117" t="s">
        <v>67</v>
      </c>
      <c r="J262" s="117"/>
      <c r="K262" s="117" t="s">
        <v>67</v>
      </c>
      <c r="L262" s="117"/>
      <c r="M262" s="117"/>
      <c r="N262" s="117"/>
      <c r="O262" s="117"/>
      <c r="P262" s="122"/>
      <c r="Q262" s="79"/>
      <c r="R262" s="115"/>
      <c r="S262" s="115"/>
      <c r="T262" s="115"/>
      <c r="U262" s="115" t="s">
        <v>68</v>
      </c>
      <c r="V262" s="115" t="s">
        <v>965</v>
      </c>
      <c r="W262" s="115"/>
      <c r="X262" s="115"/>
      <c r="Y262" s="115"/>
      <c r="Z262" s="432" t="s">
        <v>68</v>
      </c>
      <c r="AA262" s="115" t="s">
        <v>692</v>
      </c>
      <c r="AB262" s="203" t="s">
        <v>204</v>
      </c>
      <c r="AC262" s="203"/>
      <c r="AD262" s="203"/>
      <c r="AE262" s="8"/>
      <c r="AF262" s="104"/>
      <c r="AG262" s="104"/>
      <c r="AH262" s="104"/>
      <c r="AI262" s="132"/>
      <c r="AJ262" s="470"/>
      <c r="AK262" s="20"/>
      <c r="AL262" s="20"/>
      <c r="AM262" s="43"/>
      <c r="AN262" s="43"/>
      <c r="AO262" s="43"/>
      <c r="AP262" s="43"/>
      <c r="AQ262" s="20" t="str">
        <f t="shared" si="9"/>
        <v/>
      </c>
      <c r="AR262" s="86"/>
      <c r="AS262" s="86"/>
      <c r="AT262" s="94"/>
      <c r="AU262" s="86"/>
      <c r="AV262" s="71" t="str">
        <f t="shared" si="8"/>
        <v/>
      </c>
      <c r="AW262" s="104" t="s">
        <v>952</v>
      </c>
      <c r="AX262" s="104" t="s">
        <v>962</v>
      </c>
      <c r="AY262" s="104" t="s">
        <v>885</v>
      </c>
      <c r="AZ262" s="104" t="s">
        <v>955</v>
      </c>
      <c r="BA262" s="104"/>
      <c r="BB262" s="104"/>
      <c r="BC262" s="104"/>
      <c r="BD262" s="104"/>
      <c r="BE262"/>
    </row>
    <row r="263" spans="2:57" ht="27" hidden="1">
      <c r="B263" s="703"/>
      <c r="C263" s="105" t="s">
        <v>949</v>
      </c>
      <c r="D263" s="105" t="s">
        <v>690</v>
      </c>
      <c r="E263" s="105" t="str">
        <f>VLOOKUP(D263, '(참고) 중복제거용 BP사명 DB'!$B$3:$D650, 3, FALSE)</f>
        <v>(주)케이지이니시스</v>
      </c>
      <c r="F263" s="7" t="s">
        <v>966</v>
      </c>
      <c r="G263" s="3"/>
      <c r="H263" s="117" t="s">
        <v>27</v>
      </c>
      <c r="I263" s="117" t="s">
        <v>67</v>
      </c>
      <c r="J263" s="117"/>
      <c r="K263" s="117" t="s">
        <v>67</v>
      </c>
      <c r="L263" s="117"/>
      <c r="M263" s="117"/>
      <c r="N263" s="117"/>
      <c r="O263" s="117"/>
      <c r="P263" s="122"/>
      <c r="Q263" s="79"/>
      <c r="R263" s="115"/>
      <c r="S263" s="115"/>
      <c r="T263" s="115"/>
      <c r="U263" s="115" t="s">
        <v>68</v>
      </c>
      <c r="V263" s="115" t="s">
        <v>965</v>
      </c>
      <c r="W263" s="115"/>
      <c r="X263" s="115"/>
      <c r="Y263" s="115"/>
      <c r="Z263" s="432" t="s">
        <v>68</v>
      </c>
      <c r="AA263" s="115" t="s">
        <v>692</v>
      </c>
      <c r="AB263" s="203" t="s">
        <v>204</v>
      </c>
      <c r="AC263" s="203"/>
      <c r="AD263" s="203"/>
      <c r="AE263" s="8"/>
      <c r="AF263" s="104"/>
      <c r="AG263" s="104"/>
      <c r="AH263" s="104"/>
      <c r="AI263" s="132"/>
      <c r="AJ263" s="470"/>
      <c r="AK263" s="20"/>
      <c r="AL263" s="20"/>
      <c r="AM263" s="43"/>
      <c r="AN263" s="43"/>
      <c r="AO263" s="43"/>
      <c r="AP263" s="43"/>
      <c r="AQ263" s="20" t="str">
        <f t="shared" si="9"/>
        <v/>
      </c>
      <c r="AR263" s="86"/>
      <c r="AS263" s="86"/>
      <c r="AT263" s="94"/>
      <c r="AU263" s="86"/>
      <c r="AV263" s="71" t="str">
        <f t="shared" si="8"/>
        <v/>
      </c>
      <c r="AW263" s="104" t="s">
        <v>952</v>
      </c>
      <c r="AX263" s="104" t="s">
        <v>962</v>
      </c>
      <c r="AY263" s="104" t="s">
        <v>885</v>
      </c>
      <c r="AZ263" s="104" t="s">
        <v>955</v>
      </c>
      <c r="BA263" s="104"/>
      <c r="BB263" s="104"/>
      <c r="BC263" s="104"/>
      <c r="BD263" s="104"/>
      <c r="BE263"/>
    </row>
    <row r="264" spans="2:57" ht="82.5" hidden="1">
      <c r="B264" s="105" t="s">
        <v>967</v>
      </c>
      <c r="C264" s="105" t="s">
        <v>728</v>
      </c>
      <c r="D264" s="105" t="s">
        <v>968</v>
      </c>
      <c r="E264" s="105" t="str">
        <f>VLOOKUP(D264, '(참고) 중복제거용 BP사명 DB'!$B$3:$D651, 3, FALSE)</f>
        <v>포인트아이 주식회사</v>
      </c>
      <c r="F264" s="7" t="s">
        <v>969</v>
      </c>
      <c r="G264" s="3"/>
      <c r="H264" s="117" t="s">
        <v>27</v>
      </c>
      <c r="I264" s="117" t="s">
        <v>67</v>
      </c>
      <c r="J264" s="117"/>
      <c r="K264" s="117" t="s">
        <v>67</v>
      </c>
      <c r="L264" s="117"/>
      <c r="M264" s="117"/>
      <c r="N264" s="117"/>
      <c r="O264" s="117"/>
      <c r="P264" s="122"/>
      <c r="Q264" s="79"/>
      <c r="R264" s="115" t="s">
        <v>261</v>
      </c>
      <c r="S264" s="115"/>
      <c r="T264" s="115"/>
      <c r="U264" s="115" t="s">
        <v>262</v>
      </c>
      <c r="V264" s="115"/>
      <c r="W264" s="115"/>
      <c r="X264" s="115" t="s">
        <v>263</v>
      </c>
      <c r="Y264" s="115"/>
      <c r="Z264" s="432" t="s">
        <v>262</v>
      </c>
      <c r="AA264" s="115"/>
      <c r="AB264" s="203" t="s">
        <v>970</v>
      </c>
      <c r="AC264" s="203"/>
      <c r="AD264" s="203"/>
      <c r="AE264" s="4" t="s">
        <v>971</v>
      </c>
      <c r="AF264" s="104" t="s">
        <v>114</v>
      </c>
      <c r="AG264" s="104" t="s">
        <v>972</v>
      </c>
      <c r="AH264" s="104" t="s">
        <v>265</v>
      </c>
      <c r="AI264" s="132"/>
      <c r="AJ264" s="471"/>
      <c r="AK264" s="378" t="s">
        <v>266</v>
      </c>
      <c r="AL264" s="378" t="s">
        <v>267</v>
      </c>
      <c r="AM264" s="45"/>
      <c r="AN264" s="34"/>
      <c r="AO264" s="30"/>
      <c r="AP264" s="31"/>
      <c r="AQ264" s="20" t="str">
        <f t="shared" si="9"/>
        <v/>
      </c>
      <c r="AR264" s="110" t="s">
        <v>263</v>
      </c>
      <c r="AS264" s="98"/>
      <c r="AT264" s="107"/>
      <c r="AU264" s="94"/>
      <c r="AV264" s="71" t="str">
        <f t="shared" si="8"/>
        <v/>
      </c>
      <c r="AW264" s="424" t="s">
        <v>973</v>
      </c>
      <c r="AX264" s="29" t="s">
        <v>974</v>
      </c>
      <c r="AY264" s="401" t="s">
        <v>975</v>
      </c>
      <c r="AZ264" s="401" t="s">
        <v>976</v>
      </c>
      <c r="BA264" s="105"/>
      <c r="BB264" s="105"/>
      <c r="BC264" s="104" t="s">
        <v>977</v>
      </c>
      <c r="BD264" s="104" t="s">
        <v>978</v>
      </c>
      <c r="BE264"/>
    </row>
    <row r="265" spans="2:57" ht="27" hidden="1">
      <c r="B265" s="703" t="s">
        <v>979</v>
      </c>
      <c r="C265" s="105" t="s">
        <v>979</v>
      </c>
      <c r="D265" s="105" t="s">
        <v>549</v>
      </c>
      <c r="E265" s="105" t="str">
        <f>VLOOKUP(D265, '(참고) 중복제거용 BP사명 DB'!$B$3:$D652, 3, FALSE)</f>
        <v>SK㈜</v>
      </c>
      <c r="F265" s="7" t="s">
        <v>980</v>
      </c>
      <c r="G265" s="3"/>
      <c r="H265" s="117" t="s">
        <v>27</v>
      </c>
      <c r="I265" s="117" t="s">
        <v>67</v>
      </c>
      <c r="J265" s="117"/>
      <c r="K265" s="117" t="s">
        <v>67</v>
      </c>
      <c r="L265" s="117"/>
      <c r="M265" s="117"/>
      <c r="N265" s="117"/>
      <c r="O265" s="117"/>
      <c r="P265" s="122"/>
      <c r="Q265" s="79"/>
      <c r="R265" s="115" t="s">
        <v>261</v>
      </c>
      <c r="S265" s="115"/>
      <c r="T265" s="115"/>
      <c r="U265" s="115" t="s">
        <v>262</v>
      </c>
      <c r="V265" s="115"/>
      <c r="W265" s="115"/>
      <c r="X265" s="115" t="s">
        <v>263</v>
      </c>
      <c r="Y265" s="115" t="s">
        <v>748</v>
      </c>
      <c r="Z265" s="432" t="s">
        <v>262</v>
      </c>
      <c r="AA265" s="115"/>
      <c r="AB265" s="203" t="s">
        <v>204</v>
      </c>
      <c r="AC265" s="203"/>
      <c r="AD265" s="203"/>
      <c r="AE265" s="8" t="s">
        <v>981</v>
      </c>
      <c r="AF265" s="104" t="s">
        <v>145</v>
      </c>
      <c r="AG265" s="104" t="s">
        <v>982</v>
      </c>
      <c r="AH265" s="104" t="s">
        <v>983</v>
      </c>
      <c r="AI265" s="132"/>
      <c r="AJ265" s="470"/>
      <c r="AK265" s="378" t="s">
        <v>398</v>
      </c>
      <c r="AL265" s="437" t="s">
        <v>267</v>
      </c>
      <c r="AM265" s="45"/>
      <c r="AN265" s="34"/>
      <c r="AO265" s="30"/>
      <c r="AP265" s="31"/>
      <c r="AQ265" s="20" t="str">
        <f t="shared" si="9"/>
        <v/>
      </c>
      <c r="AR265" s="404" t="s">
        <v>263</v>
      </c>
      <c r="AS265" s="98"/>
      <c r="AT265" s="107"/>
      <c r="AU265" s="94"/>
      <c r="AV265" s="71" t="str">
        <f t="shared" si="8"/>
        <v/>
      </c>
      <c r="AW265" s="104" t="s">
        <v>984</v>
      </c>
      <c r="AX265" s="104" t="s">
        <v>985</v>
      </c>
      <c r="AY265" s="104" t="s">
        <v>984</v>
      </c>
      <c r="AZ265" s="104" t="s">
        <v>985</v>
      </c>
      <c r="BA265" s="105"/>
      <c r="BB265" s="105"/>
      <c r="BC265" s="82" t="s">
        <v>986</v>
      </c>
      <c r="BD265" s="104" t="s">
        <v>987</v>
      </c>
      <c r="BE265"/>
    </row>
    <row r="266" spans="2:57" ht="36" hidden="1">
      <c r="B266" s="703"/>
      <c r="C266" s="105" t="s">
        <v>979</v>
      </c>
      <c r="D266" s="105" t="s">
        <v>988</v>
      </c>
      <c r="E266" s="105" t="str">
        <f>VLOOKUP(D266, '(참고) 중복제거용 BP사명 DB'!$B$3:$D653, 3, FALSE)</f>
        <v>캐롯손해보험 주식회사</v>
      </c>
      <c r="F266" s="7" t="s">
        <v>989</v>
      </c>
      <c r="G266" s="3" t="s">
        <v>990</v>
      </c>
      <c r="H266" s="117" t="s">
        <v>27</v>
      </c>
      <c r="I266" s="117" t="s">
        <v>67</v>
      </c>
      <c r="J266" s="117"/>
      <c r="K266" s="117" t="s">
        <v>67</v>
      </c>
      <c r="L266" s="117"/>
      <c r="M266" s="117"/>
      <c r="N266" s="117"/>
      <c r="O266" s="117"/>
      <c r="P266" s="122"/>
      <c r="Q266" s="79"/>
      <c r="R266" s="115"/>
      <c r="S266" s="115"/>
      <c r="T266" s="115"/>
      <c r="U266" s="115" t="s">
        <v>68</v>
      </c>
      <c r="V266" s="115" t="s">
        <v>991</v>
      </c>
      <c r="W266" s="115"/>
      <c r="X266" s="115"/>
      <c r="Y266" s="115"/>
      <c r="Z266" s="432" t="s">
        <v>68</v>
      </c>
      <c r="AA266" s="115" t="s">
        <v>992</v>
      </c>
      <c r="AB266" s="203" t="s">
        <v>993</v>
      </c>
      <c r="AC266" s="203"/>
      <c r="AD266" s="203"/>
      <c r="AE266" s="8"/>
      <c r="AF266" s="104"/>
      <c r="AG266" s="104"/>
      <c r="AH266" s="104"/>
      <c r="AI266" s="132"/>
      <c r="AJ266" s="470"/>
      <c r="AK266" s="20"/>
      <c r="AL266" s="20"/>
      <c r="AM266" s="43"/>
      <c r="AN266" s="43"/>
      <c r="AO266" s="43"/>
      <c r="AP266" s="43"/>
      <c r="AQ266" s="20" t="str">
        <f t="shared" si="9"/>
        <v/>
      </c>
      <c r="AR266" s="86"/>
      <c r="AS266" s="86"/>
      <c r="AT266" s="94"/>
      <c r="AU266" s="86"/>
      <c r="AV266" s="71" t="str">
        <f t="shared" si="8"/>
        <v/>
      </c>
      <c r="AW266" s="104" t="s">
        <v>984</v>
      </c>
      <c r="AX266" s="104" t="s">
        <v>985</v>
      </c>
      <c r="AY266" s="104" t="s">
        <v>984</v>
      </c>
      <c r="AZ266" s="104" t="s">
        <v>985</v>
      </c>
      <c r="BA266" s="104"/>
      <c r="BB266" s="104"/>
      <c r="BC266" s="104"/>
      <c r="BD266" s="104"/>
      <c r="BE266"/>
    </row>
    <row r="267" spans="2:57" ht="36" hidden="1">
      <c r="B267" s="703"/>
      <c r="C267" s="105" t="s">
        <v>979</v>
      </c>
      <c r="D267" s="105" t="s">
        <v>605</v>
      </c>
      <c r="E267" s="105" t="str">
        <f>VLOOKUP(D267, '(참고) 중복제거용 BP사명 DB'!$B$3:$D654, 3, FALSE)</f>
        <v>에스케이플래닛주식회사</v>
      </c>
      <c r="F267" s="7" t="s">
        <v>994</v>
      </c>
      <c r="G267" s="7" t="s">
        <v>995</v>
      </c>
      <c r="H267" s="117" t="s">
        <v>27</v>
      </c>
      <c r="I267" s="117" t="s">
        <v>67</v>
      </c>
      <c r="J267" s="117"/>
      <c r="K267" s="117" t="s">
        <v>67</v>
      </c>
      <c r="L267" s="117"/>
      <c r="M267" s="117"/>
      <c r="N267" s="117"/>
      <c r="O267" s="117"/>
      <c r="P267" s="122"/>
      <c r="Q267" s="79"/>
      <c r="R267" s="115"/>
      <c r="S267" s="115"/>
      <c r="T267" s="115"/>
      <c r="U267" s="115" t="s">
        <v>74</v>
      </c>
      <c r="V267" s="115" t="s">
        <v>575</v>
      </c>
      <c r="W267" s="115"/>
      <c r="X267" s="461"/>
      <c r="Y267" s="115"/>
      <c r="Z267" s="432" t="s">
        <v>74</v>
      </c>
      <c r="AA267" s="318" t="s">
        <v>3916</v>
      </c>
      <c r="AB267" s="203" t="s">
        <v>996</v>
      </c>
      <c r="AC267" s="429"/>
      <c r="AD267" s="429"/>
      <c r="AE267" s="8"/>
      <c r="AF267" s="104"/>
      <c r="AG267" s="104"/>
      <c r="AH267" s="104"/>
      <c r="AI267" s="132"/>
      <c r="AJ267" s="470"/>
      <c r="AK267" s="20"/>
      <c r="AL267" s="20"/>
      <c r="AM267" s="43"/>
      <c r="AN267" s="43"/>
      <c r="AO267" s="43"/>
      <c r="AP267" s="43"/>
      <c r="AQ267" s="20" t="str">
        <f t="shared" si="9"/>
        <v/>
      </c>
      <c r="AR267" s="86"/>
      <c r="AS267" s="86"/>
      <c r="AT267" s="94"/>
      <c r="AU267" s="86"/>
      <c r="AV267" s="71" t="str">
        <f t="shared" si="8"/>
        <v/>
      </c>
      <c r="AW267" s="104" t="s">
        <v>984</v>
      </c>
      <c r="AX267" s="104" t="s">
        <v>985</v>
      </c>
      <c r="AY267" s="104" t="s">
        <v>984</v>
      </c>
      <c r="AZ267" s="104" t="s">
        <v>985</v>
      </c>
      <c r="BA267" s="104"/>
      <c r="BB267" s="104"/>
      <c r="BC267" s="104"/>
      <c r="BD267" s="104"/>
      <c r="BE267"/>
    </row>
    <row r="268" spans="2:57" ht="108" hidden="1">
      <c r="B268" s="703"/>
      <c r="C268" s="105" t="s">
        <v>979</v>
      </c>
      <c r="D268" s="105" t="s">
        <v>530</v>
      </c>
      <c r="E268" s="105" t="str">
        <f>VLOOKUP(D268, '(참고) 중복제거용 BP사명 DB'!$B$3:$D655, 3, FALSE)</f>
        <v>에스케이엠앤서비스 주식회사</v>
      </c>
      <c r="F268" s="7" t="s">
        <v>997</v>
      </c>
      <c r="G268" s="91" t="s">
        <v>998</v>
      </c>
      <c r="H268" s="117" t="s">
        <v>27</v>
      </c>
      <c r="I268" s="117" t="s">
        <v>67</v>
      </c>
      <c r="J268" s="117"/>
      <c r="K268" s="117" t="s">
        <v>67</v>
      </c>
      <c r="L268" s="117"/>
      <c r="M268" s="117"/>
      <c r="N268" s="117"/>
      <c r="O268" s="117"/>
      <c r="P268" s="122"/>
      <c r="Q268" s="79"/>
      <c r="R268" s="115"/>
      <c r="S268" s="115"/>
      <c r="T268" s="115"/>
      <c r="U268" s="115" t="s">
        <v>68</v>
      </c>
      <c r="V268" s="115" t="s">
        <v>999</v>
      </c>
      <c r="W268" s="115"/>
      <c r="X268" s="115"/>
      <c r="Y268" s="115"/>
      <c r="Z268" s="432" t="s">
        <v>68</v>
      </c>
      <c r="AA268" s="115" t="s">
        <v>838</v>
      </c>
      <c r="AB268" s="203" t="s">
        <v>996</v>
      </c>
      <c r="AC268" s="203" t="s">
        <v>299</v>
      </c>
      <c r="AD268" s="203"/>
      <c r="AE268" s="8"/>
      <c r="AF268" s="104"/>
      <c r="AG268" s="104"/>
      <c r="AH268" s="104"/>
      <c r="AI268" s="132"/>
      <c r="AJ268" s="470"/>
      <c r="AK268" s="20"/>
      <c r="AL268" s="20"/>
      <c r="AM268" s="43"/>
      <c r="AN268" s="43"/>
      <c r="AO268" s="43"/>
      <c r="AP268" s="43"/>
      <c r="AQ268" s="20" t="str">
        <f t="shared" si="9"/>
        <v/>
      </c>
      <c r="AR268" s="86"/>
      <c r="AS268" s="86"/>
      <c r="AT268" s="94"/>
      <c r="AU268" s="86"/>
      <c r="AV268" s="71" t="str">
        <f t="shared" si="8"/>
        <v/>
      </c>
      <c r="AW268" s="104" t="s">
        <v>984</v>
      </c>
      <c r="AX268" s="104" t="s">
        <v>985</v>
      </c>
      <c r="AY268" s="104" t="s">
        <v>984</v>
      </c>
      <c r="AZ268" s="104" t="s">
        <v>985</v>
      </c>
      <c r="BA268" s="104"/>
      <c r="BB268" s="104"/>
      <c r="BC268" s="104" t="s">
        <v>70</v>
      </c>
      <c r="BD268" s="104" t="s">
        <v>70</v>
      </c>
      <c r="BE268"/>
    </row>
    <row r="269" spans="2:57" ht="40.5" hidden="1">
      <c r="B269" s="703"/>
      <c r="C269" s="105" t="s">
        <v>979</v>
      </c>
      <c r="D269" s="105" t="s">
        <v>1000</v>
      </c>
      <c r="E269" s="105" t="str">
        <f>VLOOKUP(D269, '(참고) 중복제거용 BP사명 DB'!$B$3:$D656, 3, FALSE)</f>
        <v>모바일TCS㈜</v>
      </c>
      <c r="F269" s="7" t="s">
        <v>1001</v>
      </c>
      <c r="G269" s="3" t="s">
        <v>1002</v>
      </c>
      <c r="H269" s="117" t="s">
        <v>27</v>
      </c>
      <c r="I269" s="117" t="s">
        <v>67</v>
      </c>
      <c r="J269" s="117"/>
      <c r="K269" s="117" t="s">
        <v>67</v>
      </c>
      <c r="L269" s="117"/>
      <c r="M269" s="117"/>
      <c r="N269" s="117"/>
      <c r="O269" s="117"/>
      <c r="P269" s="122"/>
      <c r="Q269" s="79"/>
      <c r="R269" s="115"/>
      <c r="S269" s="115"/>
      <c r="T269" s="115"/>
      <c r="U269" s="115" t="s">
        <v>68</v>
      </c>
      <c r="V269" s="115" t="s">
        <v>999</v>
      </c>
      <c r="W269" s="115"/>
      <c r="X269" s="115"/>
      <c r="Y269" s="115"/>
      <c r="Z269" s="432" t="s">
        <v>68</v>
      </c>
      <c r="AA269" s="115" t="s">
        <v>901</v>
      </c>
      <c r="AB269" s="203" t="s">
        <v>996</v>
      </c>
      <c r="AC269" s="203" t="s">
        <v>299</v>
      </c>
      <c r="AD269" s="203"/>
      <c r="AE269" s="8"/>
      <c r="AF269" s="104"/>
      <c r="AG269" s="104"/>
      <c r="AH269" s="104"/>
      <c r="AI269" s="132"/>
      <c r="AJ269" s="470"/>
      <c r="AK269" s="20"/>
      <c r="AL269" s="20"/>
      <c r="AM269" s="43"/>
      <c r="AN269" s="43"/>
      <c r="AO269" s="43"/>
      <c r="AP269" s="43"/>
      <c r="AQ269" s="20" t="str">
        <f t="shared" si="9"/>
        <v/>
      </c>
      <c r="AR269" s="86"/>
      <c r="AS269" s="86"/>
      <c r="AT269" s="94"/>
      <c r="AU269" s="86"/>
      <c r="AV269" s="71" t="str">
        <f t="shared" si="8"/>
        <v/>
      </c>
      <c r="AW269" s="104" t="s">
        <v>984</v>
      </c>
      <c r="AX269" s="104" t="s">
        <v>985</v>
      </c>
      <c r="AY269" s="104" t="s">
        <v>984</v>
      </c>
      <c r="AZ269" s="104" t="s">
        <v>985</v>
      </c>
      <c r="BA269" s="104"/>
      <c r="BB269" s="104"/>
      <c r="BC269" s="104"/>
      <c r="BD269" s="104"/>
      <c r="BE269"/>
    </row>
    <row r="270" spans="2:57" ht="40.5" hidden="1">
      <c r="B270" s="703"/>
      <c r="C270" s="105" t="s">
        <v>979</v>
      </c>
      <c r="D270" s="105" t="s">
        <v>1003</v>
      </c>
      <c r="E270" s="105" t="e">
        <f>VLOOKUP(D270, '(참고) 중복제거용 BP사명 DB'!$B$3:$D657, 3, FALSE)</f>
        <v>#N/A</v>
      </c>
      <c r="F270" s="7" t="s">
        <v>1004</v>
      </c>
      <c r="G270" s="3" t="s">
        <v>1005</v>
      </c>
      <c r="H270" s="117" t="s">
        <v>27</v>
      </c>
      <c r="I270" s="117" t="s">
        <v>67</v>
      </c>
      <c r="J270" s="117"/>
      <c r="K270" s="117" t="s">
        <v>67</v>
      </c>
      <c r="L270" s="117"/>
      <c r="M270" s="117"/>
      <c r="N270" s="117"/>
      <c r="O270" s="117"/>
      <c r="P270" s="122"/>
      <c r="Q270" s="79"/>
      <c r="R270" s="115"/>
      <c r="S270" s="115"/>
      <c r="T270" s="115"/>
      <c r="U270" s="115" t="s">
        <v>68</v>
      </c>
      <c r="V270" s="115" t="s">
        <v>680</v>
      </c>
      <c r="W270" s="115"/>
      <c r="X270" s="115"/>
      <c r="Y270" s="115"/>
      <c r="Z270" s="432" t="s">
        <v>68</v>
      </c>
      <c r="AA270" s="115" t="s">
        <v>802</v>
      </c>
      <c r="AB270" s="203" t="s">
        <v>996</v>
      </c>
      <c r="AC270" s="203"/>
      <c r="AD270" s="203"/>
      <c r="AE270" s="8" t="s">
        <v>1006</v>
      </c>
      <c r="AF270" s="105" t="s">
        <v>114</v>
      </c>
      <c r="AG270" s="104"/>
      <c r="AH270" s="104"/>
      <c r="AI270" s="132"/>
      <c r="AJ270" s="470"/>
      <c r="AK270" s="20"/>
      <c r="AL270" s="20"/>
      <c r="AM270" s="43"/>
      <c r="AN270" s="43"/>
      <c r="AO270" s="43"/>
      <c r="AP270" s="43"/>
      <c r="AQ270" s="20" t="str">
        <f t="shared" si="9"/>
        <v/>
      </c>
      <c r="AR270" s="86"/>
      <c r="AS270" s="86"/>
      <c r="AT270" s="94"/>
      <c r="AU270" s="86"/>
      <c r="AV270" s="71" t="str">
        <f t="shared" si="8"/>
        <v/>
      </c>
      <c r="AW270" s="104" t="s">
        <v>984</v>
      </c>
      <c r="AX270" s="104" t="s">
        <v>985</v>
      </c>
      <c r="AY270" s="104" t="s">
        <v>984</v>
      </c>
      <c r="AZ270" s="104" t="s">
        <v>985</v>
      </c>
      <c r="BA270" s="104"/>
      <c r="BB270" s="104"/>
      <c r="BC270" s="82" t="s">
        <v>1007</v>
      </c>
      <c r="BD270" s="104" t="s">
        <v>1008</v>
      </c>
      <c r="BE270"/>
    </row>
    <row r="271" spans="2:57" ht="40.5" hidden="1">
      <c r="B271" s="703"/>
      <c r="C271" s="105" t="s">
        <v>979</v>
      </c>
      <c r="D271" s="105" t="s">
        <v>598</v>
      </c>
      <c r="E271" s="105" t="e">
        <f>VLOOKUP(D271, '(참고) 중복제거용 BP사명 DB'!$B$3:$D658, 3, FALSE)</f>
        <v>#N/A</v>
      </c>
      <c r="F271" s="7" t="s">
        <v>1009</v>
      </c>
      <c r="G271" s="3"/>
      <c r="H271" s="117" t="s">
        <v>27</v>
      </c>
      <c r="I271" s="117" t="s">
        <v>67</v>
      </c>
      <c r="J271" s="117"/>
      <c r="K271" s="117" t="s">
        <v>67</v>
      </c>
      <c r="L271" s="117"/>
      <c r="M271" s="117"/>
      <c r="N271" s="117"/>
      <c r="O271" s="117"/>
      <c r="P271" s="122"/>
      <c r="Q271" s="79"/>
      <c r="R271" s="115"/>
      <c r="S271" s="115"/>
      <c r="T271" s="115"/>
      <c r="U271" s="115" t="s">
        <v>68</v>
      </c>
      <c r="V271" s="115" t="s">
        <v>210</v>
      </c>
      <c r="W271" s="115"/>
      <c r="X271" s="115"/>
      <c r="Y271" s="115"/>
      <c r="Z271" s="432" t="s">
        <v>68</v>
      </c>
      <c r="AA271" s="115" t="s">
        <v>207</v>
      </c>
      <c r="AB271" s="203" t="s">
        <v>996</v>
      </c>
      <c r="AC271" s="203"/>
      <c r="AD271" s="203"/>
      <c r="AE271" s="64" t="s">
        <v>211</v>
      </c>
      <c r="AF271" s="104" t="s">
        <v>212</v>
      </c>
      <c r="AG271" s="104" t="s">
        <v>213</v>
      </c>
      <c r="AH271" s="104" t="s">
        <v>214</v>
      </c>
      <c r="AI271" s="104"/>
      <c r="AJ271" s="471"/>
      <c r="AK271" s="20"/>
      <c r="AL271" s="20"/>
      <c r="AM271" s="43"/>
      <c r="AN271" s="43"/>
      <c r="AO271" s="43"/>
      <c r="AP271" s="43"/>
      <c r="AQ271" s="20" t="str">
        <f t="shared" si="9"/>
        <v/>
      </c>
      <c r="AR271" s="86"/>
      <c r="AS271" s="86"/>
      <c r="AT271" s="94"/>
      <c r="AU271" s="86"/>
      <c r="AV271" s="71" t="str">
        <f t="shared" si="8"/>
        <v/>
      </c>
      <c r="AW271" s="104" t="s">
        <v>984</v>
      </c>
      <c r="AX271" s="104" t="s">
        <v>985</v>
      </c>
      <c r="AY271" s="104" t="s">
        <v>984</v>
      </c>
      <c r="AZ271" s="104" t="s">
        <v>985</v>
      </c>
      <c r="BA271" s="104"/>
      <c r="BB271" s="104"/>
      <c r="BC271" s="104" t="s">
        <v>217</v>
      </c>
      <c r="BD271" s="104" t="s">
        <v>218</v>
      </c>
      <c r="BE271"/>
    </row>
    <row r="272" spans="2:57" ht="36" hidden="1">
      <c r="B272" s="703"/>
      <c r="C272" s="105" t="s">
        <v>979</v>
      </c>
      <c r="D272" s="105" t="s">
        <v>1010</v>
      </c>
      <c r="E272" s="105" t="str">
        <f>VLOOKUP(D272, '(참고) 중복제거용 BP사명 DB'!$B$3:$D659, 3, FALSE)</f>
        <v>(주)세바로지스틱스코리아</v>
      </c>
      <c r="F272" s="7" t="s">
        <v>1011</v>
      </c>
      <c r="G272" s="3" t="s">
        <v>1012</v>
      </c>
      <c r="H272" s="117" t="s">
        <v>27</v>
      </c>
      <c r="I272" s="117" t="s">
        <v>67</v>
      </c>
      <c r="J272" s="117"/>
      <c r="K272" s="117" t="s">
        <v>67</v>
      </c>
      <c r="L272" s="117"/>
      <c r="M272" s="117"/>
      <c r="N272" s="117"/>
      <c r="O272" s="117"/>
      <c r="P272" s="122"/>
      <c r="Q272" s="79"/>
      <c r="R272" s="115"/>
      <c r="S272" s="115"/>
      <c r="T272" s="115"/>
      <c r="U272" s="115" t="s">
        <v>68</v>
      </c>
      <c r="V272" s="115" t="s">
        <v>1013</v>
      </c>
      <c r="W272" s="115"/>
      <c r="X272" s="115"/>
      <c r="Y272" s="115"/>
      <c r="Z272" s="432" t="s">
        <v>68</v>
      </c>
      <c r="AA272" s="115" t="s">
        <v>1014</v>
      </c>
      <c r="AB272" s="203" t="s">
        <v>996</v>
      </c>
      <c r="AC272" s="203"/>
      <c r="AD272" s="203"/>
      <c r="AE272" s="64"/>
      <c r="AF272" s="104"/>
      <c r="AG272" s="104"/>
      <c r="AH272" s="104"/>
      <c r="AI272" s="104"/>
      <c r="AJ272" s="471"/>
      <c r="AK272" s="20"/>
      <c r="AL272" s="20"/>
      <c r="AM272" s="43"/>
      <c r="AN272" s="43"/>
      <c r="AO272" s="43"/>
      <c r="AP272" s="43"/>
      <c r="AQ272" s="20" t="str">
        <f t="shared" si="9"/>
        <v/>
      </c>
      <c r="AR272" s="86"/>
      <c r="AS272" s="86"/>
      <c r="AT272" s="94"/>
      <c r="AU272" s="86"/>
      <c r="AV272" s="71" t="str">
        <f t="shared" si="8"/>
        <v/>
      </c>
      <c r="AW272" s="104" t="s">
        <v>984</v>
      </c>
      <c r="AX272" s="104" t="s">
        <v>985</v>
      </c>
      <c r="AY272" s="104" t="s">
        <v>984</v>
      </c>
      <c r="AZ272" s="104" t="s">
        <v>985</v>
      </c>
      <c r="BA272" s="104"/>
      <c r="BB272" s="104"/>
      <c r="BC272" s="82" t="s">
        <v>1015</v>
      </c>
      <c r="BD272" s="104" t="s">
        <v>1016</v>
      </c>
      <c r="BE272"/>
    </row>
    <row r="273" spans="2:57" ht="36" hidden="1">
      <c r="B273" s="703"/>
      <c r="C273" s="105" t="s">
        <v>979</v>
      </c>
      <c r="D273" s="105" t="s">
        <v>1017</v>
      </c>
      <c r="E273" s="105" t="e">
        <f>VLOOKUP(D273, '(참고) 중복제거용 BP사명 DB'!$B$3:$D660, 3, FALSE)</f>
        <v>#N/A</v>
      </c>
      <c r="F273" s="7" t="s">
        <v>1011</v>
      </c>
      <c r="G273" s="3" t="s">
        <v>1018</v>
      </c>
      <c r="H273" s="117" t="s">
        <v>27</v>
      </c>
      <c r="I273" s="117" t="s">
        <v>67</v>
      </c>
      <c r="J273" s="117"/>
      <c r="K273" s="117" t="s">
        <v>67</v>
      </c>
      <c r="L273" s="117"/>
      <c r="M273" s="117"/>
      <c r="N273" s="117"/>
      <c r="O273" s="117"/>
      <c r="P273" s="122"/>
      <c r="Q273" s="79"/>
      <c r="R273" s="115"/>
      <c r="S273" s="115"/>
      <c r="T273" s="115"/>
      <c r="U273" s="115" t="s">
        <v>68</v>
      </c>
      <c r="V273" s="115" t="s">
        <v>1013</v>
      </c>
      <c r="W273" s="115"/>
      <c r="X273" s="115"/>
      <c r="Y273" s="115"/>
      <c r="Z273" s="432" t="s">
        <v>68</v>
      </c>
      <c r="AA273" s="115" t="s">
        <v>1014</v>
      </c>
      <c r="AB273" s="203" t="s">
        <v>996</v>
      </c>
      <c r="AC273" s="203"/>
      <c r="AD273" s="203"/>
      <c r="AE273" s="64"/>
      <c r="AF273" s="104"/>
      <c r="AG273" s="104"/>
      <c r="AH273" s="104"/>
      <c r="AI273" s="104"/>
      <c r="AJ273" s="471"/>
      <c r="AK273" s="20"/>
      <c r="AL273" s="20"/>
      <c r="AM273" s="43"/>
      <c r="AN273" s="43"/>
      <c r="AO273" s="43"/>
      <c r="AP273" s="43"/>
      <c r="AQ273" s="20" t="str">
        <f t="shared" si="9"/>
        <v/>
      </c>
      <c r="AR273" s="86"/>
      <c r="AS273" s="86"/>
      <c r="AT273" s="94"/>
      <c r="AU273" s="86"/>
      <c r="AV273" s="71" t="str">
        <f t="shared" si="8"/>
        <v/>
      </c>
      <c r="AW273" s="104" t="s">
        <v>984</v>
      </c>
      <c r="AX273" s="104" t="s">
        <v>985</v>
      </c>
      <c r="AY273" s="104" t="s">
        <v>984</v>
      </c>
      <c r="AZ273" s="104" t="s">
        <v>985</v>
      </c>
      <c r="BA273" s="104"/>
      <c r="BB273" s="104"/>
      <c r="BC273" s="82" t="s">
        <v>1015</v>
      </c>
      <c r="BD273" s="104" t="s">
        <v>1019</v>
      </c>
      <c r="BE273"/>
    </row>
    <row r="274" spans="2:57" ht="36" hidden="1">
      <c r="B274" s="703"/>
      <c r="C274" s="105" t="s">
        <v>979</v>
      </c>
      <c r="D274" s="105" t="s">
        <v>904</v>
      </c>
      <c r="E274" s="105" t="str">
        <f>VLOOKUP(D274, '(참고) 중복제거용 BP사명 DB'!$B$3:$D661, 3, FALSE)</f>
        <v>로지스팟</v>
      </c>
      <c r="F274" s="7" t="s">
        <v>1011</v>
      </c>
      <c r="G274" s="3" t="s">
        <v>1020</v>
      </c>
      <c r="H274" s="117" t="s">
        <v>27</v>
      </c>
      <c r="I274" s="117" t="s">
        <v>67</v>
      </c>
      <c r="J274" s="117"/>
      <c r="K274" s="117" t="s">
        <v>67</v>
      </c>
      <c r="L274" s="117"/>
      <c r="M274" s="117"/>
      <c r="N274" s="117"/>
      <c r="O274" s="117"/>
      <c r="P274" s="122"/>
      <c r="Q274" s="79"/>
      <c r="R274" s="115"/>
      <c r="S274" s="115"/>
      <c r="T274" s="115"/>
      <c r="U274" s="115" t="s">
        <v>68</v>
      </c>
      <c r="V274" s="115" t="s">
        <v>1013</v>
      </c>
      <c r="W274" s="115"/>
      <c r="X274" s="115"/>
      <c r="Y274" s="115"/>
      <c r="Z274" s="432" t="s">
        <v>68</v>
      </c>
      <c r="AA274" s="115" t="s">
        <v>1014</v>
      </c>
      <c r="AB274" s="203" t="s">
        <v>996</v>
      </c>
      <c r="AC274" s="203"/>
      <c r="AD274" s="203"/>
      <c r="AE274" s="64"/>
      <c r="AF274" s="104"/>
      <c r="AG274" s="104"/>
      <c r="AH274" s="104"/>
      <c r="AI274" s="104"/>
      <c r="AJ274" s="471"/>
      <c r="AK274" s="20"/>
      <c r="AL274" s="20"/>
      <c r="AM274" s="43"/>
      <c r="AN274" s="43"/>
      <c r="AO274" s="43"/>
      <c r="AP274" s="43"/>
      <c r="AQ274" s="20" t="str">
        <f t="shared" si="9"/>
        <v/>
      </c>
      <c r="AR274" s="86"/>
      <c r="AS274" s="86"/>
      <c r="AT274" s="94"/>
      <c r="AU274" s="86"/>
      <c r="AV274" s="71" t="str">
        <f t="shared" si="8"/>
        <v/>
      </c>
      <c r="AW274" s="104" t="s">
        <v>984</v>
      </c>
      <c r="AX274" s="104" t="s">
        <v>985</v>
      </c>
      <c r="AY274" s="104" t="s">
        <v>984</v>
      </c>
      <c r="AZ274" s="104" t="s">
        <v>985</v>
      </c>
      <c r="BA274" s="104"/>
      <c r="BB274" s="104"/>
      <c r="BC274" s="82" t="s">
        <v>1015</v>
      </c>
      <c r="BD274" s="104" t="s">
        <v>1019</v>
      </c>
      <c r="BE274"/>
    </row>
    <row r="275" spans="2:57" ht="40.5" hidden="1">
      <c r="B275" s="703"/>
      <c r="C275" s="105" t="s">
        <v>979</v>
      </c>
      <c r="D275" s="105" t="s">
        <v>1021</v>
      </c>
      <c r="E275" s="105" t="e">
        <f>VLOOKUP(D275, '(참고) 중복제거용 BP사명 DB'!$B$3:$D662, 3, FALSE)</f>
        <v>#N/A</v>
      </c>
      <c r="F275" s="7" t="s">
        <v>1022</v>
      </c>
      <c r="G275" s="4"/>
      <c r="H275" s="117" t="s">
        <v>27</v>
      </c>
      <c r="I275" s="117" t="s">
        <v>67</v>
      </c>
      <c r="J275" s="117"/>
      <c r="K275" s="117" t="s">
        <v>67</v>
      </c>
      <c r="L275" s="117"/>
      <c r="M275" s="117"/>
      <c r="N275" s="117"/>
      <c r="O275" s="117"/>
      <c r="P275" s="122"/>
      <c r="Q275" s="79"/>
      <c r="R275" s="115" t="s">
        <v>261</v>
      </c>
      <c r="S275" s="115"/>
      <c r="T275" s="115"/>
      <c r="U275" s="115" t="s">
        <v>262</v>
      </c>
      <c r="V275" s="115"/>
      <c r="W275" s="115"/>
      <c r="X275" s="115" t="s">
        <v>263</v>
      </c>
      <c r="Y275" s="115"/>
      <c r="Z275" s="432" t="s">
        <v>262</v>
      </c>
      <c r="AA275" s="115"/>
      <c r="AB275" s="203" t="s">
        <v>996</v>
      </c>
      <c r="AC275" s="203"/>
      <c r="AD275" s="203"/>
      <c r="AE275" s="64"/>
      <c r="AF275" s="104" t="s">
        <v>114</v>
      </c>
      <c r="AG275" s="104" t="s">
        <v>1023</v>
      </c>
      <c r="AH275" s="104" t="s">
        <v>105</v>
      </c>
      <c r="AI275" s="104"/>
      <c r="AJ275" s="471"/>
      <c r="AK275" s="378" t="s">
        <v>266</v>
      </c>
      <c r="AL275" s="378" t="s">
        <v>267</v>
      </c>
      <c r="AM275" s="45"/>
      <c r="AN275" s="34"/>
      <c r="AO275" s="30"/>
      <c r="AP275" s="31"/>
      <c r="AQ275" s="20" t="str">
        <f t="shared" si="9"/>
        <v/>
      </c>
      <c r="AR275" s="109"/>
      <c r="AS275" s="98"/>
      <c r="AT275" s="107"/>
      <c r="AU275" s="94"/>
      <c r="AV275" s="71" t="str">
        <f t="shared" si="8"/>
        <v/>
      </c>
      <c r="AW275" s="104" t="s">
        <v>1024</v>
      </c>
      <c r="AX275" s="104" t="s">
        <v>985</v>
      </c>
      <c r="AY275" s="104" t="s">
        <v>1024</v>
      </c>
      <c r="AZ275" s="104" t="s">
        <v>1025</v>
      </c>
      <c r="BA275" s="105"/>
      <c r="BB275" s="105"/>
      <c r="BC275" s="82" t="s">
        <v>1026</v>
      </c>
      <c r="BD275" s="104" t="s">
        <v>1027</v>
      </c>
      <c r="BE275"/>
    </row>
    <row r="276" spans="2:57" ht="27" hidden="1">
      <c r="B276" s="104" t="s">
        <v>1028</v>
      </c>
      <c r="C276" s="105" t="s">
        <v>1029</v>
      </c>
      <c r="D276" s="105" t="s">
        <v>1030</v>
      </c>
      <c r="E276" s="105" t="e">
        <f>VLOOKUP(D276, '(참고) 중복제거용 BP사명 DB'!$B$3:$D663, 3, FALSE)</f>
        <v>#N/A</v>
      </c>
      <c r="F276" s="7" t="s">
        <v>1031</v>
      </c>
      <c r="G276" s="3"/>
      <c r="H276" s="117" t="s">
        <v>27</v>
      </c>
      <c r="I276" s="117" t="s">
        <v>67</v>
      </c>
      <c r="J276" s="117"/>
      <c r="K276" s="117" t="s">
        <v>67</v>
      </c>
      <c r="L276" s="117" t="s">
        <v>67</v>
      </c>
      <c r="M276" s="117"/>
      <c r="N276" s="117"/>
      <c r="O276" s="117"/>
      <c r="P276" s="122"/>
      <c r="Q276" s="115" t="s">
        <v>261</v>
      </c>
      <c r="R276" s="115"/>
      <c r="S276" s="115"/>
      <c r="T276" s="115"/>
      <c r="U276" s="115" t="s">
        <v>394</v>
      </c>
      <c r="V276" s="115"/>
      <c r="W276" s="115" t="s">
        <v>263</v>
      </c>
      <c r="X276" s="115"/>
      <c r="Y276" s="115"/>
      <c r="Z276" s="432" t="s">
        <v>394</v>
      </c>
      <c r="AA276" s="115"/>
      <c r="AB276" s="203" t="s">
        <v>204</v>
      </c>
      <c r="AC276" s="203"/>
      <c r="AD276" s="203"/>
      <c r="AE276" s="4" t="s">
        <v>1032</v>
      </c>
      <c r="AF276" s="104" t="s">
        <v>114</v>
      </c>
      <c r="AG276" s="104" t="s">
        <v>1033</v>
      </c>
      <c r="AH276" s="104" t="s">
        <v>643</v>
      </c>
      <c r="AI276" s="132"/>
      <c r="AJ276" s="471">
        <v>26000000</v>
      </c>
      <c r="AK276" s="402" t="s">
        <v>266</v>
      </c>
      <c r="AL276" s="402" t="s">
        <v>399</v>
      </c>
      <c r="AM276" s="45"/>
      <c r="AN276" s="34"/>
      <c r="AO276" s="30"/>
      <c r="AP276" s="31"/>
      <c r="AQ276" s="20" t="str">
        <f>IF(ISBLANK(AP276), "", "O")</f>
        <v/>
      </c>
      <c r="AR276" s="110" t="s">
        <v>261</v>
      </c>
      <c r="AS276" s="98"/>
      <c r="AT276" s="107"/>
      <c r="AU276" s="94"/>
      <c r="AV276" s="71" t="str">
        <f>IF(ISBLANK(AU276), "", "O")</f>
        <v/>
      </c>
      <c r="AW276" s="105" t="s">
        <v>1034</v>
      </c>
      <c r="AX276" s="104" t="s">
        <v>1035</v>
      </c>
      <c r="AY276" s="104" t="s">
        <v>70</v>
      </c>
      <c r="AZ276" s="104" t="s">
        <v>70</v>
      </c>
      <c r="BA276" s="104"/>
      <c r="BB276" s="104"/>
      <c r="BC276" s="104" t="s">
        <v>1036</v>
      </c>
      <c r="BD276" s="104" t="s">
        <v>1037</v>
      </c>
    </row>
    <row r="277" spans="2:57" ht="27" hidden="1">
      <c r="B277" s="703" t="s">
        <v>1038</v>
      </c>
      <c r="C277" s="105" t="s">
        <v>1039</v>
      </c>
      <c r="D277" s="105" t="s">
        <v>1040</v>
      </c>
      <c r="E277" s="105" t="e">
        <f>VLOOKUP(D277, '(참고) 중복제거용 BP사명 DB'!$B$3:$D664, 3, FALSE)</f>
        <v>#N/A</v>
      </c>
      <c r="F277" s="7" t="s">
        <v>1041</v>
      </c>
      <c r="G277" s="3"/>
      <c r="H277" s="117" t="s">
        <v>27</v>
      </c>
      <c r="I277" s="117" t="s">
        <v>67</v>
      </c>
      <c r="J277" s="117"/>
      <c r="K277" s="117" t="s">
        <v>67</v>
      </c>
      <c r="L277" s="117" t="s">
        <v>67</v>
      </c>
      <c r="M277" s="117"/>
      <c r="N277" s="117"/>
      <c r="O277" s="117"/>
      <c r="P277" s="122"/>
      <c r="Q277" s="115" t="s">
        <v>261</v>
      </c>
      <c r="R277" s="115"/>
      <c r="S277" s="115"/>
      <c r="T277" s="115"/>
      <c r="U277" s="115" t="s">
        <v>394</v>
      </c>
      <c r="V277" s="115"/>
      <c r="W277" s="115" t="s">
        <v>263</v>
      </c>
      <c r="X277" s="115"/>
      <c r="Y277" s="115"/>
      <c r="Z277" s="432" t="s">
        <v>394</v>
      </c>
      <c r="AA277" s="115"/>
      <c r="AB277" s="203" t="s">
        <v>204</v>
      </c>
      <c r="AC277" s="203"/>
      <c r="AD277" s="203"/>
      <c r="AE277" s="4" t="s">
        <v>1042</v>
      </c>
      <c r="AF277" s="104" t="s">
        <v>114</v>
      </c>
      <c r="AG277" s="104" t="s">
        <v>623</v>
      </c>
      <c r="AH277" s="104" t="s">
        <v>265</v>
      </c>
      <c r="AI277" s="104"/>
      <c r="AJ277" s="717">
        <v>13000000</v>
      </c>
      <c r="AK277" s="402" t="s">
        <v>266</v>
      </c>
      <c r="AL277" s="402" t="s">
        <v>399</v>
      </c>
      <c r="AM277" s="45"/>
      <c r="AN277" s="34"/>
      <c r="AO277" s="30"/>
      <c r="AP277" s="31"/>
      <c r="AQ277" s="20" t="str">
        <f>IF(ISBLANK(AP277), "", "O")</f>
        <v/>
      </c>
      <c r="AR277" s="110" t="s">
        <v>261</v>
      </c>
      <c r="AS277" s="98"/>
      <c r="AT277" s="107"/>
      <c r="AU277" s="94"/>
      <c r="AV277" s="71" t="str">
        <f>IF(ISBLANK(AU277), "", "O")</f>
        <v/>
      </c>
      <c r="AW277" s="104" t="s">
        <v>1043</v>
      </c>
      <c r="AX277" s="104" t="s">
        <v>1044</v>
      </c>
      <c r="AY277" s="104" t="s">
        <v>1045</v>
      </c>
      <c r="AZ277" s="104" t="s">
        <v>1046</v>
      </c>
      <c r="BA277" s="104"/>
      <c r="BB277" s="104"/>
      <c r="BC277" s="104" t="s">
        <v>1047</v>
      </c>
      <c r="BD277" s="105" t="s">
        <v>1048</v>
      </c>
    </row>
    <row r="278" spans="2:57" hidden="1">
      <c r="B278" s="703"/>
      <c r="C278" s="105" t="s">
        <v>1039</v>
      </c>
      <c r="D278" s="105" t="s">
        <v>1049</v>
      </c>
      <c r="E278" s="105" t="e">
        <f>VLOOKUP(D278, '(참고) 중복제거용 BP사명 DB'!$B$3:$D665, 3, FALSE)</f>
        <v>#N/A</v>
      </c>
      <c r="F278" s="7" t="s">
        <v>1050</v>
      </c>
      <c r="G278" s="3" t="s">
        <v>1051</v>
      </c>
      <c r="H278" s="117" t="s">
        <v>27</v>
      </c>
      <c r="I278" s="117" t="s">
        <v>67</v>
      </c>
      <c r="J278" s="117"/>
      <c r="K278" s="117" t="s">
        <v>67</v>
      </c>
      <c r="L278" s="117" t="s">
        <v>67</v>
      </c>
      <c r="M278" s="117"/>
      <c r="N278" s="117"/>
      <c r="O278" s="117"/>
      <c r="P278" s="122"/>
      <c r="Q278" s="115"/>
      <c r="R278" s="115"/>
      <c r="S278" s="115"/>
      <c r="T278" s="115"/>
      <c r="U278" s="115" t="s">
        <v>68</v>
      </c>
      <c r="V278" s="115" t="s">
        <v>1052</v>
      </c>
      <c r="W278" s="115" t="s">
        <v>263</v>
      </c>
      <c r="X278" s="115"/>
      <c r="Y278" s="115"/>
      <c r="Z278" s="432" t="s">
        <v>68</v>
      </c>
      <c r="AA278" s="85"/>
      <c r="AB278" s="203"/>
      <c r="AC278" s="203"/>
      <c r="AD278" s="203"/>
      <c r="AE278" s="4"/>
      <c r="AF278" s="104"/>
      <c r="AG278" s="104"/>
      <c r="AH278" s="104"/>
      <c r="AI278" s="104"/>
      <c r="AJ278" s="717">
        <v>13000000</v>
      </c>
      <c r="AK278" s="20" t="s">
        <v>565</v>
      </c>
      <c r="AL278" s="20" t="s">
        <v>399</v>
      </c>
      <c r="AM278" s="43"/>
      <c r="AN278" s="43"/>
      <c r="AO278" s="43"/>
      <c r="AP278" s="43"/>
      <c r="AQ278" s="20"/>
      <c r="AR278" s="86"/>
      <c r="AS278" s="98"/>
      <c r="AT278" s="94"/>
      <c r="AU278" s="86"/>
      <c r="AV278" s="71"/>
      <c r="AW278" s="104"/>
      <c r="AX278" s="104"/>
      <c r="AY278" s="104"/>
      <c r="AZ278" s="104"/>
      <c r="BA278" s="104"/>
      <c r="BB278" s="104"/>
      <c r="BC278" s="104"/>
      <c r="BD278" s="320"/>
      <c r="BE278" s="122" t="s">
        <v>602</v>
      </c>
    </row>
    <row r="279" spans="2:57" ht="27" hidden="1">
      <c r="B279" s="703"/>
      <c r="C279" s="105" t="s">
        <v>1039</v>
      </c>
      <c r="D279" s="105" t="s">
        <v>1053</v>
      </c>
      <c r="E279" s="105" t="e">
        <f>VLOOKUP(D279, '(참고) 중복제거용 BP사명 DB'!$B$3:$D666, 3, FALSE)</f>
        <v>#N/A</v>
      </c>
      <c r="F279" s="7" t="s">
        <v>1054</v>
      </c>
      <c r="G279" s="3" t="s">
        <v>1055</v>
      </c>
      <c r="H279" s="117" t="s">
        <v>27</v>
      </c>
      <c r="I279" s="117" t="s">
        <v>67</v>
      </c>
      <c r="J279" s="117"/>
      <c r="K279" s="117" t="s">
        <v>67</v>
      </c>
      <c r="L279" s="117" t="s">
        <v>67</v>
      </c>
      <c r="M279" s="117"/>
      <c r="N279" s="117"/>
      <c r="O279" s="117"/>
      <c r="P279" s="122"/>
      <c r="Q279" s="115" t="s">
        <v>261</v>
      </c>
      <c r="R279" s="115"/>
      <c r="S279" s="115"/>
      <c r="T279" s="115"/>
      <c r="U279" s="115" t="s">
        <v>394</v>
      </c>
      <c r="V279" s="115"/>
      <c r="W279" s="115" t="s">
        <v>263</v>
      </c>
      <c r="X279" s="115"/>
      <c r="Y279" s="115"/>
      <c r="Z279" s="432" t="s">
        <v>394</v>
      </c>
      <c r="AA279" s="115"/>
      <c r="AB279" s="203" t="s">
        <v>204</v>
      </c>
      <c r="AC279" s="203"/>
      <c r="AD279" s="203"/>
      <c r="AE279" s="3" t="s">
        <v>1056</v>
      </c>
      <c r="AF279" s="104" t="s">
        <v>248</v>
      </c>
      <c r="AG279" s="104" t="s">
        <v>1057</v>
      </c>
      <c r="AH279" s="104" t="s">
        <v>265</v>
      </c>
      <c r="AI279" s="104"/>
      <c r="AJ279" s="717">
        <v>13000000</v>
      </c>
      <c r="AK279" s="402" t="s">
        <v>565</v>
      </c>
      <c r="AL279" s="402" t="s">
        <v>399</v>
      </c>
      <c r="AM279" s="45"/>
      <c r="AN279" s="34"/>
      <c r="AO279" s="30"/>
      <c r="AP279" s="31"/>
      <c r="AQ279" s="20" t="str">
        <f>IF(ISBLANK(AP279), "", "O")</f>
        <v/>
      </c>
      <c r="AR279" s="110"/>
      <c r="AS279" s="98"/>
      <c r="AT279" s="107"/>
      <c r="AU279" s="94"/>
      <c r="AV279" s="71" t="str">
        <f>IF(ISBLANK(AU279), "", "O")</f>
        <v/>
      </c>
      <c r="AW279" s="104" t="s">
        <v>1043</v>
      </c>
      <c r="AX279" s="104" t="s">
        <v>1044</v>
      </c>
      <c r="AY279" s="104" t="s">
        <v>1045</v>
      </c>
      <c r="AZ279" s="104" t="s">
        <v>1046</v>
      </c>
      <c r="BA279" s="104"/>
      <c r="BB279" s="104"/>
      <c r="BC279" s="104" t="s">
        <v>1058</v>
      </c>
      <c r="BD279" s="104" t="s">
        <v>1059</v>
      </c>
    </row>
    <row r="280" spans="2:57" ht="27" hidden="1">
      <c r="B280" s="703" t="s">
        <v>1060</v>
      </c>
      <c r="C280" s="105" t="s">
        <v>1061</v>
      </c>
      <c r="D280" s="105" t="s">
        <v>1062</v>
      </c>
      <c r="E280" s="105" t="e">
        <f>VLOOKUP(D280, '(참고) 중복제거용 BP사명 DB'!$B$3:$D667, 3, FALSE)</f>
        <v>#N/A</v>
      </c>
      <c r="F280" s="7" t="s">
        <v>1063</v>
      </c>
      <c r="G280" s="3"/>
      <c r="H280" s="117" t="s">
        <v>27</v>
      </c>
      <c r="I280" s="117" t="s">
        <v>67</v>
      </c>
      <c r="J280" s="117"/>
      <c r="K280" s="117" t="s">
        <v>67</v>
      </c>
      <c r="L280" s="117"/>
      <c r="M280" s="117"/>
      <c r="N280" s="117"/>
      <c r="O280" s="117"/>
      <c r="P280" s="122"/>
      <c r="Q280" s="28" t="s">
        <v>261</v>
      </c>
      <c r="R280" s="28"/>
      <c r="S280" s="28"/>
      <c r="T280" s="28"/>
      <c r="U280" s="115" t="s">
        <v>394</v>
      </c>
      <c r="V280" s="115"/>
      <c r="W280" s="115" t="s">
        <v>263</v>
      </c>
      <c r="X280" s="115"/>
      <c r="Y280" s="115"/>
      <c r="Z280" s="432" t="s">
        <v>394</v>
      </c>
      <c r="AA280" s="115"/>
      <c r="AB280" s="203"/>
      <c r="AC280" s="203"/>
      <c r="AD280" s="203"/>
      <c r="AE280" s="3" t="s">
        <v>1064</v>
      </c>
      <c r="AF280" s="6" t="s">
        <v>248</v>
      </c>
      <c r="AG280" s="104" t="s">
        <v>642</v>
      </c>
      <c r="AH280" s="104" t="s">
        <v>817</v>
      </c>
      <c r="AI280" s="104"/>
      <c r="AJ280" s="471"/>
      <c r="AK280" s="402" t="s">
        <v>565</v>
      </c>
      <c r="AL280" s="402" t="s">
        <v>399</v>
      </c>
      <c r="AM280" s="45"/>
      <c r="AN280" s="34"/>
      <c r="AO280" s="30"/>
      <c r="AP280" s="31"/>
      <c r="AQ280" s="20" t="str">
        <f>IF(ISBLANK(AP280), "", "O")</f>
        <v/>
      </c>
      <c r="AR280" s="110" t="s">
        <v>263</v>
      </c>
      <c r="AS280" s="98"/>
      <c r="AT280" s="107"/>
      <c r="AU280" s="94"/>
      <c r="AV280" s="71" t="str">
        <f>IF(ISBLANK(AU280), "", "O")</f>
        <v/>
      </c>
      <c r="AW280" s="104" t="s">
        <v>1043</v>
      </c>
      <c r="AX280" s="104" t="s">
        <v>1044</v>
      </c>
      <c r="AY280" s="104" t="s">
        <v>1045</v>
      </c>
      <c r="AZ280" s="104" t="s">
        <v>1046</v>
      </c>
      <c r="BA280" s="104"/>
      <c r="BB280" s="104"/>
      <c r="BC280" s="104" t="s">
        <v>1065</v>
      </c>
      <c r="BD280" s="104" t="s">
        <v>1066</v>
      </c>
    </row>
    <row r="281" spans="2:57" ht="27" hidden="1">
      <c r="B281" s="703"/>
      <c r="C281" s="105" t="s">
        <v>1061</v>
      </c>
      <c r="D281" s="105" t="s">
        <v>1067</v>
      </c>
      <c r="E281" s="105" t="str">
        <f>VLOOKUP(D281, '(참고) 중복제거용 BP사명 DB'!$B$3:$D668, 3, FALSE)</f>
        <v>주식회사 헥토파이낸셜</v>
      </c>
      <c r="F281" s="7" t="s">
        <v>1068</v>
      </c>
      <c r="G281" s="3" t="s">
        <v>1069</v>
      </c>
      <c r="H281" s="117" t="s">
        <v>27</v>
      </c>
      <c r="I281" s="117" t="s">
        <v>67</v>
      </c>
      <c r="J281" s="117"/>
      <c r="K281" s="117" t="s">
        <v>67</v>
      </c>
      <c r="L281" s="117"/>
      <c r="M281" s="117"/>
      <c r="N281" s="117"/>
      <c r="O281" s="117"/>
      <c r="P281" s="122"/>
      <c r="Q281" s="115" t="s">
        <v>263</v>
      </c>
      <c r="R281" s="115"/>
      <c r="S281" s="115"/>
      <c r="T281" s="115"/>
      <c r="U281" s="115" t="s">
        <v>394</v>
      </c>
      <c r="V281" s="115"/>
      <c r="W281" s="115" t="s">
        <v>263</v>
      </c>
      <c r="X281" s="115"/>
      <c r="Y281" s="115"/>
      <c r="Z281" s="432" t="s">
        <v>394</v>
      </c>
      <c r="AA281" s="115"/>
      <c r="AB281" s="203"/>
      <c r="AC281" s="203"/>
      <c r="AD281" s="203"/>
      <c r="AE281" s="3" t="s">
        <v>1070</v>
      </c>
      <c r="AF281" s="6" t="s">
        <v>114</v>
      </c>
      <c r="AG281" s="104" t="s">
        <v>871</v>
      </c>
      <c r="AH281" s="104" t="s">
        <v>817</v>
      </c>
      <c r="AI281" s="104"/>
      <c r="AJ281" s="471"/>
      <c r="AK281" s="402" t="s">
        <v>565</v>
      </c>
      <c r="AL281" s="402" t="s">
        <v>399</v>
      </c>
      <c r="AM281" s="45"/>
      <c r="AN281" s="34"/>
      <c r="AO281" s="30"/>
      <c r="AP281" s="31"/>
      <c r="AQ281" s="20" t="str">
        <f>IF(ISBLANK(AP281), "", "O")</f>
        <v/>
      </c>
      <c r="AR281" s="110"/>
      <c r="AS281" s="98"/>
      <c r="AT281" s="107"/>
      <c r="AU281" s="94"/>
      <c r="AV281" s="71" t="str">
        <f>IF(ISBLANK(AU281), "", "O")</f>
        <v/>
      </c>
      <c r="AW281" s="104" t="s">
        <v>1043</v>
      </c>
      <c r="AX281" s="104" t="s">
        <v>1044</v>
      </c>
      <c r="AY281" s="104" t="s">
        <v>1045</v>
      </c>
      <c r="AZ281" s="104" t="s">
        <v>1046</v>
      </c>
      <c r="BA281" s="104"/>
      <c r="BB281" s="104"/>
      <c r="BC281" s="104" t="s">
        <v>1071</v>
      </c>
      <c r="BD281" s="104" t="s">
        <v>1072</v>
      </c>
    </row>
    <row r="282" spans="2:57" ht="27" hidden="1">
      <c r="B282" s="104" t="s">
        <v>1073</v>
      </c>
      <c r="C282" s="105" t="s">
        <v>1074</v>
      </c>
      <c r="D282" s="105" t="s">
        <v>1075</v>
      </c>
      <c r="E282" s="105" t="str">
        <f>VLOOKUP(D282, '(참고) 중복제거용 BP사명 DB'!$B$3:$D669, 3, FALSE)</f>
        <v xml:space="preserve">	주식회사 헥토이노베이션</v>
      </c>
      <c r="F282" s="7" t="s">
        <v>1076</v>
      </c>
      <c r="G282" s="4"/>
      <c r="H282" s="117" t="s">
        <v>27</v>
      </c>
      <c r="I282" s="117" t="s">
        <v>67</v>
      </c>
      <c r="J282" s="117"/>
      <c r="K282" s="117"/>
      <c r="L282" s="117" t="s">
        <v>67</v>
      </c>
      <c r="M282" s="117"/>
      <c r="N282" s="117"/>
      <c r="O282" s="117"/>
      <c r="P282" s="122"/>
      <c r="Q282" s="79"/>
      <c r="R282" s="47" t="s">
        <v>261</v>
      </c>
      <c r="S282" s="47"/>
      <c r="T282" s="47"/>
      <c r="U282" s="115" t="s">
        <v>262</v>
      </c>
      <c r="V282" s="47"/>
      <c r="W282" s="47"/>
      <c r="X282" s="115" t="s">
        <v>263</v>
      </c>
      <c r="Y282" s="47"/>
      <c r="Z282" s="432" t="s">
        <v>262</v>
      </c>
      <c r="AA282" s="47"/>
      <c r="AB282" s="117"/>
      <c r="AC282" s="117"/>
      <c r="AD282" s="117"/>
      <c r="AE282" s="7" t="s">
        <v>1077</v>
      </c>
      <c r="AF282" s="105" t="s">
        <v>114</v>
      </c>
      <c r="AG282" s="105"/>
      <c r="AH282" s="104" t="s">
        <v>643</v>
      </c>
      <c r="AI282" s="105"/>
      <c r="AJ282" s="471"/>
      <c r="AK282" s="378" t="s">
        <v>266</v>
      </c>
      <c r="AL282" s="378" t="s">
        <v>267</v>
      </c>
      <c r="AM282" s="45"/>
      <c r="AN282" s="34"/>
      <c r="AO282" s="30"/>
      <c r="AP282" s="31"/>
      <c r="AQ282" s="20" t="str">
        <f t="shared" si="9"/>
        <v/>
      </c>
      <c r="AR282" s="110" t="s">
        <v>263</v>
      </c>
      <c r="AS282" s="98"/>
      <c r="AT282" s="107"/>
      <c r="AU282" s="94"/>
      <c r="AV282" s="94" t="str">
        <f t="shared" si="8"/>
        <v/>
      </c>
      <c r="AW282" s="105" t="s">
        <v>1078</v>
      </c>
      <c r="AX282" s="105" t="s">
        <v>3998</v>
      </c>
      <c r="AY282" s="105" t="s">
        <v>199</v>
      </c>
      <c r="AZ282" s="105" t="s">
        <v>199</v>
      </c>
      <c r="BA282" s="105"/>
      <c r="BB282" s="105"/>
      <c r="BC282" s="105" t="s">
        <v>1080</v>
      </c>
      <c r="BD282" s="105" t="s">
        <v>1081</v>
      </c>
      <c r="BE282"/>
    </row>
    <row r="283" spans="2:57" ht="27" hidden="1">
      <c r="B283" s="105" t="s">
        <v>1082</v>
      </c>
      <c r="C283" s="104" t="s">
        <v>1083</v>
      </c>
      <c r="D283" s="105" t="s">
        <v>1084</v>
      </c>
      <c r="E283" s="105" t="str">
        <f>VLOOKUP(D283, '(참고) 중복제거용 BP사명 DB'!$B$3:$D670, 3, FALSE)</f>
        <v xml:space="preserve">	핀브릿지㈜</v>
      </c>
      <c r="F283" s="7" t="s">
        <v>1085</v>
      </c>
      <c r="G283" s="3"/>
      <c r="H283" s="117" t="s">
        <v>27</v>
      </c>
      <c r="I283" s="117" t="s">
        <v>67</v>
      </c>
      <c r="J283" s="117"/>
      <c r="K283" s="117" t="s">
        <v>67</v>
      </c>
      <c r="L283" s="117" t="s">
        <v>67</v>
      </c>
      <c r="M283" s="117" t="s">
        <v>67</v>
      </c>
      <c r="N283" s="117"/>
      <c r="O283" s="117"/>
      <c r="P283" s="122"/>
      <c r="Q283" s="79"/>
      <c r="R283" s="115" t="s">
        <v>261</v>
      </c>
      <c r="S283" s="115"/>
      <c r="T283" s="115"/>
      <c r="U283" s="115" t="s">
        <v>262</v>
      </c>
      <c r="V283" s="115"/>
      <c r="W283" s="115"/>
      <c r="X283" s="115" t="s">
        <v>263</v>
      </c>
      <c r="Y283" s="115"/>
      <c r="Z283" s="432" t="s">
        <v>262</v>
      </c>
      <c r="AA283" s="115"/>
      <c r="AB283" s="203"/>
      <c r="AC283" s="203"/>
      <c r="AD283" s="203"/>
      <c r="AE283" s="3" t="s">
        <v>1086</v>
      </c>
      <c r="AF283" s="6" t="s">
        <v>248</v>
      </c>
      <c r="AG283" s="104"/>
      <c r="AH283" s="104" t="s">
        <v>643</v>
      </c>
      <c r="AI283" s="104"/>
      <c r="AJ283" s="471"/>
      <c r="AK283" s="378" t="s">
        <v>266</v>
      </c>
      <c r="AL283" s="378" t="s">
        <v>267</v>
      </c>
      <c r="AM283" s="45"/>
      <c r="AN283" s="34"/>
      <c r="AO283" s="30"/>
      <c r="AP283" s="31"/>
      <c r="AQ283" s="20" t="str">
        <f t="shared" si="9"/>
        <v/>
      </c>
      <c r="AR283" s="110" t="s">
        <v>263</v>
      </c>
      <c r="AS283" s="98"/>
      <c r="AT283" s="107"/>
      <c r="AU283" s="94"/>
      <c r="AV283" s="94" t="str">
        <f>IF(ISBLANK(AU283), "", "O")</f>
        <v/>
      </c>
      <c r="AW283" s="104" t="s">
        <v>1078</v>
      </c>
      <c r="AX283" s="105" t="s">
        <v>1087</v>
      </c>
      <c r="AY283" s="104"/>
      <c r="AZ283" s="104"/>
      <c r="BA283" s="105"/>
      <c r="BB283" s="105"/>
      <c r="BC283" s="104" t="s">
        <v>1088</v>
      </c>
      <c r="BD283" s="104" t="s">
        <v>1089</v>
      </c>
      <c r="BE283"/>
    </row>
    <row r="284" spans="2:57" ht="81" hidden="1">
      <c r="B284" s="104" t="s">
        <v>1090</v>
      </c>
      <c r="C284" s="105" t="s">
        <v>1090</v>
      </c>
      <c r="D284" s="105" t="s">
        <v>1091</v>
      </c>
      <c r="E284" s="105" t="str">
        <f>VLOOKUP(D284, '(참고) 중복제거용 BP사명 DB'!$B$3:$D671, 3, FALSE)</f>
        <v>(주)블랙스톤</v>
      </c>
      <c r="F284" s="7" t="s">
        <v>1092</v>
      </c>
      <c r="G284" s="3"/>
      <c r="H284" s="117" t="s">
        <v>27</v>
      </c>
      <c r="I284" s="117" t="s">
        <v>67</v>
      </c>
      <c r="J284" s="117"/>
      <c r="K284" s="117" t="s">
        <v>67</v>
      </c>
      <c r="L284" s="117"/>
      <c r="M284" s="117"/>
      <c r="N284" s="117"/>
      <c r="O284" s="117"/>
      <c r="P284" s="122"/>
      <c r="Q284" s="115" t="s">
        <v>583</v>
      </c>
      <c r="R284" s="115"/>
      <c r="S284" s="115"/>
      <c r="T284" s="115"/>
      <c r="U284" s="115" t="s">
        <v>394</v>
      </c>
      <c r="V284" s="115"/>
      <c r="W284" s="115" t="s">
        <v>263</v>
      </c>
      <c r="X284" s="115"/>
      <c r="Y284" s="115"/>
      <c r="Z284" s="432" t="s">
        <v>394</v>
      </c>
      <c r="AA284" s="115"/>
      <c r="AB284" s="203" t="s">
        <v>204</v>
      </c>
      <c r="AC284" s="203"/>
      <c r="AD284" s="203"/>
      <c r="AE284" s="3" t="s">
        <v>1093</v>
      </c>
      <c r="AF284" s="104" t="s">
        <v>145</v>
      </c>
      <c r="AG284" s="104" t="s">
        <v>623</v>
      </c>
      <c r="AH284" s="105" t="s">
        <v>643</v>
      </c>
      <c r="AI284" s="104"/>
      <c r="AJ284" s="471">
        <v>68000</v>
      </c>
      <c r="AK284" s="402" t="s">
        <v>266</v>
      </c>
      <c r="AL284" s="402" t="s">
        <v>399</v>
      </c>
      <c r="AM284" s="45"/>
      <c r="AN284" s="34"/>
      <c r="AO284" s="30"/>
      <c r="AP284" s="31"/>
      <c r="AQ284" s="20" t="str">
        <f>IF(ISBLANK(AP284), "", "O")</f>
        <v/>
      </c>
      <c r="AR284" s="110" t="s">
        <v>261</v>
      </c>
      <c r="AS284" s="98"/>
      <c r="AT284" s="107"/>
      <c r="AU284" s="94"/>
      <c r="AV284" s="94" t="str">
        <f>IF(ISBLANK(AU284), "", "O")</f>
        <v/>
      </c>
      <c r="AW284" s="105" t="s">
        <v>1094</v>
      </c>
      <c r="AX284" s="105" t="s">
        <v>1095</v>
      </c>
      <c r="AY284" s="424" t="s">
        <v>1096</v>
      </c>
      <c r="AZ284" s="424" t="s">
        <v>1097</v>
      </c>
      <c r="BA284" s="424"/>
      <c r="BB284" s="424"/>
      <c r="BC284" s="104" t="s">
        <v>1098</v>
      </c>
      <c r="BD284" s="104" t="s">
        <v>1099</v>
      </c>
    </row>
    <row r="285" spans="2:57" ht="27" hidden="1">
      <c r="B285" s="104" t="s">
        <v>1100</v>
      </c>
      <c r="C285" s="105" t="s">
        <v>1101</v>
      </c>
      <c r="D285" s="105" t="s">
        <v>1091</v>
      </c>
      <c r="E285" s="105" t="str">
        <f>VLOOKUP(D285, '(참고) 중복제거용 BP사명 DB'!$B$3:$D672, 3, FALSE)</f>
        <v>(주)블랙스톤</v>
      </c>
      <c r="F285" s="7" t="s">
        <v>1102</v>
      </c>
      <c r="G285" s="3"/>
      <c r="H285" s="117" t="s">
        <v>27</v>
      </c>
      <c r="I285" s="117" t="s">
        <v>67</v>
      </c>
      <c r="J285" s="117"/>
      <c r="K285" s="117" t="s">
        <v>67</v>
      </c>
      <c r="L285" s="117"/>
      <c r="M285" s="117"/>
      <c r="N285" s="117" t="s">
        <v>67</v>
      </c>
      <c r="O285" s="117"/>
      <c r="P285" s="122"/>
      <c r="Q285" s="115" t="s">
        <v>583</v>
      </c>
      <c r="R285" s="115"/>
      <c r="S285" s="115" t="s">
        <v>583</v>
      </c>
      <c r="T285" s="115"/>
      <c r="U285" s="115" t="s">
        <v>394</v>
      </c>
      <c r="V285" s="115"/>
      <c r="W285" s="115" t="s">
        <v>263</v>
      </c>
      <c r="X285" s="115"/>
      <c r="Y285" s="115" t="s">
        <v>263</v>
      </c>
      <c r="Z285" s="432" t="s">
        <v>394</v>
      </c>
      <c r="AA285" s="115"/>
      <c r="AB285" s="203" t="s">
        <v>204</v>
      </c>
      <c r="AC285" s="203"/>
      <c r="AD285" s="203"/>
      <c r="AE285" s="3" t="s">
        <v>1093</v>
      </c>
      <c r="AF285" s="198" t="s">
        <v>145</v>
      </c>
      <c r="AG285" s="104" t="s">
        <v>623</v>
      </c>
      <c r="AH285" s="105" t="s">
        <v>643</v>
      </c>
      <c r="AI285" s="104"/>
      <c r="AJ285" s="471">
        <v>200000</v>
      </c>
      <c r="AK285" s="402" t="s">
        <v>266</v>
      </c>
      <c r="AL285" s="402" t="s">
        <v>399</v>
      </c>
      <c r="AM285" s="45"/>
      <c r="AN285" s="34"/>
      <c r="AO285" s="30"/>
      <c r="AP285" s="31"/>
      <c r="AQ285" s="20" t="str">
        <f>IF(ISBLANK(AP285), "", "O")</f>
        <v/>
      </c>
      <c r="AR285" s="110" t="s">
        <v>261</v>
      </c>
      <c r="AS285" s="98"/>
      <c r="AT285" s="107"/>
      <c r="AU285" s="94"/>
      <c r="AV285" s="94" t="str">
        <f>IF(ISBLANK(AU285), "", "O")</f>
        <v/>
      </c>
      <c r="AW285" s="105" t="s">
        <v>1094</v>
      </c>
      <c r="AX285" s="105" t="s">
        <v>1095</v>
      </c>
      <c r="AY285" s="105" t="s">
        <v>1103</v>
      </c>
      <c r="AZ285" s="105" t="s">
        <v>1104</v>
      </c>
      <c r="BA285" s="202"/>
      <c r="BB285" s="202"/>
      <c r="BC285" s="104" t="s">
        <v>1098</v>
      </c>
      <c r="BD285" s="104" t="s">
        <v>1099</v>
      </c>
    </row>
    <row r="286" spans="2:57" ht="36" hidden="1">
      <c r="B286" s="701" t="s">
        <v>1105</v>
      </c>
      <c r="C286" s="324" t="s">
        <v>1106</v>
      </c>
      <c r="D286" s="105" t="s">
        <v>1107</v>
      </c>
      <c r="E286" s="105" t="str">
        <f>VLOOKUP(D286, '(참고) 중복제거용 BP사명 DB'!$B$3:$D673, 3, FALSE)</f>
        <v>팅크웨어㈜</v>
      </c>
      <c r="F286" s="7" t="s">
        <v>1108</v>
      </c>
      <c r="G286" s="3" t="s">
        <v>1109</v>
      </c>
      <c r="H286" s="117" t="s">
        <v>27</v>
      </c>
      <c r="I286" s="117" t="s">
        <v>67</v>
      </c>
      <c r="J286" s="117"/>
      <c r="K286" s="117" t="s">
        <v>67</v>
      </c>
      <c r="L286" s="117"/>
      <c r="M286" s="117"/>
      <c r="N286" s="117" t="s">
        <v>393</v>
      </c>
      <c r="O286" s="117"/>
      <c r="P286" s="122"/>
      <c r="Q286" s="79"/>
      <c r="R286" s="115"/>
      <c r="S286" s="115"/>
      <c r="T286" s="115"/>
      <c r="U286" s="115" t="s">
        <v>68</v>
      </c>
      <c r="V286" s="115" t="s">
        <v>1110</v>
      </c>
      <c r="W286" s="115"/>
      <c r="X286" s="115"/>
      <c r="Y286" s="115"/>
      <c r="Z286" s="432" t="s">
        <v>68</v>
      </c>
      <c r="AA286" s="115" t="s">
        <v>802</v>
      </c>
      <c r="AB286" s="203" t="s">
        <v>993</v>
      </c>
      <c r="AC286" s="203" t="s">
        <v>299</v>
      </c>
      <c r="AD286" s="203"/>
      <c r="AE286" s="4"/>
      <c r="AF286" s="104"/>
      <c r="AG286" s="104"/>
      <c r="AH286" s="104"/>
      <c r="AI286" s="132"/>
      <c r="AJ286" s="470"/>
      <c r="AK286" s="20"/>
      <c r="AL286" s="20"/>
      <c r="AM286" s="43"/>
      <c r="AN286" s="43"/>
      <c r="AO286" s="43"/>
      <c r="AP286" s="43"/>
      <c r="AQ286" s="20" t="str">
        <f t="shared" si="9"/>
        <v/>
      </c>
      <c r="AR286" s="86"/>
      <c r="AS286" s="86"/>
      <c r="AT286" s="94"/>
      <c r="AU286" s="86"/>
      <c r="AV286" s="94" t="str">
        <f t="shared" si="8"/>
        <v/>
      </c>
      <c r="AW286" s="105" t="s">
        <v>1094</v>
      </c>
      <c r="AX286" s="105" t="s">
        <v>1095</v>
      </c>
      <c r="AY286" s="102"/>
      <c r="AZ286" s="102"/>
      <c r="BA286" s="104"/>
      <c r="BB286" s="104"/>
      <c r="BC286" s="104"/>
      <c r="BD286" s="104"/>
      <c r="BE286"/>
    </row>
    <row r="287" spans="2:57" ht="36" hidden="1">
      <c r="B287" s="701"/>
      <c r="C287" s="324" t="s">
        <v>1106</v>
      </c>
      <c r="D287" s="405" t="s">
        <v>1111</v>
      </c>
      <c r="E287" s="105" t="e">
        <f>VLOOKUP(D287, '(참고) 중복제거용 BP사명 DB'!$B$3:$D674, 3, FALSE)</f>
        <v>#N/A</v>
      </c>
      <c r="F287" s="7" t="s">
        <v>1108</v>
      </c>
      <c r="G287" s="3" t="s">
        <v>1112</v>
      </c>
      <c r="H287" s="117" t="s">
        <v>27</v>
      </c>
      <c r="I287" s="117" t="s">
        <v>67</v>
      </c>
      <c r="J287" s="117"/>
      <c r="K287" s="117" t="s">
        <v>67</v>
      </c>
      <c r="L287" s="117"/>
      <c r="M287" s="117"/>
      <c r="N287" s="117" t="s">
        <v>393</v>
      </c>
      <c r="O287" s="117"/>
      <c r="P287" s="122"/>
      <c r="Q287" s="79"/>
      <c r="R287" s="115" t="s">
        <v>583</v>
      </c>
      <c r="S287" s="115" t="s">
        <v>583</v>
      </c>
      <c r="T287" s="115"/>
      <c r="U287" s="115" t="s">
        <v>394</v>
      </c>
      <c r="V287" s="115"/>
      <c r="W287" s="115"/>
      <c r="X287" s="115" t="s">
        <v>263</v>
      </c>
      <c r="Y287" s="115" t="s">
        <v>263</v>
      </c>
      <c r="Z287" s="432" t="s">
        <v>394</v>
      </c>
      <c r="AA287" s="115"/>
      <c r="AB287" s="203" t="s">
        <v>993</v>
      </c>
      <c r="AC287" s="203" t="s">
        <v>1113</v>
      </c>
      <c r="AD287" s="203"/>
      <c r="AE287" s="4" t="s">
        <v>1114</v>
      </c>
      <c r="AF287" s="104" t="s">
        <v>622</v>
      </c>
      <c r="AG287" s="104" t="s">
        <v>1115</v>
      </c>
      <c r="AH287" s="104" t="s">
        <v>1116</v>
      </c>
      <c r="AI287" s="132"/>
      <c r="AJ287" s="470"/>
      <c r="AK287" s="378" t="s">
        <v>398</v>
      </c>
      <c r="AL287" s="378" t="s">
        <v>399</v>
      </c>
      <c r="AM287" s="45"/>
      <c r="AN287" s="34"/>
      <c r="AO287" s="30"/>
      <c r="AP287" s="31"/>
      <c r="AQ287" s="20" t="str">
        <f t="shared" si="9"/>
        <v/>
      </c>
      <c r="AR287" s="110" t="s">
        <v>263</v>
      </c>
      <c r="AS287" s="98"/>
      <c r="AT287" s="107"/>
      <c r="AU287" s="94"/>
      <c r="AV287" s="94" t="str">
        <f t="shared" si="8"/>
        <v/>
      </c>
      <c r="AW287" s="105" t="s">
        <v>1094</v>
      </c>
      <c r="AX287" s="105" t="s">
        <v>1095</v>
      </c>
      <c r="AY287" s="102"/>
      <c r="AZ287" s="102"/>
      <c r="BA287" s="105" t="s">
        <v>1094</v>
      </c>
      <c r="BB287" s="105" t="s">
        <v>1095</v>
      </c>
      <c r="BC287" s="104" t="s">
        <v>1117</v>
      </c>
      <c r="BD287" s="104" t="s">
        <v>1118</v>
      </c>
      <c r="BE287"/>
    </row>
    <row r="288" spans="2:57" ht="36" hidden="1">
      <c r="B288" s="701" t="s">
        <v>1119</v>
      </c>
      <c r="C288" s="324" t="s">
        <v>1120</v>
      </c>
      <c r="D288" s="105" t="s">
        <v>1107</v>
      </c>
      <c r="E288" s="105" t="str">
        <f>VLOOKUP(D288, '(참고) 중복제거용 BP사명 DB'!$B$3:$D675, 3, FALSE)</f>
        <v>팅크웨어㈜</v>
      </c>
      <c r="F288" s="7" t="s">
        <v>1121</v>
      </c>
      <c r="G288" s="3" t="s">
        <v>1109</v>
      </c>
      <c r="H288" s="117" t="s">
        <v>27</v>
      </c>
      <c r="I288" s="117" t="s">
        <v>67</v>
      </c>
      <c r="J288" s="117"/>
      <c r="K288" s="117" t="s">
        <v>67</v>
      </c>
      <c r="L288" s="117"/>
      <c r="M288" s="117"/>
      <c r="N288" s="117" t="s">
        <v>393</v>
      </c>
      <c r="O288" s="117"/>
      <c r="P288" s="122"/>
      <c r="Q288" s="79"/>
      <c r="R288" s="115"/>
      <c r="S288" s="115"/>
      <c r="T288" s="115"/>
      <c r="U288" s="115" t="s">
        <v>68</v>
      </c>
      <c r="V288" s="115" t="s">
        <v>1110</v>
      </c>
      <c r="W288" s="115"/>
      <c r="X288" s="115"/>
      <c r="Y288" s="115"/>
      <c r="Z288" s="432" t="s">
        <v>68</v>
      </c>
      <c r="AA288" s="115" t="s">
        <v>802</v>
      </c>
      <c r="AB288" s="203" t="s">
        <v>993</v>
      </c>
      <c r="AC288" s="203" t="s">
        <v>299</v>
      </c>
      <c r="AD288" s="203"/>
      <c r="AE288" s="4"/>
      <c r="AF288" s="104"/>
      <c r="AG288" s="104"/>
      <c r="AH288" s="104"/>
      <c r="AI288" s="132"/>
      <c r="AJ288" s="470"/>
      <c r="AK288" s="20"/>
      <c r="AL288" s="20"/>
      <c r="AM288" s="43"/>
      <c r="AN288" s="43"/>
      <c r="AO288" s="43"/>
      <c r="AP288" s="43"/>
      <c r="AQ288" s="20" t="str">
        <f t="shared" si="9"/>
        <v/>
      </c>
      <c r="AR288" s="86"/>
      <c r="AS288" s="86"/>
      <c r="AT288" s="94"/>
      <c r="AU288" s="86"/>
      <c r="AV288" s="94" t="str">
        <f t="shared" si="8"/>
        <v/>
      </c>
      <c r="AW288" s="105" t="s">
        <v>1094</v>
      </c>
      <c r="AX288" s="105" t="s">
        <v>1095</v>
      </c>
      <c r="AY288" s="102"/>
      <c r="AZ288" s="102"/>
      <c r="BA288" s="104"/>
      <c r="BB288" s="104"/>
      <c r="BC288" s="104"/>
      <c r="BD288" s="104"/>
      <c r="BE288"/>
    </row>
    <row r="289" spans="2:57" ht="36" hidden="1">
      <c r="B289" s="701"/>
      <c r="C289" s="324" t="s">
        <v>1120</v>
      </c>
      <c r="D289" s="405" t="s">
        <v>1111</v>
      </c>
      <c r="E289" s="105" t="e">
        <f>VLOOKUP(D289, '(참고) 중복제거용 BP사명 DB'!$B$3:$D676, 3, FALSE)</f>
        <v>#N/A</v>
      </c>
      <c r="F289" s="7" t="s">
        <v>1121</v>
      </c>
      <c r="G289" s="3" t="s">
        <v>1112</v>
      </c>
      <c r="H289" s="117" t="s">
        <v>27</v>
      </c>
      <c r="I289" s="117" t="s">
        <v>67</v>
      </c>
      <c r="J289" s="117"/>
      <c r="K289" s="117" t="s">
        <v>67</v>
      </c>
      <c r="L289" s="117"/>
      <c r="M289" s="117"/>
      <c r="N289" s="117" t="s">
        <v>393</v>
      </c>
      <c r="O289" s="117"/>
      <c r="P289" s="122"/>
      <c r="Q289" s="79"/>
      <c r="R289" s="115" t="s">
        <v>583</v>
      </c>
      <c r="S289" s="115" t="s">
        <v>583</v>
      </c>
      <c r="T289" s="115"/>
      <c r="U289" s="115" t="s">
        <v>394</v>
      </c>
      <c r="V289" s="115"/>
      <c r="W289" s="115"/>
      <c r="X289" s="115" t="s">
        <v>263</v>
      </c>
      <c r="Y289" s="115" t="s">
        <v>3996</v>
      </c>
      <c r="Z289" s="432" t="s">
        <v>394</v>
      </c>
      <c r="AA289" s="115"/>
      <c r="AB289" s="203" t="s">
        <v>993</v>
      </c>
      <c r="AC289" s="203" t="s">
        <v>1113</v>
      </c>
      <c r="AD289" s="203"/>
      <c r="AE289" s="4" t="s">
        <v>1114</v>
      </c>
      <c r="AF289" s="104" t="s">
        <v>622</v>
      </c>
      <c r="AG289" s="104" t="s">
        <v>1115</v>
      </c>
      <c r="AH289" s="104" t="s">
        <v>1116</v>
      </c>
      <c r="AI289" s="132"/>
      <c r="AJ289" s="470"/>
      <c r="AK289" s="378" t="s">
        <v>398</v>
      </c>
      <c r="AL289" s="378" t="s">
        <v>399</v>
      </c>
      <c r="AM289" s="45"/>
      <c r="AN289" s="34"/>
      <c r="AO289" s="30"/>
      <c r="AP289" s="31"/>
      <c r="AQ289" s="20" t="str">
        <f t="shared" si="9"/>
        <v/>
      </c>
      <c r="AR289" s="110" t="s">
        <v>263</v>
      </c>
      <c r="AS289" s="98"/>
      <c r="AT289" s="107"/>
      <c r="AU289" s="94"/>
      <c r="AV289" s="94" t="str">
        <f t="shared" si="8"/>
        <v/>
      </c>
      <c r="AW289" s="105" t="s">
        <v>1094</v>
      </c>
      <c r="AX289" s="105" t="s">
        <v>1095</v>
      </c>
      <c r="AY289" s="102"/>
      <c r="AZ289" s="102"/>
      <c r="BA289" s="105" t="s">
        <v>1094</v>
      </c>
      <c r="BB289" s="105" t="s">
        <v>1095</v>
      </c>
      <c r="BC289" s="104" t="s">
        <v>1117</v>
      </c>
      <c r="BD289" s="104" t="s">
        <v>1118</v>
      </c>
      <c r="BE289"/>
    </row>
    <row r="290" spans="2:57" ht="27" hidden="1">
      <c r="B290" s="703" t="s">
        <v>1122</v>
      </c>
      <c r="C290" s="105" t="s">
        <v>1123</v>
      </c>
      <c r="D290" s="105" t="s">
        <v>605</v>
      </c>
      <c r="E290" s="105" t="str">
        <f>VLOOKUP(D290, '(참고) 중복제거용 BP사명 DB'!$B$3:$D677, 3, FALSE)</f>
        <v>에스케이플래닛주식회사</v>
      </c>
      <c r="F290" s="7" t="s">
        <v>1124</v>
      </c>
      <c r="G290" s="3" t="s">
        <v>1125</v>
      </c>
      <c r="H290" s="117" t="s">
        <v>27</v>
      </c>
      <c r="I290" s="117" t="s">
        <v>67</v>
      </c>
      <c r="J290" s="117"/>
      <c r="K290" s="117" t="s">
        <v>67</v>
      </c>
      <c r="L290" s="117"/>
      <c r="M290" s="117"/>
      <c r="N290" s="117"/>
      <c r="O290" s="117"/>
      <c r="P290" s="122"/>
      <c r="Q290" s="79"/>
      <c r="R290" s="115"/>
      <c r="S290" s="115"/>
      <c r="T290" s="115"/>
      <c r="U290" s="115" t="s">
        <v>74</v>
      </c>
      <c r="V290" s="115" t="s">
        <v>575</v>
      </c>
      <c r="W290" s="115"/>
      <c r="X290" s="461"/>
      <c r="Y290" s="115"/>
      <c r="Z290" s="432" t="s">
        <v>74</v>
      </c>
      <c r="AA290" s="318" t="s">
        <v>3916</v>
      </c>
      <c r="AB290" s="203" t="s">
        <v>204</v>
      </c>
      <c r="AC290" s="429"/>
      <c r="AD290" s="429"/>
      <c r="AE290" s="12" t="s">
        <v>70</v>
      </c>
      <c r="AF290" s="6" t="s">
        <v>248</v>
      </c>
      <c r="AG290" s="6" t="s">
        <v>330</v>
      </c>
      <c r="AH290" s="6"/>
      <c r="AI290" s="6"/>
      <c r="AJ290" s="474"/>
      <c r="AK290" s="20"/>
      <c r="AL290" s="20"/>
      <c r="AM290" s="43"/>
      <c r="AN290" s="43"/>
      <c r="AO290" s="43"/>
      <c r="AP290" s="43"/>
      <c r="AQ290" s="20" t="str">
        <f t="shared" si="9"/>
        <v/>
      </c>
      <c r="AR290" s="86"/>
      <c r="AS290" s="86"/>
      <c r="AT290" s="94"/>
      <c r="AU290" s="86"/>
      <c r="AV290" s="94" t="str">
        <f t="shared" si="8"/>
        <v/>
      </c>
      <c r="AW290" s="104" t="s">
        <v>205</v>
      </c>
      <c r="AX290" s="104" t="s">
        <v>1126</v>
      </c>
      <c r="AY290" s="104" t="s">
        <v>205</v>
      </c>
      <c r="AZ290" s="104" t="s">
        <v>1127</v>
      </c>
      <c r="BA290" s="104"/>
      <c r="BB290" s="104"/>
      <c r="BC290" s="104"/>
      <c r="BD290" s="104"/>
      <c r="BE290"/>
    </row>
    <row r="291" spans="2:57" ht="27" hidden="1">
      <c r="B291" s="703"/>
      <c r="C291" s="105" t="s">
        <v>1123</v>
      </c>
      <c r="D291" s="105" t="s">
        <v>1128</v>
      </c>
      <c r="E291" s="105" t="str">
        <f>VLOOKUP(D291, '(참고) 중복제거용 BP사명 DB'!$B$3:$D678, 3, FALSE)</f>
        <v>(주)모엔트</v>
      </c>
      <c r="F291" s="7" t="s">
        <v>1124</v>
      </c>
      <c r="G291" s="3"/>
      <c r="H291" s="117" t="s">
        <v>27</v>
      </c>
      <c r="I291" s="117" t="s">
        <v>67</v>
      </c>
      <c r="J291" s="117"/>
      <c r="K291" s="117" t="s">
        <v>67</v>
      </c>
      <c r="L291" s="117"/>
      <c r="M291" s="117"/>
      <c r="N291" s="117"/>
      <c r="O291" s="117"/>
      <c r="P291" s="122"/>
      <c r="Q291" s="79"/>
      <c r="R291" s="115" t="s">
        <v>583</v>
      </c>
      <c r="S291" s="115"/>
      <c r="T291" s="115"/>
      <c r="U291" s="115" t="s">
        <v>262</v>
      </c>
      <c r="V291" s="115" t="s">
        <v>859</v>
      </c>
      <c r="W291" s="115"/>
      <c r="X291" s="115" t="s">
        <v>263</v>
      </c>
      <c r="Y291" s="115"/>
      <c r="Z291" s="432" t="s">
        <v>262</v>
      </c>
      <c r="AA291" s="115"/>
      <c r="AB291" s="203" t="s">
        <v>204</v>
      </c>
      <c r="AC291" s="203" t="s">
        <v>299</v>
      </c>
      <c r="AD291" s="203"/>
      <c r="AE291" s="12"/>
      <c r="AF291" s="6"/>
      <c r="AG291" s="6"/>
      <c r="AH291" s="6"/>
      <c r="AI291" s="9"/>
      <c r="AJ291" s="474"/>
      <c r="AK291" s="378" t="s">
        <v>266</v>
      </c>
      <c r="AL291" s="491" t="s">
        <v>267</v>
      </c>
      <c r="AM291" s="45"/>
      <c r="AN291" s="34"/>
      <c r="AO291" s="30"/>
      <c r="AP291" s="31"/>
      <c r="AQ291" s="20" t="str">
        <f t="shared" si="9"/>
        <v/>
      </c>
      <c r="AR291" s="109" t="s">
        <v>263</v>
      </c>
      <c r="AS291" s="98"/>
      <c r="AT291" s="107"/>
      <c r="AU291" s="94"/>
      <c r="AV291" s="94" t="str">
        <f t="shared" si="8"/>
        <v/>
      </c>
      <c r="AW291" s="104" t="s">
        <v>205</v>
      </c>
      <c r="AX291" s="104" t="s">
        <v>1126</v>
      </c>
      <c r="AY291" s="104" t="s">
        <v>205</v>
      </c>
      <c r="AZ291" s="104" t="s">
        <v>1127</v>
      </c>
      <c r="BA291" s="105" t="s">
        <v>205</v>
      </c>
      <c r="BB291" s="105" t="s">
        <v>1126</v>
      </c>
      <c r="BC291" s="105"/>
      <c r="BD291" s="105"/>
      <c r="BE291"/>
    </row>
    <row r="292" spans="2:57" ht="94.5" hidden="1">
      <c r="B292" s="697" t="s">
        <v>1129</v>
      </c>
      <c r="C292" s="105" t="s">
        <v>1130</v>
      </c>
      <c r="D292" s="105" t="s">
        <v>1131</v>
      </c>
      <c r="E292" s="105" t="e">
        <f>VLOOKUP(D292, '(참고) 중복제거용 BP사명 DB'!$B$3:$D679, 3, FALSE)</f>
        <v>#N/A</v>
      </c>
      <c r="F292" s="7" t="s">
        <v>1132</v>
      </c>
      <c r="G292" s="91" t="s">
        <v>1133</v>
      </c>
      <c r="H292" s="117" t="s">
        <v>27</v>
      </c>
      <c r="I292" s="117" t="s">
        <v>67</v>
      </c>
      <c r="J292" s="117"/>
      <c r="K292" s="117" t="s">
        <v>67</v>
      </c>
      <c r="L292" s="117" t="s">
        <v>67</v>
      </c>
      <c r="M292" s="117"/>
      <c r="N292" s="117"/>
      <c r="O292" s="117"/>
      <c r="P292" s="122"/>
      <c r="Q292" s="79"/>
      <c r="R292" s="115" t="s">
        <v>261</v>
      </c>
      <c r="S292" s="115"/>
      <c r="T292" s="115"/>
      <c r="U292" s="115" t="s">
        <v>262</v>
      </c>
      <c r="V292" s="115"/>
      <c r="W292" s="115"/>
      <c r="X292" s="462" t="s">
        <v>1134</v>
      </c>
      <c r="Y292" s="115"/>
      <c r="Z292" s="432" t="s">
        <v>262</v>
      </c>
      <c r="AA292" s="115"/>
      <c r="AB292" s="203" t="s">
        <v>204</v>
      </c>
      <c r="AC292" s="203"/>
      <c r="AD292" s="203" t="s">
        <v>1135</v>
      </c>
      <c r="AE292" s="3" t="s">
        <v>1136</v>
      </c>
      <c r="AF292" s="104" t="s">
        <v>145</v>
      </c>
      <c r="AG292" s="104" t="s">
        <v>623</v>
      </c>
      <c r="AH292" s="104" t="s">
        <v>643</v>
      </c>
      <c r="AI292" s="132"/>
      <c r="AJ292" s="471"/>
      <c r="AK292" s="378" t="s">
        <v>266</v>
      </c>
      <c r="AL292" s="378" t="s">
        <v>267</v>
      </c>
      <c r="AM292" s="45"/>
      <c r="AN292" s="34"/>
      <c r="AO292" s="30"/>
      <c r="AP292" s="31"/>
      <c r="AQ292" s="20" t="str">
        <f t="shared" si="9"/>
        <v/>
      </c>
      <c r="AR292" s="109" t="s">
        <v>263</v>
      </c>
      <c r="AS292" s="98"/>
      <c r="AT292" s="107"/>
      <c r="AU292" s="94"/>
      <c r="AV292" s="71" t="str">
        <f>IF(ISBLANK(AU292), "", "O")</f>
        <v/>
      </c>
      <c r="AW292" s="105" t="s">
        <v>1137</v>
      </c>
      <c r="AX292" s="105" t="s">
        <v>1138</v>
      </c>
      <c r="AY292" s="105" t="s">
        <v>1137</v>
      </c>
      <c r="AZ292" s="105" t="s">
        <v>1138</v>
      </c>
      <c r="BA292" s="105"/>
      <c r="BB292" s="105"/>
      <c r="BC292" s="104" t="s">
        <v>1139</v>
      </c>
      <c r="BD292" s="104" t="s">
        <v>1140</v>
      </c>
      <c r="BE292"/>
    </row>
    <row r="293" spans="2:57" ht="27" hidden="1">
      <c r="B293" s="697"/>
      <c r="C293" s="105" t="s">
        <v>1130</v>
      </c>
      <c r="D293" s="105" t="s">
        <v>1141</v>
      </c>
      <c r="E293" s="105" t="str">
        <f>VLOOKUP(D293, '(참고) 중복제거용 BP사명 DB'!$B$3:$D680, 3, FALSE)</f>
        <v>㈜처음소프트</v>
      </c>
      <c r="F293" s="7" t="s">
        <v>1142</v>
      </c>
      <c r="G293" s="3" t="s">
        <v>1143</v>
      </c>
      <c r="H293" s="117" t="s">
        <v>27</v>
      </c>
      <c r="I293" s="117" t="s">
        <v>67</v>
      </c>
      <c r="J293" s="117"/>
      <c r="K293" s="117" t="s">
        <v>67</v>
      </c>
      <c r="L293" s="117" t="s">
        <v>67</v>
      </c>
      <c r="M293" s="117"/>
      <c r="N293" s="117"/>
      <c r="O293" s="117"/>
      <c r="P293" s="122"/>
      <c r="Q293" s="79"/>
      <c r="R293" s="115"/>
      <c r="S293" s="115"/>
      <c r="T293" s="115"/>
      <c r="U293" s="115" t="s">
        <v>68</v>
      </c>
      <c r="V293" s="115" t="s">
        <v>838</v>
      </c>
      <c r="W293" s="115"/>
      <c r="X293" s="462" t="s">
        <v>1134</v>
      </c>
      <c r="Y293" s="115"/>
      <c r="Z293" s="432" t="s">
        <v>68</v>
      </c>
      <c r="AA293" s="115"/>
      <c r="AB293" s="203" t="s">
        <v>204</v>
      </c>
      <c r="AC293" s="203" t="s">
        <v>1144</v>
      </c>
      <c r="AD293" s="203"/>
      <c r="AE293" s="8"/>
      <c r="AF293" s="104"/>
      <c r="AG293" s="104"/>
      <c r="AH293" s="104"/>
      <c r="AI293" s="132"/>
      <c r="AJ293" s="470"/>
      <c r="AK293" s="105" t="s">
        <v>1145</v>
      </c>
      <c r="AL293" s="324"/>
      <c r="AM293" s="43"/>
      <c r="AN293" s="43"/>
      <c r="AO293" s="43"/>
      <c r="AP293" s="43"/>
      <c r="AQ293" s="20" t="str">
        <f t="shared" si="9"/>
        <v/>
      </c>
      <c r="AR293" s="86"/>
      <c r="AS293" s="86"/>
      <c r="AT293" s="94"/>
      <c r="AU293" s="86"/>
      <c r="AV293" s="71" t="str">
        <f t="shared" si="8"/>
        <v/>
      </c>
      <c r="AW293" s="104" t="s">
        <v>1146</v>
      </c>
      <c r="AX293" s="104" t="s">
        <v>1147</v>
      </c>
      <c r="AY293" s="104" t="s">
        <v>1146</v>
      </c>
      <c r="AZ293" s="104" t="s">
        <v>1147</v>
      </c>
      <c r="BA293" s="104"/>
      <c r="BB293" s="104"/>
      <c r="BC293" s="104"/>
      <c r="BD293" s="104"/>
      <c r="BE293" s="122" t="s">
        <v>602</v>
      </c>
    </row>
    <row r="294" spans="2:57" ht="27" hidden="1">
      <c r="B294" s="697"/>
      <c r="C294" s="105" t="s">
        <v>1130</v>
      </c>
      <c r="D294" s="105" t="s">
        <v>1148</v>
      </c>
      <c r="E294" s="105" t="e">
        <f>VLOOKUP(D294, '(참고) 중복제거용 BP사명 DB'!$B$3:$D681, 3, FALSE)</f>
        <v>#N/A</v>
      </c>
      <c r="F294" s="7" t="s">
        <v>1149</v>
      </c>
      <c r="G294" s="3" t="s">
        <v>1143</v>
      </c>
      <c r="H294" s="117" t="s">
        <v>27</v>
      </c>
      <c r="I294" s="117" t="s">
        <v>67</v>
      </c>
      <c r="J294" s="117"/>
      <c r="K294" s="117" t="s">
        <v>67</v>
      </c>
      <c r="L294" s="117" t="s">
        <v>67</v>
      </c>
      <c r="M294" s="117"/>
      <c r="N294" s="117"/>
      <c r="O294" s="117"/>
      <c r="P294" s="122"/>
      <c r="Q294" s="79"/>
      <c r="R294" s="115"/>
      <c r="S294" s="115"/>
      <c r="T294" s="115"/>
      <c r="U294" s="115" t="s">
        <v>68</v>
      </c>
      <c r="V294" s="115" t="s">
        <v>838</v>
      </c>
      <c r="W294" s="115"/>
      <c r="X294" s="462" t="s">
        <v>1134</v>
      </c>
      <c r="Y294" s="115"/>
      <c r="Z294" s="432" t="s">
        <v>68</v>
      </c>
      <c r="AA294" s="115"/>
      <c r="AB294" s="203" t="s">
        <v>204</v>
      </c>
      <c r="AC294" s="203" t="s">
        <v>1144</v>
      </c>
      <c r="AD294" s="203"/>
      <c r="AE294" s="8"/>
      <c r="AF294" s="104"/>
      <c r="AG294" s="104"/>
      <c r="AH294" s="104"/>
      <c r="AI294" s="132"/>
      <c r="AJ294" s="470"/>
      <c r="AK294" s="105" t="s">
        <v>1145</v>
      </c>
      <c r="AL294" s="324"/>
      <c r="AM294" s="43"/>
      <c r="AN294" s="43"/>
      <c r="AO294" s="43"/>
      <c r="AP294" s="43"/>
      <c r="AQ294" s="20" t="str">
        <f t="shared" si="9"/>
        <v/>
      </c>
      <c r="AR294" s="86"/>
      <c r="AS294" s="86"/>
      <c r="AT294" s="94"/>
      <c r="AU294" s="86"/>
      <c r="AV294" s="71" t="str">
        <f t="shared" si="8"/>
        <v/>
      </c>
      <c r="AW294" s="104" t="s">
        <v>1146</v>
      </c>
      <c r="AX294" s="104" t="s">
        <v>1147</v>
      </c>
      <c r="AY294" s="104" t="s">
        <v>1146</v>
      </c>
      <c r="AZ294" s="104" t="s">
        <v>1147</v>
      </c>
      <c r="BA294" s="104"/>
      <c r="BB294" s="104"/>
      <c r="BC294" s="104"/>
      <c r="BD294" s="104"/>
      <c r="BE294" s="122" t="s">
        <v>602</v>
      </c>
    </row>
    <row r="295" spans="2:57" ht="24" hidden="1">
      <c r="B295" s="208" t="s">
        <v>1150</v>
      </c>
      <c r="C295" s="208" t="s">
        <v>1150</v>
      </c>
      <c r="D295" s="208" t="s">
        <v>70</v>
      </c>
      <c r="E295" s="105" t="e">
        <f>VLOOKUP(D295, '(참고) 중복제거용 BP사명 DB'!$B$3:$D682, 3, FALSE)</f>
        <v>#N/A</v>
      </c>
      <c r="F295" s="7"/>
      <c r="G295" s="3"/>
      <c r="H295" s="117" t="s">
        <v>844</v>
      </c>
      <c r="I295" s="117"/>
      <c r="J295" s="117"/>
      <c r="K295" s="454" t="s">
        <v>67</v>
      </c>
      <c r="L295" s="117"/>
      <c r="M295" s="117"/>
      <c r="N295" s="117"/>
      <c r="O295" s="117"/>
      <c r="P295" s="122"/>
      <c r="Q295" s="79"/>
      <c r="R295" s="115"/>
      <c r="S295" s="115"/>
      <c r="T295" s="115"/>
      <c r="U295" s="115"/>
      <c r="V295" s="115"/>
      <c r="W295" s="115"/>
      <c r="X295" s="115" t="s">
        <v>1151</v>
      </c>
      <c r="Y295" s="115"/>
      <c r="Z295" s="432"/>
      <c r="AA295" s="115"/>
      <c r="AB295" s="203"/>
      <c r="AC295" s="203"/>
      <c r="AD295" s="203"/>
      <c r="AE295" s="8"/>
      <c r="AF295" s="104"/>
      <c r="AG295" s="104"/>
      <c r="AH295" s="104"/>
      <c r="AI295" s="132"/>
      <c r="AJ295" s="470"/>
      <c r="AK295" s="324" t="s">
        <v>565</v>
      </c>
      <c r="AL295" s="324"/>
      <c r="AM295" s="43"/>
      <c r="AN295" s="43"/>
      <c r="AO295" s="43"/>
      <c r="AP295" s="43"/>
      <c r="AQ295" s="20"/>
      <c r="AR295" s="110" t="s">
        <v>263</v>
      </c>
      <c r="AS295" s="86"/>
      <c r="AT295" s="94"/>
      <c r="AU295" s="86"/>
      <c r="AV295" s="71"/>
      <c r="AW295" s="104"/>
      <c r="AX295" s="104"/>
      <c r="AY295" s="104"/>
      <c r="AZ295" s="104"/>
      <c r="BA295" s="104"/>
      <c r="BB295" s="104"/>
      <c r="BC295" s="104"/>
      <c r="BD295" s="104"/>
      <c r="BE295" s="122" t="s">
        <v>602</v>
      </c>
    </row>
    <row r="296" spans="2:57" ht="67.5">
      <c r="B296" s="697" t="s">
        <v>1152</v>
      </c>
      <c r="C296" s="105" t="s">
        <v>1153</v>
      </c>
      <c r="D296" s="105" t="s">
        <v>549</v>
      </c>
      <c r="E296" s="105" t="str">
        <f>VLOOKUP(D296, '(참고) 중복제거용 BP사명 DB'!$B$3:$D683, 3, FALSE)</f>
        <v>SK㈜</v>
      </c>
      <c r="F296" s="7" t="s">
        <v>1154</v>
      </c>
      <c r="G296" s="3" t="s">
        <v>1155</v>
      </c>
      <c r="H296" s="117" t="s">
        <v>27</v>
      </c>
      <c r="I296" s="117" t="s">
        <v>67</v>
      </c>
      <c r="J296" s="117" t="s">
        <v>67</v>
      </c>
      <c r="K296" s="117"/>
      <c r="L296" s="117" t="s">
        <v>67</v>
      </c>
      <c r="M296" s="117" t="s">
        <v>67</v>
      </c>
      <c r="N296" s="117"/>
      <c r="O296" s="117"/>
      <c r="P296" s="122"/>
      <c r="Q296" s="79"/>
      <c r="R296" s="115"/>
      <c r="S296" s="115"/>
      <c r="T296" s="115"/>
      <c r="U296" s="115" t="s">
        <v>1156</v>
      </c>
      <c r="V296" s="115"/>
      <c r="W296" s="115"/>
      <c r="X296" s="115"/>
      <c r="Y296" s="115"/>
      <c r="Z296" s="432" t="s">
        <v>1156</v>
      </c>
      <c r="AA296" s="47" t="s">
        <v>1157</v>
      </c>
      <c r="AB296" s="203" t="s">
        <v>204</v>
      </c>
      <c r="AC296" s="203"/>
      <c r="AD296" s="203" t="s">
        <v>263</v>
      </c>
      <c r="AE296" s="3" t="s">
        <v>1158</v>
      </c>
      <c r="AF296" s="104" t="s">
        <v>145</v>
      </c>
      <c r="AG296" s="104" t="s">
        <v>623</v>
      </c>
      <c r="AH296" s="104" t="s">
        <v>643</v>
      </c>
      <c r="AI296" s="104"/>
      <c r="AJ296" s="471"/>
      <c r="AK296" s="20"/>
      <c r="AL296" s="23"/>
      <c r="AM296" s="73"/>
      <c r="AN296" s="43"/>
      <c r="AO296" s="73"/>
      <c r="AP296" s="43"/>
      <c r="AQ296" s="20" t="str">
        <f t="shared" si="9"/>
        <v/>
      </c>
      <c r="AR296" s="106"/>
      <c r="AS296" s="86"/>
      <c r="AT296" s="94"/>
      <c r="AU296" s="86"/>
      <c r="AV296" s="71" t="str">
        <f t="shared" si="8"/>
        <v/>
      </c>
      <c r="AW296" s="104" t="s">
        <v>1159</v>
      </c>
      <c r="AX296" s="104" t="s">
        <v>1160</v>
      </c>
      <c r="AY296" s="104" t="s">
        <v>576</v>
      </c>
      <c r="AZ296" s="104" t="s">
        <v>1161</v>
      </c>
      <c r="BA296" s="104"/>
      <c r="BB296" s="104"/>
      <c r="BC296" s="82" t="s">
        <v>1162</v>
      </c>
      <c r="BD296" s="104" t="s">
        <v>1163</v>
      </c>
      <c r="BE296"/>
    </row>
    <row r="297" spans="2:57" ht="27">
      <c r="B297" s="697"/>
      <c r="C297" s="105" t="s">
        <v>1153</v>
      </c>
      <c r="D297" s="105" t="s">
        <v>480</v>
      </c>
      <c r="E297" s="105" t="str">
        <f>VLOOKUP(D297, '(참고) 중복제거용 BP사명 DB'!$B$3:$D684, 3, FALSE)</f>
        <v>서비스에이스주식회사</v>
      </c>
      <c r="F297" s="7" t="s">
        <v>1164</v>
      </c>
      <c r="G297" s="3"/>
      <c r="H297" s="117" t="s">
        <v>27</v>
      </c>
      <c r="I297" s="117" t="s">
        <v>67</v>
      </c>
      <c r="J297" s="117"/>
      <c r="K297" s="117"/>
      <c r="L297" s="117" t="s">
        <v>67</v>
      </c>
      <c r="M297" s="117" t="s">
        <v>67</v>
      </c>
      <c r="N297" s="117"/>
      <c r="O297" s="117"/>
      <c r="P297" s="122"/>
      <c r="Q297" s="79"/>
      <c r="R297" s="115"/>
      <c r="S297" s="115"/>
      <c r="T297" s="115"/>
      <c r="U297" s="115" t="s">
        <v>74</v>
      </c>
      <c r="V297" s="115" t="s">
        <v>575</v>
      </c>
      <c r="W297" s="115"/>
      <c r="X297" s="115"/>
      <c r="Y297" s="115"/>
      <c r="Z297" s="432" t="s">
        <v>74</v>
      </c>
      <c r="AA297" s="56" t="s">
        <v>1157</v>
      </c>
      <c r="AB297" s="203" t="s">
        <v>204</v>
      </c>
      <c r="AC297" s="203"/>
      <c r="AD297" s="203"/>
      <c r="AE297" s="3"/>
      <c r="AF297" s="104"/>
      <c r="AG297" s="104"/>
      <c r="AH297" s="104"/>
      <c r="AI297" s="104"/>
      <c r="AJ297" s="471"/>
      <c r="AK297" s="20"/>
      <c r="AL297" s="20"/>
      <c r="AM297" s="43"/>
      <c r="AN297" s="43"/>
      <c r="AO297" s="43"/>
      <c r="AP297" s="43"/>
      <c r="AQ297" s="20" t="str">
        <f t="shared" si="9"/>
        <v/>
      </c>
      <c r="AR297" s="86"/>
      <c r="AS297" s="86"/>
      <c r="AT297" s="94"/>
      <c r="AU297" s="86"/>
      <c r="AV297" s="71" t="str">
        <f t="shared" si="8"/>
        <v/>
      </c>
      <c r="AW297" s="104" t="s">
        <v>1159</v>
      </c>
      <c r="AX297" s="104" t="s">
        <v>1160</v>
      </c>
      <c r="AY297" s="104" t="s">
        <v>576</v>
      </c>
      <c r="AZ297" s="104" t="s">
        <v>1161</v>
      </c>
      <c r="BA297" s="104"/>
      <c r="BB297" s="104"/>
      <c r="BC297" s="104"/>
      <c r="BD297" s="104"/>
      <c r="BE297"/>
    </row>
    <row r="298" spans="2:57" ht="27">
      <c r="B298" s="697"/>
      <c r="C298" s="105" t="s">
        <v>1153</v>
      </c>
      <c r="D298" s="105" t="s">
        <v>739</v>
      </c>
      <c r="E298" s="105" t="str">
        <f>VLOOKUP(D298, '(참고) 중복제거용 BP사명 DB'!$B$3:$D685, 3, FALSE)</f>
        <v>서비스탑 주식회사</v>
      </c>
      <c r="F298" s="7" t="s">
        <v>1164</v>
      </c>
      <c r="G298" s="3"/>
      <c r="H298" s="117" t="s">
        <v>27</v>
      </c>
      <c r="I298" s="117" t="s">
        <v>67</v>
      </c>
      <c r="J298" s="117"/>
      <c r="K298" s="117"/>
      <c r="L298" s="117" t="s">
        <v>67</v>
      </c>
      <c r="M298" s="117" t="s">
        <v>67</v>
      </c>
      <c r="N298" s="117"/>
      <c r="O298" s="117"/>
      <c r="P298" s="122"/>
      <c r="Q298" s="79"/>
      <c r="R298" s="115"/>
      <c r="S298" s="115"/>
      <c r="T298" s="115"/>
      <c r="U298" s="115" t="s">
        <v>74</v>
      </c>
      <c r="V298" s="115" t="s">
        <v>575</v>
      </c>
      <c r="W298" s="115"/>
      <c r="X298" s="115"/>
      <c r="Y298" s="115"/>
      <c r="Z298" s="432" t="s">
        <v>74</v>
      </c>
      <c r="AA298" s="56" t="s">
        <v>1157</v>
      </c>
      <c r="AB298" s="203" t="s">
        <v>204</v>
      </c>
      <c r="AC298" s="203"/>
      <c r="AD298" s="203"/>
      <c r="AE298" s="3"/>
      <c r="AF298" s="104"/>
      <c r="AG298" s="104"/>
      <c r="AH298" s="104"/>
      <c r="AI298" s="104"/>
      <c r="AJ298" s="471"/>
      <c r="AK298" s="20"/>
      <c r="AL298" s="20"/>
      <c r="AM298" s="43"/>
      <c r="AN298" s="43"/>
      <c r="AO298" s="43"/>
      <c r="AP298" s="43"/>
      <c r="AQ298" s="20" t="str">
        <f t="shared" si="9"/>
        <v/>
      </c>
      <c r="AR298" s="86"/>
      <c r="AS298" s="86"/>
      <c r="AT298" s="94"/>
      <c r="AU298" s="86"/>
      <c r="AV298" s="71" t="str">
        <f t="shared" si="8"/>
        <v/>
      </c>
      <c r="AW298" s="104" t="s">
        <v>1159</v>
      </c>
      <c r="AX298" s="104" t="s">
        <v>1160</v>
      </c>
      <c r="AY298" s="104" t="s">
        <v>576</v>
      </c>
      <c r="AZ298" s="104" t="s">
        <v>1161</v>
      </c>
      <c r="BA298" s="104"/>
      <c r="BB298" s="104"/>
      <c r="BC298" s="104"/>
      <c r="BD298" s="104"/>
      <c r="BE298"/>
    </row>
    <row r="299" spans="2:57" ht="27">
      <c r="B299" s="697"/>
      <c r="C299" s="105" t="s">
        <v>1153</v>
      </c>
      <c r="D299" s="105" t="s">
        <v>1165</v>
      </c>
      <c r="E299" s="105" t="str">
        <f>VLOOKUP(D299, '(참고) 중복제거용 BP사명 DB'!$B$3:$D686, 3, FALSE)</f>
        <v>에스케이플래닛주식회사</v>
      </c>
      <c r="F299" s="7" t="s">
        <v>1166</v>
      </c>
      <c r="G299" s="3"/>
      <c r="H299" s="117" t="s">
        <v>27</v>
      </c>
      <c r="I299" s="117" t="s">
        <v>67</v>
      </c>
      <c r="J299" s="117"/>
      <c r="K299" s="117"/>
      <c r="L299" s="117" t="s">
        <v>67</v>
      </c>
      <c r="M299" s="117" t="s">
        <v>67</v>
      </c>
      <c r="N299" s="117"/>
      <c r="O299" s="117"/>
      <c r="P299" s="122"/>
      <c r="Q299" s="79"/>
      <c r="R299" s="115"/>
      <c r="S299" s="115"/>
      <c r="T299" s="115"/>
      <c r="U299" s="115" t="s">
        <v>74</v>
      </c>
      <c r="V299" s="115" t="s">
        <v>575</v>
      </c>
      <c r="W299" s="115"/>
      <c r="X299" s="115"/>
      <c r="Y299" s="115"/>
      <c r="Z299" s="432" t="s">
        <v>74</v>
      </c>
      <c r="AA299" s="56" t="s">
        <v>1157</v>
      </c>
      <c r="AB299" s="203" t="s">
        <v>204</v>
      </c>
      <c r="AC299" s="203"/>
      <c r="AD299" s="203"/>
      <c r="AE299" s="3"/>
      <c r="AF299" s="104"/>
      <c r="AG299" s="104"/>
      <c r="AH299" s="104"/>
      <c r="AI299" s="104"/>
      <c r="AJ299" s="471"/>
      <c r="AK299" s="20"/>
      <c r="AL299" s="20"/>
      <c r="AM299" s="43"/>
      <c r="AN299" s="43"/>
      <c r="AO299" s="43"/>
      <c r="AP299" s="43"/>
      <c r="AQ299" s="20" t="str">
        <f t="shared" si="9"/>
        <v/>
      </c>
      <c r="AR299" s="86"/>
      <c r="AS299" s="86"/>
      <c r="AT299" s="94"/>
      <c r="AU299" s="86"/>
      <c r="AV299" s="71" t="str">
        <f t="shared" si="8"/>
        <v/>
      </c>
      <c r="AW299" s="104" t="s">
        <v>1159</v>
      </c>
      <c r="AX299" s="104" t="s">
        <v>1160</v>
      </c>
      <c r="AY299" s="104" t="s">
        <v>576</v>
      </c>
      <c r="AZ299" s="104" t="s">
        <v>1161</v>
      </c>
      <c r="BA299" s="104"/>
      <c r="BB299" s="104"/>
      <c r="BC299" s="104"/>
      <c r="BD299" s="104"/>
      <c r="BE299"/>
    </row>
    <row r="300" spans="2:57" ht="27">
      <c r="B300" s="697"/>
      <c r="C300" s="105" t="s">
        <v>1153</v>
      </c>
      <c r="D300" s="210" t="s">
        <v>424</v>
      </c>
      <c r="E300" s="105" t="str">
        <f>VLOOKUP(D300, '(참고) 중복제거용 BP사명 DB'!$B$3:$D687, 3, FALSE)</f>
        <v>11번가</v>
      </c>
      <c r="F300" s="7" t="s">
        <v>1166</v>
      </c>
      <c r="G300" s="3"/>
      <c r="H300" s="117" t="s">
        <v>27</v>
      </c>
      <c r="I300" s="117" t="s">
        <v>67</v>
      </c>
      <c r="J300" s="117"/>
      <c r="K300" s="117"/>
      <c r="L300" s="117" t="s">
        <v>67</v>
      </c>
      <c r="M300" s="117" t="s">
        <v>67</v>
      </c>
      <c r="N300" s="117"/>
      <c r="O300" s="117"/>
      <c r="P300" s="122"/>
      <c r="Q300" s="79"/>
      <c r="R300" s="115"/>
      <c r="S300" s="115"/>
      <c r="T300" s="115"/>
      <c r="U300" s="115" t="s">
        <v>74</v>
      </c>
      <c r="V300" s="115" t="s">
        <v>575</v>
      </c>
      <c r="W300" s="115"/>
      <c r="X300" s="115"/>
      <c r="Y300" s="115"/>
      <c r="Z300" s="432" t="s">
        <v>74</v>
      </c>
      <c r="AA300" s="56" t="s">
        <v>1157</v>
      </c>
      <c r="AB300" s="203" t="s">
        <v>204</v>
      </c>
      <c r="AC300" s="203"/>
      <c r="AD300" s="203"/>
      <c r="AE300" s="3"/>
      <c r="AF300" s="104"/>
      <c r="AG300" s="104"/>
      <c r="AH300" s="104"/>
      <c r="AI300" s="104"/>
      <c r="AJ300" s="471"/>
      <c r="AK300" s="20"/>
      <c r="AL300" s="20"/>
      <c r="AM300" s="43"/>
      <c r="AN300" s="43"/>
      <c r="AO300" s="43"/>
      <c r="AP300" s="43"/>
      <c r="AQ300" s="20" t="str">
        <f t="shared" si="9"/>
        <v/>
      </c>
      <c r="AR300" s="86"/>
      <c r="AS300" s="86"/>
      <c r="AT300" s="94"/>
      <c r="AU300" s="86"/>
      <c r="AV300" s="71" t="str">
        <f t="shared" si="8"/>
        <v/>
      </c>
      <c r="AW300" s="104" t="s">
        <v>1159</v>
      </c>
      <c r="AX300" s="104" t="s">
        <v>1160</v>
      </c>
      <c r="AY300" s="104" t="s">
        <v>576</v>
      </c>
      <c r="AZ300" s="104" t="s">
        <v>1161</v>
      </c>
      <c r="BA300" s="104"/>
      <c r="BB300" s="104"/>
      <c r="BC300" s="104"/>
      <c r="BD300" s="104"/>
      <c r="BE300"/>
    </row>
    <row r="301" spans="2:57" ht="40.5" hidden="1">
      <c r="B301" s="697" t="s">
        <v>1167</v>
      </c>
      <c r="C301" s="105" t="s">
        <v>1168</v>
      </c>
      <c r="D301" s="105" t="s">
        <v>742</v>
      </c>
      <c r="E301" s="105" t="str">
        <f>VLOOKUP(D301, '(참고) 중복제거용 BP사명 DB'!$B$3:$D688, 3, FALSE)</f>
        <v xml:space="preserve">	유니온플레이스</v>
      </c>
      <c r="F301" s="7" t="s">
        <v>1169</v>
      </c>
      <c r="G301" s="3" t="s">
        <v>1170</v>
      </c>
      <c r="H301" s="117" t="s">
        <v>27</v>
      </c>
      <c r="I301" s="117" t="s">
        <v>67</v>
      </c>
      <c r="J301" s="117"/>
      <c r="K301" s="117" t="s">
        <v>67</v>
      </c>
      <c r="L301" s="117" t="s">
        <v>67</v>
      </c>
      <c r="M301" s="117"/>
      <c r="N301" s="117" t="s">
        <v>67</v>
      </c>
      <c r="O301" s="117"/>
      <c r="P301" s="122"/>
      <c r="Q301" s="79"/>
      <c r="R301" s="115" t="s">
        <v>263</v>
      </c>
      <c r="S301" s="115" t="s">
        <v>263</v>
      </c>
      <c r="T301" s="115"/>
      <c r="U301" s="115" t="s">
        <v>394</v>
      </c>
      <c r="V301" s="115"/>
      <c r="W301" s="115"/>
      <c r="X301" s="115" t="s">
        <v>263</v>
      </c>
      <c r="Y301" s="115" t="s">
        <v>263</v>
      </c>
      <c r="Z301" s="432" t="s">
        <v>394</v>
      </c>
      <c r="AA301" s="115"/>
      <c r="AB301" s="203"/>
      <c r="AC301" s="429"/>
      <c r="AD301" s="429"/>
      <c r="AE301" s="8"/>
      <c r="AF301" s="104"/>
      <c r="AG301" s="104"/>
      <c r="AH301" s="104"/>
      <c r="AI301" s="104"/>
      <c r="AJ301" s="471"/>
      <c r="AK301" s="378" t="s">
        <v>398</v>
      </c>
      <c r="AL301" s="378" t="s">
        <v>399</v>
      </c>
      <c r="AM301" s="45"/>
      <c r="AN301" s="34"/>
      <c r="AO301" s="30"/>
      <c r="AP301" s="31"/>
      <c r="AQ301" s="20" t="str">
        <f t="shared" si="9"/>
        <v/>
      </c>
      <c r="AR301" s="109" t="s">
        <v>263</v>
      </c>
      <c r="AS301" s="98"/>
      <c r="AT301" s="107"/>
      <c r="AU301" s="94"/>
      <c r="AV301" s="71" t="str">
        <f>IF(ISBLANK(AU301), "", "O")</f>
        <v/>
      </c>
      <c r="AW301" s="105" t="s">
        <v>1171</v>
      </c>
      <c r="AX301" s="105" t="s">
        <v>1172</v>
      </c>
      <c r="AY301" s="104"/>
      <c r="AZ301" s="104"/>
      <c r="BA301" s="105" t="s">
        <v>1173</v>
      </c>
      <c r="BB301" s="105" t="s">
        <v>1172</v>
      </c>
      <c r="BC301" s="104" t="s">
        <v>1174</v>
      </c>
      <c r="BD301" s="104" t="s">
        <v>1175</v>
      </c>
      <c r="BE301"/>
    </row>
    <row r="302" spans="2:57" ht="27" hidden="1">
      <c r="B302" s="697"/>
      <c r="C302" s="105" t="s">
        <v>1168</v>
      </c>
      <c r="D302" s="105" t="s">
        <v>739</v>
      </c>
      <c r="E302" s="105" t="str">
        <f>VLOOKUP(D302, '(참고) 중복제거용 BP사명 DB'!$B$3:$D689, 3, FALSE)</f>
        <v>서비스탑 주식회사</v>
      </c>
      <c r="F302" s="7" t="s">
        <v>1176</v>
      </c>
      <c r="G302" s="3"/>
      <c r="H302" s="117" t="s">
        <v>27</v>
      </c>
      <c r="I302" s="117" t="s">
        <v>67</v>
      </c>
      <c r="J302" s="117"/>
      <c r="K302" s="117" t="s">
        <v>67</v>
      </c>
      <c r="L302" s="117" t="s">
        <v>67</v>
      </c>
      <c r="M302" s="117"/>
      <c r="N302" s="117"/>
      <c r="O302" s="117"/>
      <c r="P302" s="122"/>
      <c r="Q302" s="79"/>
      <c r="R302" s="115"/>
      <c r="S302" s="115"/>
      <c r="T302" s="115"/>
      <c r="U302" s="115" t="s">
        <v>74</v>
      </c>
      <c r="V302" s="115" t="s">
        <v>575</v>
      </c>
      <c r="W302" s="115"/>
      <c r="X302" s="115"/>
      <c r="Y302" s="115"/>
      <c r="Z302" s="432" t="s">
        <v>74</v>
      </c>
      <c r="AA302" s="419" t="str">
        <f>VLOOKUP(E302,Sheet1!B:C,2,FALSE)</f>
        <v>자회사</v>
      </c>
      <c r="AB302" s="203" t="s">
        <v>204</v>
      </c>
      <c r="AC302" s="429"/>
      <c r="AD302" s="429"/>
      <c r="AE302" s="8"/>
      <c r="AF302" s="104"/>
      <c r="AG302" s="104"/>
      <c r="AH302" s="104"/>
      <c r="AI302" s="104"/>
      <c r="AJ302" s="471"/>
      <c r="AK302" s="20"/>
      <c r="AL302" s="20"/>
      <c r="AM302" s="43"/>
      <c r="AN302" s="43"/>
      <c r="AO302" s="43"/>
      <c r="AP302" s="43"/>
      <c r="AQ302" s="20" t="str">
        <f t="shared" si="9"/>
        <v/>
      </c>
      <c r="AR302" s="86"/>
      <c r="AS302" s="86"/>
      <c r="AT302" s="94"/>
      <c r="AU302" s="86"/>
      <c r="AV302" s="71" t="str">
        <f t="shared" si="8"/>
        <v/>
      </c>
      <c r="AW302" s="104" t="s">
        <v>1177</v>
      </c>
      <c r="AX302" s="104" t="s">
        <v>1178</v>
      </c>
      <c r="AY302" s="104" t="s">
        <v>1179</v>
      </c>
      <c r="AZ302" s="104" t="s">
        <v>1180</v>
      </c>
      <c r="BA302" s="104"/>
      <c r="BB302" s="104"/>
      <c r="BC302" s="104" t="s">
        <v>1181</v>
      </c>
      <c r="BD302" s="104" t="s">
        <v>1182</v>
      </c>
      <c r="BE302"/>
    </row>
    <row r="303" spans="2:57" ht="27" hidden="1">
      <c r="B303" s="697"/>
      <c r="C303" s="105" t="s">
        <v>1168</v>
      </c>
      <c r="D303" s="105" t="s">
        <v>690</v>
      </c>
      <c r="E303" s="105" t="str">
        <f>VLOOKUP(D303, '(참고) 중복제거용 BP사명 DB'!$B$3:$D690, 3, FALSE)</f>
        <v>(주)케이지이니시스</v>
      </c>
      <c r="F303" s="7" t="s">
        <v>1183</v>
      </c>
      <c r="G303" s="3"/>
      <c r="H303" s="117" t="s">
        <v>27</v>
      </c>
      <c r="I303" s="117" t="s">
        <v>67</v>
      </c>
      <c r="J303" s="117"/>
      <c r="K303" s="117" t="s">
        <v>67</v>
      </c>
      <c r="L303" s="117" t="s">
        <v>67</v>
      </c>
      <c r="M303" s="117"/>
      <c r="N303" s="117"/>
      <c r="O303" s="117"/>
      <c r="P303" s="122"/>
      <c r="Q303" s="79"/>
      <c r="R303" s="115"/>
      <c r="S303" s="115"/>
      <c r="T303" s="115"/>
      <c r="U303" s="115" t="s">
        <v>68</v>
      </c>
      <c r="V303" s="115" t="s">
        <v>965</v>
      </c>
      <c r="W303" s="115"/>
      <c r="X303" s="115"/>
      <c r="Y303" s="115"/>
      <c r="Z303" s="432" t="s">
        <v>68</v>
      </c>
      <c r="AA303" s="115" t="s">
        <v>692</v>
      </c>
      <c r="AB303" s="203" t="s">
        <v>204</v>
      </c>
      <c r="AC303" s="203"/>
      <c r="AD303" s="203"/>
      <c r="AE303" s="8"/>
      <c r="AF303" s="104"/>
      <c r="AG303" s="104"/>
      <c r="AH303" s="104"/>
      <c r="AI303" s="104"/>
      <c r="AJ303" s="471"/>
      <c r="AK303" s="20"/>
      <c r="AL303" s="20"/>
      <c r="AM303" s="43"/>
      <c r="AN303" s="43"/>
      <c r="AO303" s="43"/>
      <c r="AP303" s="43"/>
      <c r="AQ303" s="20" t="str">
        <f t="shared" si="9"/>
        <v/>
      </c>
      <c r="AR303" s="86"/>
      <c r="AS303" s="86"/>
      <c r="AT303" s="94"/>
      <c r="AU303" s="86"/>
      <c r="AV303" s="71" t="str">
        <f t="shared" si="8"/>
        <v/>
      </c>
      <c r="AW303" s="104" t="s">
        <v>1177</v>
      </c>
      <c r="AX303" s="104" t="s">
        <v>1178</v>
      </c>
      <c r="AY303" s="104" t="s">
        <v>1179</v>
      </c>
      <c r="AZ303" s="104" t="s">
        <v>1180</v>
      </c>
      <c r="BA303" s="104"/>
      <c r="BB303" s="104"/>
      <c r="BC303" s="104" t="s">
        <v>1184</v>
      </c>
      <c r="BD303" s="104" t="s">
        <v>1185</v>
      </c>
      <c r="BE303"/>
    </row>
    <row r="304" spans="2:57" ht="40.5" hidden="1">
      <c r="B304" s="697"/>
      <c r="C304" s="105" t="s">
        <v>1168</v>
      </c>
      <c r="D304" s="105" t="s">
        <v>598</v>
      </c>
      <c r="E304" s="105" t="e">
        <f>VLOOKUP(D304, '(참고) 중복제거용 BP사명 DB'!$B$3:$D691, 3, FALSE)</f>
        <v>#N/A</v>
      </c>
      <c r="F304" s="7" t="s">
        <v>1186</v>
      </c>
      <c r="G304" s="3"/>
      <c r="H304" s="117" t="s">
        <v>27</v>
      </c>
      <c r="I304" s="117" t="s">
        <v>67</v>
      </c>
      <c r="J304" s="117"/>
      <c r="K304" s="117" t="s">
        <v>67</v>
      </c>
      <c r="L304" s="117" t="s">
        <v>67</v>
      </c>
      <c r="M304" s="117"/>
      <c r="N304" s="117"/>
      <c r="O304" s="117"/>
      <c r="P304" s="122"/>
      <c r="Q304" s="79"/>
      <c r="R304" s="115"/>
      <c r="S304" s="115"/>
      <c r="T304" s="115"/>
      <c r="U304" s="115" t="s">
        <v>68</v>
      </c>
      <c r="V304" s="115" t="s">
        <v>210</v>
      </c>
      <c r="W304" s="115"/>
      <c r="X304" s="115"/>
      <c r="Y304" s="115"/>
      <c r="Z304" s="432" t="s">
        <v>68</v>
      </c>
      <c r="AA304" s="115" t="s">
        <v>210</v>
      </c>
      <c r="AB304" s="203" t="s">
        <v>204</v>
      </c>
      <c r="AC304" s="203"/>
      <c r="AD304" s="203"/>
      <c r="AE304" s="64" t="s">
        <v>211</v>
      </c>
      <c r="AF304" s="104" t="s">
        <v>212</v>
      </c>
      <c r="AG304" s="104" t="s">
        <v>213</v>
      </c>
      <c r="AH304" s="104" t="s">
        <v>214</v>
      </c>
      <c r="AI304" s="104"/>
      <c r="AJ304" s="471"/>
      <c r="AK304" s="20"/>
      <c r="AL304" s="20"/>
      <c r="AM304" s="43"/>
      <c r="AN304" s="43"/>
      <c r="AO304" s="43"/>
      <c r="AP304" s="43"/>
      <c r="AQ304" s="20" t="str">
        <f t="shared" si="9"/>
        <v/>
      </c>
      <c r="AR304" s="86"/>
      <c r="AS304" s="86"/>
      <c r="AT304" s="94"/>
      <c r="AU304" s="86"/>
      <c r="AV304" s="71" t="str">
        <f t="shared" si="8"/>
        <v/>
      </c>
      <c r="AW304" s="104" t="s">
        <v>1177</v>
      </c>
      <c r="AX304" s="104" t="s">
        <v>1178</v>
      </c>
      <c r="AY304" s="104" t="s">
        <v>1179</v>
      </c>
      <c r="AZ304" s="104" t="s">
        <v>1180</v>
      </c>
      <c r="BA304" s="104"/>
      <c r="BB304" s="104"/>
      <c r="BC304" s="104" t="s">
        <v>908</v>
      </c>
      <c r="BD304" s="104" t="s">
        <v>1187</v>
      </c>
      <c r="BE304"/>
    </row>
    <row r="305" spans="1:57" ht="27" hidden="1">
      <c r="B305" s="697"/>
      <c r="C305" s="105" t="s">
        <v>1168</v>
      </c>
      <c r="D305" s="105" t="s">
        <v>1188</v>
      </c>
      <c r="E305" s="105" t="str">
        <f>VLOOKUP(D305, '(참고) 중복제거용 BP사명 DB'!$B$3:$D692, 3, FALSE)</f>
        <v>이지스엔터프라이즈㈜</v>
      </c>
      <c r="F305" s="7" t="s">
        <v>1189</v>
      </c>
      <c r="G305" s="3" t="s">
        <v>1190</v>
      </c>
      <c r="H305" s="117" t="s">
        <v>27</v>
      </c>
      <c r="I305" s="117" t="s">
        <v>67</v>
      </c>
      <c r="J305" s="117"/>
      <c r="K305" s="117" t="s">
        <v>67</v>
      </c>
      <c r="L305" s="117" t="s">
        <v>67</v>
      </c>
      <c r="M305" s="117"/>
      <c r="N305" s="117"/>
      <c r="O305" s="117"/>
      <c r="P305" s="122"/>
      <c r="Q305" s="79"/>
      <c r="R305" s="115"/>
      <c r="S305" s="115"/>
      <c r="T305" s="115"/>
      <c r="U305" s="115" t="s">
        <v>68</v>
      </c>
      <c r="V305" s="115" t="s">
        <v>802</v>
      </c>
      <c r="W305" s="115"/>
      <c r="X305" s="115"/>
      <c r="Y305" s="115"/>
      <c r="Z305" s="432" t="s">
        <v>68</v>
      </c>
      <c r="AA305" s="115" t="s">
        <v>802</v>
      </c>
      <c r="AB305" s="203" t="s">
        <v>204</v>
      </c>
      <c r="AC305" s="429"/>
      <c r="AD305" s="429"/>
      <c r="AE305" s="8"/>
      <c r="AF305" s="104"/>
      <c r="AG305" s="104"/>
      <c r="AH305" s="104"/>
      <c r="AI305" s="104"/>
      <c r="AJ305" s="471"/>
      <c r="AK305" s="20"/>
      <c r="AL305" s="20"/>
      <c r="AM305" s="45"/>
      <c r="AN305" s="51"/>
      <c r="AO305" s="45"/>
      <c r="AP305" s="45"/>
      <c r="AQ305" s="20" t="str">
        <f t="shared" ref="AQ305:AQ351" si="10">IF(ISBLANK(AP305), "", "O")</f>
        <v/>
      </c>
      <c r="AR305" s="70"/>
      <c r="AS305" s="70"/>
      <c r="AT305" s="94"/>
      <c r="AU305" s="94"/>
      <c r="AV305" s="71" t="str">
        <f t="shared" ref="AV305:AV351" si="11">IF(ISBLANK(AU305), "", "O")</f>
        <v/>
      </c>
      <c r="AW305" s="104" t="s">
        <v>1177</v>
      </c>
      <c r="AX305" s="104" t="s">
        <v>1178</v>
      </c>
      <c r="AY305" s="104" t="s">
        <v>1179</v>
      </c>
      <c r="AZ305" s="104" t="s">
        <v>1180</v>
      </c>
      <c r="BA305" s="104"/>
      <c r="BB305" s="104"/>
      <c r="BC305" s="104" t="s">
        <v>1191</v>
      </c>
      <c r="BD305" s="104" t="s">
        <v>1192</v>
      </c>
      <c r="BE305"/>
    </row>
    <row r="306" spans="1:57" ht="27" hidden="1">
      <c r="B306" s="697"/>
      <c r="C306" s="105" t="s">
        <v>1168</v>
      </c>
      <c r="D306" s="105" t="s">
        <v>1193</v>
      </c>
      <c r="E306" s="105" t="e">
        <f>VLOOKUP(D306, '(참고) 중복제거용 BP사명 DB'!$B$3:$D693, 3, FALSE)</f>
        <v>#N/A</v>
      </c>
      <c r="F306" s="7" t="s">
        <v>1194</v>
      </c>
      <c r="G306" s="3"/>
      <c r="H306" s="117" t="s">
        <v>27</v>
      </c>
      <c r="I306" s="117" t="s">
        <v>67</v>
      </c>
      <c r="J306" s="117"/>
      <c r="K306" s="117" t="s">
        <v>67</v>
      </c>
      <c r="L306" s="117" t="s">
        <v>67</v>
      </c>
      <c r="M306" s="117"/>
      <c r="N306" s="117"/>
      <c r="O306" s="117"/>
      <c r="P306" s="122"/>
      <c r="Q306" s="79"/>
      <c r="R306" s="115"/>
      <c r="S306" s="115"/>
      <c r="T306" s="115"/>
      <c r="U306" s="115" t="s">
        <v>74</v>
      </c>
      <c r="V306" s="115" t="s">
        <v>960</v>
      </c>
      <c r="W306" s="115"/>
      <c r="X306" s="115"/>
      <c r="Y306" s="115"/>
      <c r="Z306" s="432" t="s">
        <v>74</v>
      </c>
      <c r="AA306" s="115" t="s">
        <v>961</v>
      </c>
      <c r="AB306" s="203" t="s">
        <v>204</v>
      </c>
      <c r="AC306" s="429"/>
      <c r="AD306" s="429"/>
      <c r="AE306" s="8"/>
      <c r="AF306" s="104"/>
      <c r="AG306" s="104"/>
      <c r="AH306" s="104"/>
      <c r="AI306" s="104"/>
      <c r="AJ306" s="471"/>
      <c r="AK306" s="20"/>
      <c r="AL306" s="20"/>
      <c r="AM306" s="45"/>
      <c r="AN306" s="51"/>
      <c r="AO306" s="45"/>
      <c r="AP306" s="45"/>
      <c r="AQ306" s="20" t="str">
        <f t="shared" si="10"/>
        <v/>
      </c>
      <c r="AR306" s="70"/>
      <c r="AS306" s="70"/>
      <c r="AT306" s="94"/>
      <c r="AU306" s="94"/>
      <c r="AV306" s="71" t="str">
        <f t="shared" si="11"/>
        <v/>
      </c>
      <c r="AW306" s="104" t="s">
        <v>1177</v>
      </c>
      <c r="AX306" s="104" t="s">
        <v>1178</v>
      </c>
      <c r="AY306" s="104" t="s">
        <v>1179</v>
      </c>
      <c r="AZ306" s="104" t="s">
        <v>1180</v>
      </c>
      <c r="BA306" s="104"/>
      <c r="BB306" s="104"/>
      <c r="BC306" s="104" t="s">
        <v>199</v>
      </c>
      <c r="BD306" s="104" t="s">
        <v>199</v>
      </c>
      <c r="BE306"/>
    </row>
    <row r="307" spans="1:57" ht="54" hidden="1">
      <c r="B307" s="104" t="s">
        <v>1195</v>
      </c>
      <c r="C307" s="105" t="s">
        <v>1195</v>
      </c>
      <c r="D307" s="105" t="s">
        <v>1196</v>
      </c>
      <c r="E307" s="105" t="str">
        <f>VLOOKUP(D307, '(참고) 중복제거용 BP사명 DB'!$B$3:$D694, 3, FALSE)</f>
        <v>(주)티아이스퀘어</v>
      </c>
      <c r="F307" s="7" t="s">
        <v>1197</v>
      </c>
      <c r="G307" s="418" t="s">
        <v>1198</v>
      </c>
      <c r="H307" s="117" t="s">
        <v>27</v>
      </c>
      <c r="I307" s="117" t="s">
        <v>67</v>
      </c>
      <c r="J307" s="117"/>
      <c r="K307" s="117"/>
      <c r="L307" s="117"/>
      <c r="M307" s="117"/>
      <c r="N307" s="117" t="s">
        <v>67</v>
      </c>
      <c r="O307" s="117"/>
      <c r="P307" s="122"/>
      <c r="Q307" s="79"/>
      <c r="R307" s="115" t="s">
        <v>263</v>
      </c>
      <c r="S307" s="115" t="s">
        <v>261</v>
      </c>
      <c r="T307" s="115"/>
      <c r="U307" s="115" t="s">
        <v>394</v>
      </c>
      <c r="V307" s="115"/>
      <c r="W307" s="115"/>
      <c r="X307" s="115" t="s">
        <v>263</v>
      </c>
      <c r="Y307" s="115" t="s">
        <v>263</v>
      </c>
      <c r="Z307" s="432" t="s">
        <v>394</v>
      </c>
      <c r="AA307" s="115"/>
      <c r="AB307" s="203" t="s">
        <v>204</v>
      </c>
      <c r="AC307" s="203"/>
      <c r="AD307" s="203"/>
      <c r="AE307" s="4" t="s">
        <v>1199</v>
      </c>
      <c r="AF307" s="104" t="s">
        <v>114</v>
      </c>
      <c r="AG307" s="104" t="s">
        <v>972</v>
      </c>
      <c r="AH307" s="104" t="s">
        <v>643</v>
      </c>
      <c r="AI307" s="132"/>
      <c r="AJ307" s="471"/>
      <c r="AK307" s="378" t="s">
        <v>398</v>
      </c>
      <c r="AL307" s="378" t="s">
        <v>399</v>
      </c>
      <c r="AM307" s="45"/>
      <c r="AN307" s="34"/>
      <c r="AO307" s="30"/>
      <c r="AP307" s="31"/>
      <c r="AQ307" s="20" t="str">
        <f t="shared" si="10"/>
        <v/>
      </c>
      <c r="AR307" s="110" t="s">
        <v>263</v>
      </c>
      <c r="AS307" s="98"/>
      <c r="AT307" s="107"/>
      <c r="AU307" s="94"/>
      <c r="AV307" s="71" t="str">
        <f>IF(ISBLANK(AU307), "", "O")</f>
        <v/>
      </c>
      <c r="AW307" s="105" t="s">
        <v>1200</v>
      </c>
      <c r="AX307" s="105" t="s">
        <v>1201</v>
      </c>
      <c r="AY307" s="398"/>
      <c r="AZ307" s="398"/>
      <c r="BA307" s="105" t="s">
        <v>1200</v>
      </c>
      <c r="BB307" s="105" t="s">
        <v>1201</v>
      </c>
      <c r="BC307" s="104" t="s">
        <v>1202</v>
      </c>
      <c r="BD307" s="104" t="s">
        <v>1203</v>
      </c>
      <c r="BE307"/>
    </row>
    <row r="308" spans="1:57" ht="24" hidden="1">
      <c r="B308" s="105" t="s">
        <v>1204</v>
      </c>
      <c r="C308" s="105" t="s">
        <v>1205</v>
      </c>
      <c r="D308" s="105" t="s">
        <v>629</v>
      </c>
      <c r="E308" s="105" t="str">
        <f>VLOOKUP(D308, '(참고) 중복제거용 BP사명 DB'!$B$3:$D695, 3, FALSE)</f>
        <v>SK텔레콤(주)</v>
      </c>
      <c r="F308" s="7" t="s">
        <v>1206</v>
      </c>
      <c r="G308" s="7" t="s">
        <v>1207</v>
      </c>
      <c r="H308" s="117" t="s">
        <v>844</v>
      </c>
      <c r="I308" s="117"/>
      <c r="J308" s="117"/>
      <c r="K308" s="454" t="s">
        <v>67</v>
      </c>
      <c r="L308" s="117"/>
      <c r="M308" s="117"/>
      <c r="N308" s="117"/>
      <c r="O308" s="117"/>
      <c r="P308" s="122"/>
      <c r="Q308" s="47"/>
      <c r="R308" s="47"/>
      <c r="S308" s="47"/>
      <c r="T308" s="47"/>
      <c r="U308" s="117" t="s">
        <v>68</v>
      </c>
      <c r="V308" s="117" t="s">
        <v>1110</v>
      </c>
      <c r="W308" s="117"/>
      <c r="X308" s="461"/>
      <c r="Y308" s="117"/>
      <c r="Z308" s="433" t="s">
        <v>68</v>
      </c>
      <c r="AA308" s="115" t="s">
        <v>802</v>
      </c>
      <c r="AB308" s="117"/>
      <c r="AC308" s="117"/>
      <c r="AD308" s="117"/>
      <c r="AE308" s="7"/>
      <c r="AF308" s="104"/>
      <c r="AG308" s="105"/>
      <c r="AH308" s="105"/>
      <c r="AI308" s="105"/>
      <c r="AJ308" s="477"/>
      <c r="AK308" s="20"/>
      <c r="AL308" s="20"/>
      <c r="AM308" s="30"/>
      <c r="AN308" s="52"/>
      <c r="AO308" s="30"/>
      <c r="AP308" s="30"/>
      <c r="AQ308" s="20" t="str">
        <f t="shared" si="10"/>
        <v/>
      </c>
      <c r="AR308" s="86"/>
      <c r="AS308" s="86"/>
      <c r="AT308" s="94"/>
      <c r="AU308" s="94"/>
      <c r="AV308" s="71" t="str">
        <f t="shared" si="11"/>
        <v/>
      </c>
      <c r="AW308" s="105"/>
      <c r="AX308" s="105"/>
      <c r="AY308" s="105"/>
      <c r="AZ308" s="105"/>
      <c r="BA308" s="105"/>
      <c r="BB308" s="105"/>
      <c r="BC308" s="105"/>
      <c r="BD308" s="105"/>
      <c r="BE308"/>
    </row>
    <row r="309" spans="1:57" ht="27" hidden="1">
      <c r="B309" s="703" t="s">
        <v>1208</v>
      </c>
      <c r="C309" s="105" t="s">
        <v>1208</v>
      </c>
      <c r="D309" s="105" t="s">
        <v>549</v>
      </c>
      <c r="E309" s="105" t="str">
        <f>VLOOKUP(D309, '(참고) 중복제거용 BP사명 DB'!$B$3:$D696, 3, FALSE)</f>
        <v>SK㈜</v>
      </c>
      <c r="F309" s="7" t="s">
        <v>1209</v>
      </c>
      <c r="G309" s="7"/>
      <c r="H309" s="117" t="s">
        <v>27</v>
      </c>
      <c r="I309" s="117" t="s">
        <v>67</v>
      </c>
      <c r="J309" s="117" t="s">
        <v>67</v>
      </c>
      <c r="K309" s="117" t="s">
        <v>67</v>
      </c>
      <c r="L309" s="117"/>
      <c r="M309" s="117"/>
      <c r="N309" s="117"/>
      <c r="O309" s="117"/>
      <c r="P309" s="439"/>
      <c r="Q309" s="79"/>
      <c r="R309" s="115" t="s">
        <v>263</v>
      </c>
      <c r="S309" s="115"/>
      <c r="T309" s="115"/>
      <c r="U309" s="115" t="s">
        <v>262</v>
      </c>
      <c r="V309" s="115"/>
      <c r="W309" s="115"/>
      <c r="X309" s="115" t="s">
        <v>263</v>
      </c>
      <c r="Y309" s="115"/>
      <c r="Z309" s="432" t="s">
        <v>262</v>
      </c>
      <c r="AA309" s="115"/>
      <c r="AB309" s="203" t="s">
        <v>204</v>
      </c>
      <c r="AC309" s="429"/>
      <c r="AD309" s="203" t="s">
        <v>263</v>
      </c>
      <c r="AE309" s="3" t="s">
        <v>1210</v>
      </c>
      <c r="AF309" s="104" t="s">
        <v>145</v>
      </c>
      <c r="AG309" s="104" t="s">
        <v>1211</v>
      </c>
      <c r="AH309" s="104" t="s">
        <v>1212</v>
      </c>
      <c r="AI309" s="132"/>
      <c r="AJ309" s="471"/>
      <c r="AK309" s="378" t="s">
        <v>266</v>
      </c>
      <c r="AL309" s="378" t="s">
        <v>267</v>
      </c>
      <c r="AM309" s="45"/>
      <c r="AN309" s="34"/>
      <c r="AO309" s="30"/>
      <c r="AP309" s="31"/>
      <c r="AQ309" s="20" t="str">
        <f t="shared" si="10"/>
        <v/>
      </c>
      <c r="AR309" s="109" t="s">
        <v>263</v>
      </c>
      <c r="AS309" s="98"/>
      <c r="AT309" s="107"/>
      <c r="AU309" s="94"/>
      <c r="AV309" s="71" t="str">
        <f t="shared" si="11"/>
        <v/>
      </c>
      <c r="AW309" s="105" t="s">
        <v>1213</v>
      </c>
      <c r="AX309" s="105" t="s">
        <v>1214</v>
      </c>
      <c r="AY309" s="105" t="s">
        <v>1213</v>
      </c>
      <c r="AZ309" s="105" t="s">
        <v>1214</v>
      </c>
      <c r="BA309" s="105"/>
      <c r="BB309" s="105"/>
      <c r="BC309" s="104" t="s">
        <v>1215</v>
      </c>
      <c r="BD309" s="104" t="s">
        <v>1216</v>
      </c>
      <c r="BE309"/>
    </row>
    <row r="310" spans="1:57" ht="27" hidden="1">
      <c r="B310" s="703"/>
      <c r="C310" s="105" t="s">
        <v>1208</v>
      </c>
      <c r="D310" s="105" t="s">
        <v>1217</v>
      </c>
      <c r="E310" s="105" t="str">
        <f>VLOOKUP(D310, '(참고) 중복제거용 BP사명 DB'!$B$3:$D697, 3, FALSE)</f>
        <v>(주)피벗크리에이티브</v>
      </c>
      <c r="F310" s="7" t="s">
        <v>1218</v>
      </c>
      <c r="G310" s="7"/>
      <c r="H310" s="117" t="s">
        <v>27</v>
      </c>
      <c r="I310" s="117" t="s">
        <v>67</v>
      </c>
      <c r="J310" s="117"/>
      <c r="K310" s="117" t="s">
        <v>67</v>
      </c>
      <c r="L310" s="117"/>
      <c r="M310" s="117"/>
      <c r="N310" s="117"/>
      <c r="O310" s="117"/>
      <c r="P310" s="439"/>
      <c r="Q310" s="79"/>
      <c r="R310" s="115" t="s">
        <v>261</v>
      </c>
      <c r="S310" s="115"/>
      <c r="T310" s="115"/>
      <c r="U310" s="115" t="s">
        <v>262</v>
      </c>
      <c r="V310" s="115"/>
      <c r="W310" s="115"/>
      <c r="X310" s="115" t="s">
        <v>263</v>
      </c>
      <c r="Y310" s="115"/>
      <c r="Z310" s="432" t="s">
        <v>262</v>
      </c>
      <c r="AA310" s="115"/>
      <c r="AB310" s="203" t="s">
        <v>204</v>
      </c>
      <c r="AC310" s="203"/>
      <c r="AD310" s="203"/>
      <c r="AE310" s="3" t="s">
        <v>1219</v>
      </c>
      <c r="AF310" s="104"/>
      <c r="AG310" s="104"/>
      <c r="AH310" s="104"/>
      <c r="AI310" s="132"/>
      <c r="AJ310" s="470"/>
      <c r="AK310" s="378" t="s">
        <v>266</v>
      </c>
      <c r="AL310" s="378" t="s">
        <v>267</v>
      </c>
      <c r="AM310" s="45"/>
      <c r="AN310" s="34"/>
      <c r="AO310" s="30"/>
      <c r="AP310" s="31"/>
      <c r="AQ310" s="20" t="str">
        <f t="shared" si="10"/>
        <v/>
      </c>
      <c r="AR310" s="109"/>
      <c r="AS310" s="98"/>
      <c r="AT310" s="107"/>
      <c r="AU310" s="94"/>
      <c r="AV310" s="71" t="str">
        <f t="shared" si="11"/>
        <v/>
      </c>
      <c r="AW310" s="105" t="s">
        <v>1213</v>
      </c>
      <c r="AX310" s="105" t="s">
        <v>1214</v>
      </c>
      <c r="AY310" s="105" t="s">
        <v>1213</v>
      </c>
      <c r="AZ310" s="105" t="s">
        <v>1214</v>
      </c>
      <c r="BA310" s="105"/>
      <c r="BB310" s="105"/>
      <c r="BC310" s="104" t="s">
        <v>1220</v>
      </c>
      <c r="BD310" s="104" t="s">
        <v>1221</v>
      </c>
      <c r="BE310"/>
    </row>
    <row r="311" spans="1:57" ht="24" hidden="1">
      <c r="A311" s="18"/>
      <c r="B311" s="105" t="s">
        <v>1222</v>
      </c>
      <c r="C311" s="105" t="s">
        <v>1222</v>
      </c>
      <c r="D311" s="105" t="s">
        <v>629</v>
      </c>
      <c r="E311" s="105" t="str">
        <f>VLOOKUP(D311, '(참고) 중복제거용 BP사명 DB'!$B$3:$D698, 3, FALSE)</f>
        <v>SK텔레콤(주)</v>
      </c>
      <c r="F311" s="7"/>
      <c r="G311" s="7"/>
      <c r="H311" s="117" t="s">
        <v>844</v>
      </c>
      <c r="I311" s="117"/>
      <c r="J311" s="117"/>
      <c r="K311" s="454" t="s">
        <v>67</v>
      </c>
      <c r="L311" s="117"/>
      <c r="M311" s="117"/>
      <c r="N311" s="117" t="s">
        <v>67</v>
      </c>
      <c r="O311" s="117"/>
      <c r="P311" s="439"/>
      <c r="Q311" s="79"/>
      <c r="R311" s="115" t="s">
        <v>263</v>
      </c>
      <c r="S311" s="115" t="s">
        <v>261</v>
      </c>
      <c r="T311" s="115"/>
      <c r="U311" s="115" t="s">
        <v>394</v>
      </c>
      <c r="V311" s="115" t="s">
        <v>1223</v>
      </c>
      <c r="W311" s="115"/>
      <c r="X311" s="115" t="s">
        <v>263</v>
      </c>
      <c r="Y311" s="115" t="s">
        <v>263</v>
      </c>
      <c r="Z311" s="432"/>
      <c r="AA311" s="115"/>
      <c r="AB311" s="203"/>
      <c r="AC311" s="203"/>
      <c r="AD311" s="203"/>
      <c r="AE311" s="8"/>
      <c r="AF311" s="104"/>
      <c r="AG311" s="104"/>
      <c r="AH311" s="104"/>
      <c r="AI311" s="132"/>
      <c r="AJ311" s="470"/>
      <c r="AK311" s="378" t="s">
        <v>398</v>
      </c>
      <c r="AL311" s="378" t="s">
        <v>399</v>
      </c>
      <c r="AM311" s="45"/>
      <c r="AN311" s="34"/>
      <c r="AO311" s="30"/>
      <c r="AP311" s="31"/>
      <c r="AQ311" s="20" t="str">
        <f t="shared" si="10"/>
        <v/>
      </c>
      <c r="AR311" s="109"/>
      <c r="AS311" s="98"/>
      <c r="AT311" s="107"/>
      <c r="AU311" s="94"/>
      <c r="AV311" s="71" t="str">
        <f t="shared" si="11"/>
        <v/>
      </c>
      <c r="AW311" s="104"/>
      <c r="AX311" s="104"/>
      <c r="AY311" s="104"/>
      <c r="AZ311" s="104"/>
      <c r="BA311" s="105"/>
      <c r="BB311" s="105"/>
      <c r="BC311" s="104"/>
      <c r="BD311" s="104"/>
      <c r="BE311"/>
    </row>
    <row r="312" spans="1:57" ht="24" hidden="1">
      <c r="A312" s="18"/>
      <c r="B312" s="105" t="s">
        <v>1224</v>
      </c>
      <c r="C312" s="105" t="s">
        <v>1224</v>
      </c>
      <c r="D312" s="105" t="s">
        <v>70</v>
      </c>
      <c r="E312" s="105" t="e">
        <f>VLOOKUP(D312, '(참고) 중복제거용 BP사명 DB'!$B$3:$D699, 3, FALSE)</f>
        <v>#N/A</v>
      </c>
      <c r="F312" s="7"/>
      <c r="G312" s="7"/>
      <c r="H312" s="117" t="s">
        <v>844</v>
      </c>
      <c r="I312" s="117"/>
      <c r="J312" s="117"/>
      <c r="K312" s="454" t="s">
        <v>67</v>
      </c>
      <c r="L312" s="117"/>
      <c r="M312" s="117"/>
      <c r="N312" s="117"/>
      <c r="O312" s="117"/>
      <c r="P312" s="439"/>
      <c r="Q312" s="79"/>
      <c r="R312" s="115"/>
      <c r="S312" s="115"/>
      <c r="T312" s="115"/>
      <c r="U312" s="209" t="s">
        <v>68</v>
      </c>
      <c r="V312" s="115" t="s">
        <v>1223</v>
      </c>
      <c r="W312" s="115"/>
      <c r="X312" s="115"/>
      <c r="Y312" s="115"/>
      <c r="Z312" s="434" t="s">
        <v>68</v>
      </c>
      <c r="AA312" s="115" t="s">
        <v>1225</v>
      </c>
      <c r="AB312" s="203"/>
      <c r="AC312" s="203"/>
      <c r="AD312" s="203"/>
      <c r="AE312" s="8"/>
      <c r="AF312" s="104"/>
      <c r="AG312" s="104"/>
      <c r="AH312" s="104"/>
      <c r="AI312" s="132"/>
      <c r="AJ312" s="470"/>
      <c r="AK312" s="20"/>
      <c r="AL312" s="20"/>
      <c r="AM312" s="42"/>
      <c r="AN312" s="23"/>
      <c r="AO312" s="42"/>
      <c r="AP312" s="30"/>
      <c r="AQ312" s="20" t="str">
        <f t="shared" si="10"/>
        <v/>
      </c>
      <c r="AR312" s="70"/>
      <c r="AS312" s="98"/>
      <c r="AT312" s="94"/>
      <c r="AU312" s="94"/>
      <c r="AV312" s="71" t="str">
        <f t="shared" si="11"/>
        <v/>
      </c>
      <c r="AW312" s="104"/>
      <c r="AX312" s="104"/>
      <c r="AY312" s="104"/>
      <c r="AZ312" s="104"/>
      <c r="BA312" s="104"/>
      <c r="BB312" s="104"/>
      <c r="BC312" s="104"/>
      <c r="BD312" s="104"/>
      <c r="BE312"/>
    </row>
    <row r="313" spans="1:57" ht="24" hidden="1">
      <c r="A313" s="18"/>
      <c r="B313" s="105" t="s">
        <v>1226</v>
      </c>
      <c r="C313" s="105" t="s">
        <v>1226</v>
      </c>
      <c r="D313" s="105" t="s">
        <v>70</v>
      </c>
      <c r="E313" s="105" t="e">
        <f>VLOOKUP(D313, '(참고) 중복제거용 BP사명 DB'!$B$3:$D700, 3, FALSE)</f>
        <v>#N/A</v>
      </c>
      <c r="F313" s="7"/>
      <c r="G313" s="7"/>
      <c r="H313" s="117" t="s">
        <v>844</v>
      </c>
      <c r="I313" s="117"/>
      <c r="J313" s="117"/>
      <c r="K313" s="454" t="s">
        <v>67</v>
      </c>
      <c r="L313" s="117"/>
      <c r="M313" s="117"/>
      <c r="N313" s="117"/>
      <c r="O313" s="117"/>
      <c r="P313" s="439"/>
      <c r="Q313" s="79"/>
      <c r="R313" s="115"/>
      <c r="S313" s="115"/>
      <c r="T313" s="115"/>
      <c r="U313" s="209" t="s">
        <v>68</v>
      </c>
      <c r="V313" s="115" t="s">
        <v>1223</v>
      </c>
      <c r="W313" s="115"/>
      <c r="X313" s="115"/>
      <c r="Y313" s="115"/>
      <c r="Z313" s="434" t="s">
        <v>68</v>
      </c>
      <c r="AA313" s="115" t="s">
        <v>1225</v>
      </c>
      <c r="AB313" s="203"/>
      <c r="AC313" s="203"/>
      <c r="AD313" s="203"/>
      <c r="AE313" s="8"/>
      <c r="AF313" s="104"/>
      <c r="AG313" s="104"/>
      <c r="AH313" s="104"/>
      <c r="AI313" s="132"/>
      <c r="AJ313" s="470"/>
      <c r="AK313" s="20"/>
      <c r="AL313" s="20"/>
      <c r="AM313" s="42"/>
      <c r="AN313" s="23"/>
      <c r="AO313" s="42"/>
      <c r="AP313" s="30"/>
      <c r="AQ313" s="20" t="str">
        <f t="shared" si="10"/>
        <v/>
      </c>
      <c r="AR313" s="70"/>
      <c r="AS313" s="98"/>
      <c r="AT313" s="94"/>
      <c r="AU313" s="94"/>
      <c r="AV313" s="71" t="str">
        <f t="shared" si="11"/>
        <v/>
      </c>
      <c r="AW313" s="104"/>
      <c r="AX313" s="104"/>
      <c r="AY313" s="104"/>
      <c r="AZ313" s="104"/>
      <c r="BA313" s="104"/>
      <c r="BB313" s="104"/>
      <c r="BC313" s="104"/>
      <c r="BD313" s="104"/>
      <c r="BE313"/>
    </row>
    <row r="314" spans="1:57" ht="24" hidden="1">
      <c r="A314" s="18"/>
      <c r="B314" s="105" t="s">
        <v>1227</v>
      </c>
      <c r="C314" s="105" t="s">
        <v>1227</v>
      </c>
      <c r="D314" s="105" t="s">
        <v>70</v>
      </c>
      <c r="E314" s="105" t="e">
        <f>VLOOKUP(D314, '(참고) 중복제거용 BP사명 DB'!$B$3:$D701, 3, FALSE)</f>
        <v>#N/A</v>
      </c>
      <c r="F314" s="7"/>
      <c r="G314" s="7"/>
      <c r="H314" s="117" t="s">
        <v>844</v>
      </c>
      <c r="I314" s="117"/>
      <c r="J314" s="117"/>
      <c r="K314" s="454" t="s">
        <v>67</v>
      </c>
      <c r="L314" s="117"/>
      <c r="M314" s="117"/>
      <c r="N314" s="117"/>
      <c r="O314" s="117"/>
      <c r="P314" s="439"/>
      <c r="Q314" s="79"/>
      <c r="R314" s="115"/>
      <c r="S314" s="115"/>
      <c r="T314" s="115"/>
      <c r="U314" s="209" t="s">
        <v>68</v>
      </c>
      <c r="V314" s="115" t="s">
        <v>1223</v>
      </c>
      <c r="W314" s="115"/>
      <c r="X314" s="115"/>
      <c r="Y314" s="115"/>
      <c r="Z314" s="434" t="s">
        <v>68</v>
      </c>
      <c r="AA314" s="115" t="s">
        <v>1225</v>
      </c>
      <c r="AB314" s="203"/>
      <c r="AC314" s="203"/>
      <c r="AD314" s="203"/>
      <c r="AE314" s="8"/>
      <c r="AF314" s="104"/>
      <c r="AG314" s="104"/>
      <c r="AH314" s="104"/>
      <c r="AI314" s="132"/>
      <c r="AJ314" s="470"/>
      <c r="AK314" s="20"/>
      <c r="AL314" s="20"/>
      <c r="AM314" s="42"/>
      <c r="AN314" s="23"/>
      <c r="AO314" s="42"/>
      <c r="AP314" s="30"/>
      <c r="AQ314" s="20" t="str">
        <f t="shared" si="10"/>
        <v/>
      </c>
      <c r="AR314" s="70"/>
      <c r="AS314" s="98"/>
      <c r="AT314" s="94"/>
      <c r="AU314" s="94"/>
      <c r="AV314" s="71" t="str">
        <f t="shared" si="11"/>
        <v/>
      </c>
      <c r="AW314" s="104"/>
      <c r="AX314" s="104"/>
      <c r="AY314" s="104"/>
      <c r="AZ314" s="104"/>
      <c r="BA314" s="104"/>
      <c r="BB314" s="104"/>
      <c r="BC314" s="104"/>
      <c r="BD314" s="104"/>
      <c r="BE314"/>
    </row>
    <row r="315" spans="1:57" ht="24" hidden="1">
      <c r="A315" s="18"/>
      <c r="B315" s="105" t="s">
        <v>1228</v>
      </c>
      <c r="C315" s="105" t="s">
        <v>1228</v>
      </c>
      <c r="D315" s="105" t="s">
        <v>70</v>
      </c>
      <c r="E315" s="105" t="e">
        <f>VLOOKUP(D315, '(참고) 중복제거용 BP사명 DB'!$B$3:$D702, 3, FALSE)</f>
        <v>#N/A</v>
      </c>
      <c r="F315" s="7"/>
      <c r="G315" s="7"/>
      <c r="H315" s="117" t="s">
        <v>844</v>
      </c>
      <c r="I315" s="117"/>
      <c r="J315" s="117"/>
      <c r="K315" s="454" t="s">
        <v>67</v>
      </c>
      <c r="L315" s="117"/>
      <c r="M315" s="117"/>
      <c r="N315" s="117"/>
      <c r="O315" s="117"/>
      <c r="P315" s="439"/>
      <c r="Q315" s="79"/>
      <c r="R315" s="115"/>
      <c r="S315" s="115"/>
      <c r="T315" s="115"/>
      <c r="U315" s="209" t="s">
        <v>68</v>
      </c>
      <c r="V315" s="115" t="s">
        <v>1223</v>
      </c>
      <c r="W315" s="115"/>
      <c r="X315" s="115"/>
      <c r="Y315" s="115"/>
      <c r="Z315" s="434" t="s">
        <v>68</v>
      </c>
      <c r="AA315" s="115" t="s">
        <v>1225</v>
      </c>
      <c r="AB315" s="203"/>
      <c r="AC315" s="203"/>
      <c r="AD315" s="203"/>
      <c r="AE315" s="8"/>
      <c r="AF315" s="104"/>
      <c r="AG315" s="104"/>
      <c r="AH315" s="104"/>
      <c r="AI315" s="132"/>
      <c r="AJ315" s="470"/>
      <c r="AK315" s="20"/>
      <c r="AL315" s="20"/>
      <c r="AM315" s="42"/>
      <c r="AN315" s="23"/>
      <c r="AO315" s="42"/>
      <c r="AP315" s="30"/>
      <c r="AQ315" s="20" t="str">
        <f t="shared" si="10"/>
        <v/>
      </c>
      <c r="AR315" s="70"/>
      <c r="AS315" s="98"/>
      <c r="AT315" s="94"/>
      <c r="AU315" s="94"/>
      <c r="AV315" s="71" t="str">
        <f t="shared" si="11"/>
        <v/>
      </c>
      <c r="AW315" s="104"/>
      <c r="AX315" s="104"/>
      <c r="AY315" s="104"/>
      <c r="AZ315" s="104"/>
      <c r="BA315" s="104"/>
      <c r="BB315" s="104"/>
      <c r="BC315" s="104"/>
      <c r="BD315" s="104"/>
      <c r="BE315"/>
    </row>
    <row r="316" spans="1:57" ht="24" hidden="1">
      <c r="A316" s="18"/>
      <c r="B316" s="105" t="s">
        <v>1229</v>
      </c>
      <c r="C316" s="105" t="s">
        <v>1229</v>
      </c>
      <c r="D316" s="105" t="s">
        <v>70</v>
      </c>
      <c r="E316" s="105" t="e">
        <f>VLOOKUP(D316, '(참고) 중복제거용 BP사명 DB'!$B$3:$D703, 3, FALSE)</f>
        <v>#N/A</v>
      </c>
      <c r="F316" s="7"/>
      <c r="G316" s="7"/>
      <c r="H316" s="117" t="s">
        <v>844</v>
      </c>
      <c r="I316" s="117"/>
      <c r="J316" s="117"/>
      <c r="K316" s="454" t="s">
        <v>67</v>
      </c>
      <c r="L316" s="117"/>
      <c r="M316" s="117"/>
      <c r="N316" s="117"/>
      <c r="O316" s="117"/>
      <c r="P316" s="439"/>
      <c r="Q316" s="79"/>
      <c r="R316" s="115"/>
      <c r="S316" s="115"/>
      <c r="T316" s="115"/>
      <c r="U316" s="209" t="s">
        <v>68</v>
      </c>
      <c r="V316" s="115" t="s">
        <v>1223</v>
      </c>
      <c r="W316" s="115"/>
      <c r="X316" s="115"/>
      <c r="Y316" s="115"/>
      <c r="Z316" s="434" t="s">
        <v>68</v>
      </c>
      <c r="AA316" s="115" t="s">
        <v>1225</v>
      </c>
      <c r="AB316" s="203"/>
      <c r="AC316" s="203"/>
      <c r="AD316" s="203"/>
      <c r="AE316" s="8"/>
      <c r="AF316" s="104"/>
      <c r="AG316" s="104"/>
      <c r="AH316" s="104"/>
      <c r="AI316" s="132"/>
      <c r="AJ316" s="470"/>
      <c r="AK316" s="20"/>
      <c r="AL316" s="20"/>
      <c r="AM316" s="42"/>
      <c r="AN316" s="23"/>
      <c r="AO316" s="42"/>
      <c r="AP316" s="30"/>
      <c r="AQ316" s="20" t="str">
        <f t="shared" si="10"/>
        <v/>
      </c>
      <c r="AR316" s="70"/>
      <c r="AS316" s="98"/>
      <c r="AT316" s="94"/>
      <c r="AU316" s="94"/>
      <c r="AV316" s="71" t="str">
        <f t="shared" si="11"/>
        <v/>
      </c>
      <c r="AW316" s="104"/>
      <c r="AX316" s="104"/>
      <c r="AY316" s="104"/>
      <c r="AZ316" s="104"/>
      <c r="BA316" s="104"/>
      <c r="BB316" s="104"/>
      <c r="BC316" s="104"/>
      <c r="BD316" s="104"/>
      <c r="BE316"/>
    </row>
    <row r="317" spans="1:57" ht="24" hidden="1">
      <c r="B317" s="703" t="s">
        <v>1230</v>
      </c>
      <c r="C317" s="105" t="s">
        <v>1231</v>
      </c>
      <c r="D317" s="210" t="s">
        <v>308</v>
      </c>
      <c r="E317" s="105" t="str">
        <f>VLOOKUP(D317, '(참고) 중복제거용 BP사명 DB'!$B$3:$D704, 3, FALSE)</f>
        <v>에스케이브로드밴드주식회사</v>
      </c>
      <c r="F317" s="7" t="s">
        <v>1232</v>
      </c>
      <c r="G317" s="3"/>
      <c r="H317" s="117" t="s">
        <v>27</v>
      </c>
      <c r="I317" s="117" t="s">
        <v>67</v>
      </c>
      <c r="J317" s="117"/>
      <c r="K317" s="117" t="s">
        <v>67</v>
      </c>
      <c r="L317" s="117"/>
      <c r="M317" s="117"/>
      <c r="N317" s="117"/>
      <c r="O317" s="117"/>
      <c r="P317" s="439"/>
      <c r="Q317" s="79"/>
      <c r="R317" s="115"/>
      <c r="S317" s="115"/>
      <c r="T317" s="115"/>
      <c r="U317" s="115" t="s">
        <v>74</v>
      </c>
      <c r="V317" s="115" t="s">
        <v>575</v>
      </c>
      <c r="W317" s="115"/>
      <c r="X317" s="115"/>
      <c r="Y317" s="115"/>
      <c r="Z317" s="432" t="s">
        <v>74</v>
      </c>
      <c r="AA317" s="461" t="s">
        <v>961</v>
      </c>
      <c r="AB317" s="203" t="s">
        <v>69</v>
      </c>
      <c r="AC317" s="429"/>
      <c r="AD317" s="429"/>
      <c r="AE317" s="8"/>
      <c r="AF317" s="104"/>
      <c r="AG317" s="104"/>
      <c r="AH317" s="104"/>
      <c r="AI317" s="132"/>
      <c r="AJ317" s="470"/>
      <c r="AK317" s="20"/>
      <c r="AL317" s="20"/>
      <c r="AM317" s="45"/>
      <c r="AN317" s="51"/>
      <c r="AO317" s="45"/>
      <c r="AP317" s="45"/>
      <c r="AQ317" s="20" t="str">
        <f t="shared" si="10"/>
        <v/>
      </c>
      <c r="AR317" s="70"/>
      <c r="AS317" s="70"/>
      <c r="AT317" s="94"/>
      <c r="AU317" s="94"/>
      <c r="AV317" s="71" t="str">
        <f t="shared" si="11"/>
        <v/>
      </c>
      <c r="AW317" s="104" t="s">
        <v>1233</v>
      </c>
      <c r="AX317" s="104" t="s">
        <v>1234</v>
      </c>
      <c r="AY317" s="104" t="s">
        <v>70</v>
      </c>
      <c r="AZ317" s="104" t="s">
        <v>70</v>
      </c>
      <c r="BA317" s="104"/>
      <c r="BB317" s="104"/>
      <c r="BC317" s="104"/>
      <c r="BD317" s="104"/>
      <c r="BE317"/>
    </row>
    <row r="318" spans="1:57" ht="24" hidden="1">
      <c r="B318" s="703"/>
      <c r="C318" s="105" t="s">
        <v>1231</v>
      </c>
      <c r="D318" s="105" t="s">
        <v>1235</v>
      </c>
      <c r="E318" s="105" t="str">
        <f>VLOOKUP(D318, '(참고) 중복제거용 BP사명 DB'!$B$3:$D705, 3, FALSE)</f>
        <v>에스케이쉴더스 주식회사</v>
      </c>
      <c r="F318" s="7" t="s">
        <v>1232</v>
      </c>
      <c r="G318" s="3"/>
      <c r="H318" s="117" t="s">
        <v>27</v>
      </c>
      <c r="I318" s="117" t="s">
        <v>67</v>
      </c>
      <c r="J318" s="117"/>
      <c r="K318" s="117" t="s">
        <v>67</v>
      </c>
      <c r="L318" s="117"/>
      <c r="M318" s="117"/>
      <c r="N318" s="117"/>
      <c r="O318" s="117"/>
      <c r="P318" s="439"/>
      <c r="Q318" s="79"/>
      <c r="R318" s="115"/>
      <c r="S318" s="115"/>
      <c r="T318" s="115"/>
      <c r="U318" s="115" t="s">
        <v>74</v>
      </c>
      <c r="V318" s="115" t="s">
        <v>575</v>
      </c>
      <c r="W318" s="115"/>
      <c r="X318" s="115"/>
      <c r="Y318" s="115"/>
      <c r="Z318" s="432" t="s">
        <v>74</v>
      </c>
      <c r="AA318" s="461" t="s">
        <v>961</v>
      </c>
      <c r="AB318" s="203" t="s">
        <v>69</v>
      </c>
      <c r="AC318" s="429"/>
      <c r="AD318" s="429"/>
      <c r="AE318" s="8"/>
      <c r="AF318" s="104"/>
      <c r="AG318" s="104"/>
      <c r="AH318" s="104"/>
      <c r="AI318" s="132"/>
      <c r="AJ318" s="470"/>
      <c r="AK318" s="20"/>
      <c r="AL318" s="20"/>
      <c r="AM318" s="45"/>
      <c r="AN318" s="51"/>
      <c r="AO318" s="45"/>
      <c r="AP318" s="45"/>
      <c r="AQ318" s="20" t="str">
        <f t="shared" si="10"/>
        <v/>
      </c>
      <c r="AR318" s="70"/>
      <c r="AS318" s="70"/>
      <c r="AT318" s="94"/>
      <c r="AU318" s="94"/>
      <c r="AV318" s="71" t="str">
        <f t="shared" si="11"/>
        <v/>
      </c>
      <c r="AW318" s="104" t="s">
        <v>1233</v>
      </c>
      <c r="AX318" s="104" t="s">
        <v>1234</v>
      </c>
      <c r="AY318" s="104" t="s">
        <v>70</v>
      </c>
      <c r="AZ318" s="104" t="s">
        <v>70</v>
      </c>
      <c r="BA318" s="104"/>
      <c r="BB318" s="104"/>
      <c r="BC318" s="104"/>
      <c r="BD318" s="104"/>
      <c r="BE318"/>
    </row>
    <row r="319" spans="1:57" ht="27" hidden="1">
      <c r="B319" s="105" t="s">
        <v>1236</v>
      </c>
      <c r="C319" s="105" t="s">
        <v>1237</v>
      </c>
      <c r="D319" s="105" t="s">
        <v>1238</v>
      </c>
      <c r="E319" s="105" t="str">
        <f>VLOOKUP(D319, '(참고) 중복제거용 BP사명 DB'!$B$3:$D706, 3, FALSE)</f>
        <v>삼성전자(주)</v>
      </c>
      <c r="F319" s="7" t="s">
        <v>1239</v>
      </c>
      <c r="G319" s="3"/>
      <c r="H319" s="117" t="s">
        <v>27</v>
      </c>
      <c r="I319" s="117" t="s">
        <v>67</v>
      </c>
      <c r="J319" s="117"/>
      <c r="K319" s="117"/>
      <c r="L319" s="117"/>
      <c r="M319" s="117"/>
      <c r="N319" s="117"/>
      <c r="O319" s="117"/>
      <c r="P319" s="439"/>
      <c r="Q319" s="79"/>
      <c r="R319" s="115"/>
      <c r="S319" s="115"/>
      <c r="T319" s="115"/>
      <c r="U319" s="115" t="s">
        <v>68</v>
      </c>
      <c r="V319" s="115" t="s">
        <v>69</v>
      </c>
      <c r="W319" s="115"/>
      <c r="X319" s="115"/>
      <c r="Y319" s="115"/>
      <c r="Z319" s="432" t="s">
        <v>68</v>
      </c>
      <c r="AA319" s="115" t="s">
        <v>69</v>
      </c>
      <c r="AB319" s="203" t="s">
        <v>1240</v>
      </c>
      <c r="AC319" s="203"/>
      <c r="AD319" s="203"/>
      <c r="AE319" s="8"/>
      <c r="AF319" s="104"/>
      <c r="AG319" s="104"/>
      <c r="AH319" s="104"/>
      <c r="AI319" s="132"/>
      <c r="AJ319" s="470"/>
      <c r="AK319" s="20"/>
      <c r="AL319" s="20"/>
      <c r="AM319" s="45"/>
      <c r="AN319" s="20"/>
      <c r="AO319" s="45"/>
      <c r="AP319" s="45"/>
      <c r="AQ319" s="20" t="str">
        <f t="shared" si="10"/>
        <v/>
      </c>
      <c r="AR319" s="70"/>
      <c r="AS319" s="70"/>
      <c r="AT319" s="94"/>
      <c r="AU319" s="94"/>
      <c r="AV319" s="71" t="str">
        <f t="shared" si="11"/>
        <v/>
      </c>
      <c r="AW319" s="104" t="s">
        <v>1241</v>
      </c>
      <c r="AX319" s="104" t="s">
        <v>1242</v>
      </c>
      <c r="AY319" s="104" t="s">
        <v>1243</v>
      </c>
      <c r="AZ319" s="104" t="s">
        <v>1244</v>
      </c>
      <c r="BA319" s="104"/>
      <c r="BB319" s="104"/>
      <c r="BC319" s="104" t="s">
        <v>1245</v>
      </c>
      <c r="BD319" s="104" t="s">
        <v>1246</v>
      </c>
      <c r="BE319"/>
    </row>
    <row r="320" spans="1:57" ht="24" hidden="1">
      <c r="B320" s="105" t="s">
        <v>1247</v>
      </c>
      <c r="C320" s="105" t="s">
        <v>1248</v>
      </c>
      <c r="D320" s="105" t="s">
        <v>530</v>
      </c>
      <c r="E320" s="105" t="str">
        <f>VLOOKUP(D320, '(참고) 중복제거용 BP사명 DB'!$B$3:$D707, 3, FALSE)</f>
        <v>에스케이엠앤서비스 주식회사</v>
      </c>
      <c r="F320" s="7" t="s">
        <v>1249</v>
      </c>
      <c r="G320" s="418" t="s">
        <v>1250</v>
      </c>
      <c r="H320" s="117" t="s">
        <v>27</v>
      </c>
      <c r="I320" s="117" t="s">
        <v>67</v>
      </c>
      <c r="J320" s="117"/>
      <c r="K320" s="117"/>
      <c r="L320" s="117"/>
      <c r="M320" s="117"/>
      <c r="N320" s="117"/>
      <c r="O320" s="117"/>
      <c r="P320" s="122"/>
      <c r="Q320" s="79"/>
      <c r="R320" s="115"/>
      <c r="S320" s="115"/>
      <c r="T320" s="115"/>
      <c r="U320" s="115" t="s">
        <v>74</v>
      </c>
      <c r="V320" s="115" t="s">
        <v>575</v>
      </c>
      <c r="W320" s="115"/>
      <c r="X320" s="115"/>
      <c r="Y320" s="115"/>
      <c r="Z320" s="432" t="s">
        <v>74</v>
      </c>
      <c r="AA320" s="419" t="s">
        <v>287</v>
      </c>
      <c r="AB320" s="64" t="s">
        <v>1251</v>
      </c>
      <c r="AC320" s="120"/>
      <c r="AD320" s="120"/>
      <c r="AE320" s="25"/>
      <c r="AF320" s="35"/>
      <c r="AG320" s="322"/>
      <c r="AH320" s="35"/>
      <c r="AI320" s="25"/>
      <c r="AJ320" s="473"/>
      <c r="AK320" s="20"/>
      <c r="AL320" s="20"/>
      <c r="AM320" s="45"/>
      <c r="AN320" s="20"/>
      <c r="AO320" s="45"/>
      <c r="AP320" s="45"/>
      <c r="AQ320" s="20" t="str">
        <f t="shared" si="10"/>
        <v/>
      </c>
      <c r="AR320" s="70"/>
      <c r="AS320" s="70"/>
      <c r="AT320" s="94"/>
      <c r="AU320" s="94"/>
      <c r="AV320" s="71" t="str">
        <f t="shared" si="11"/>
        <v/>
      </c>
      <c r="AW320" s="104" t="s">
        <v>1252</v>
      </c>
      <c r="AX320" s="104" t="s">
        <v>1253</v>
      </c>
      <c r="AY320" s="104" t="s">
        <v>1254</v>
      </c>
      <c r="AZ320" s="104" t="s">
        <v>70</v>
      </c>
      <c r="BA320" s="104"/>
      <c r="BB320" s="104"/>
      <c r="BC320" s="104" t="s">
        <v>1254</v>
      </c>
      <c r="BD320" s="104" t="s">
        <v>1254</v>
      </c>
      <c r="BE320"/>
    </row>
    <row r="321" spans="1:57" hidden="1">
      <c r="B321" s="105" t="s">
        <v>1255</v>
      </c>
      <c r="C321" s="105" t="s">
        <v>1256</v>
      </c>
      <c r="D321" s="105" t="s">
        <v>1257</v>
      </c>
      <c r="E321" s="105" t="e">
        <f>VLOOKUP(D321, '(참고) 중복제거용 BP사명 DB'!$B$3:$D708, 3, FALSE)</f>
        <v>#N/A</v>
      </c>
      <c r="F321" s="7" t="s">
        <v>1258</v>
      </c>
      <c r="G321" s="3"/>
      <c r="H321" s="117" t="s">
        <v>27</v>
      </c>
      <c r="I321" s="117" t="s">
        <v>67</v>
      </c>
      <c r="J321" s="117"/>
      <c r="K321" s="117"/>
      <c r="L321" s="117"/>
      <c r="M321" s="117"/>
      <c r="N321" s="117"/>
      <c r="O321" s="117"/>
      <c r="P321" s="439"/>
      <c r="Q321" s="79"/>
      <c r="R321" s="115"/>
      <c r="S321" s="115"/>
      <c r="T321" s="115"/>
      <c r="U321" s="115" t="s">
        <v>68</v>
      </c>
      <c r="V321" s="115" t="s">
        <v>75</v>
      </c>
      <c r="W321" s="115"/>
      <c r="X321" s="115"/>
      <c r="Y321" s="115"/>
      <c r="Z321" s="432" t="s">
        <v>68</v>
      </c>
      <c r="AA321" s="115" t="s">
        <v>69</v>
      </c>
      <c r="AB321" s="203" t="s">
        <v>368</v>
      </c>
      <c r="AC321" s="120"/>
      <c r="AD321" s="120"/>
      <c r="AE321" s="25"/>
      <c r="AF321" s="35"/>
      <c r="AG321" s="322"/>
      <c r="AH321" s="35"/>
      <c r="AI321" s="25"/>
      <c r="AJ321" s="473"/>
      <c r="AK321" s="20"/>
      <c r="AL321" s="20"/>
      <c r="AM321" s="45"/>
      <c r="AN321" s="54"/>
      <c r="AO321" s="45"/>
      <c r="AP321" s="45"/>
      <c r="AQ321" s="20" t="str">
        <f t="shared" si="10"/>
        <v/>
      </c>
      <c r="AR321" s="70"/>
      <c r="AS321" s="70"/>
      <c r="AT321" s="94"/>
      <c r="AU321" s="94"/>
      <c r="AV321" s="71" t="str">
        <f t="shared" si="11"/>
        <v/>
      </c>
      <c r="AW321" s="104"/>
      <c r="AX321" s="104"/>
      <c r="AY321" s="104"/>
      <c r="AZ321" s="104"/>
      <c r="BA321" s="104"/>
      <c r="BB321" s="104"/>
      <c r="BC321" s="104"/>
      <c r="BD321" s="104"/>
      <c r="BE321"/>
    </row>
    <row r="322" spans="1:57" ht="27" hidden="1">
      <c r="B322" s="703" t="s">
        <v>1259</v>
      </c>
      <c r="C322" s="105" t="s">
        <v>1259</v>
      </c>
      <c r="D322" s="105" t="s">
        <v>549</v>
      </c>
      <c r="E322" s="105" t="str">
        <f>VLOOKUP(D322, '(참고) 중복제거용 BP사명 DB'!$B$3:$D709, 3, FALSE)</f>
        <v>SK㈜</v>
      </c>
      <c r="F322" s="7" t="s">
        <v>1260</v>
      </c>
      <c r="G322" s="3"/>
      <c r="H322" s="117" t="s">
        <v>27</v>
      </c>
      <c r="I322" s="117" t="s">
        <v>67</v>
      </c>
      <c r="J322" s="117" t="s">
        <v>67</v>
      </c>
      <c r="K322" s="117"/>
      <c r="L322" s="117"/>
      <c r="M322" s="117"/>
      <c r="N322" s="117"/>
      <c r="O322" s="117"/>
      <c r="P322" s="439"/>
      <c r="Q322" s="79"/>
      <c r="R322" s="115" t="s">
        <v>261</v>
      </c>
      <c r="S322" s="115"/>
      <c r="T322" s="115"/>
      <c r="U322" s="115" t="s">
        <v>262</v>
      </c>
      <c r="V322" s="115"/>
      <c r="W322" s="115"/>
      <c r="X322" s="115" t="s">
        <v>263</v>
      </c>
      <c r="Y322" s="115"/>
      <c r="Z322" s="432" t="s">
        <v>262</v>
      </c>
      <c r="AA322" s="115"/>
      <c r="AB322" s="203" t="s">
        <v>204</v>
      </c>
      <c r="AC322" s="203"/>
      <c r="AD322" s="203" t="s">
        <v>263</v>
      </c>
      <c r="AE322" s="69" t="s">
        <v>1261</v>
      </c>
      <c r="AF322" s="27" t="s">
        <v>312</v>
      </c>
      <c r="AG322" s="27"/>
      <c r="AH322" s="27" t="s">
        <v>756</v>
      </c>
      <c r="AI322" s="134"/>
      <c r="AJ322" s="478"/>
      <c r="AK322" s="378" t="s">
        <v>266</v>
      </c>
      <c r="AL322" s="437" t="s">
        <v>267</v>
      </c>
      <c r="AM322" s="45"/>
      <c r="AN322" s="34"/>
      <c r="AO322" s="30"/>
      <c r="AP322" s="31"/>
      <c r="AQ322" s="20" t="str">
        <f t="shared" si="10"/>
        <v/>
      </c>
      <c r="AR322" s="109" t="s">
        <v>263</v>
      </c>
      <c r="AS322" s="98"/>
      <c r="AT322" s="107"/>
      <c r="AU322" s="94"/>
      <c r="AV322" s="71" t="str">
        <f>IF(ISBLANK(AU322), "", "O")</f>
        <v/>
      </c>
      <c r="AW322" s="105" t="s">
        <v>1262</v>
      </c>
      <c r="AX322" s="104" t="s">
        <v>1263</v>
      </c>
      <c r="AY322" s="398"/>
      <c r="AZ322" s="398"/>
      <c r="BA322" s="105"/>
      <c r="BB322" s="105"/>
      <c r="BC322" s="82" t="s">
        <v>1264</v>
      </c>
      <c r="BD322" s="104" t="s">
        <v>1265</v>
      </c>
      <c r="BE322"/>
    </row>
    <row r="323" spans="1:57" ht="27" hidden="1">
      <c r="B323" s="703"/>
      <c r="C323" s="208" t="s">
        <v>1259</v>
      </c>
      <c r="D323" s="208" t="s">
        <v>1266</v>
      </c>
      <c r="E323" s="105" t="e">
        <f>VLOOKUP(D323, '(참고) 중복제거용 BP사명 DB'!$B$3:$D710, 3, FALSE)</f>
        <v>#N/A</v>
      </c>
      <c r="F323" s="7"/>
      <c r="G323" s="412" t="s">
        <v>1267</v>
      </c>
      <c r="H323" s="117" t="s">
        <v>1268</v>
      </c>
      <c r="I323" s="117"/>
      <c r="J323" s="117"/>
      <c r="K323" s="117"/>
      <c r="L323" s="117"/>
      <c r="M323" s="117"/>
      <c r="N323" s="117"/>
      <c r="O323" s="117"/>
      <c r="P323" s="439"/>
      <c r="Q323" s="79"/>
      <c r="R323" s="115" t="s">
        <v>261</v>
      </c>
      <c r="S323" s="115"/>
      <c r="T323" s="115"/>
      <c r="U323" s="115" t="s">
        <v>394</v>
      </c>
      <c r="V323" s="115"/>
      <c r="W323" s="115"/>
      <c r="X323" s="115" t="s">
        <v>263</v>
      </c>
      <c r="Y323" s="115"/>
      <c r="Z323" s="432" t="s">
        <v>394</v>
      </c>
      <c r="AA323" s="115"/>
      <c r="AB323" s="203"/>
      <c r="AC323" s="203"/>
      <c r="AD323" s="203"/>
      <c r="AE323" s="69"/>
      <c r="AF323" s="27"/>
      <c r="AG323" s="27"/>
      <c r="AH323" s="27"/>
      <c r="AI323" s="134"/>
      <c r="AJ323" s="478"/>
      <c r="AK323" s="378" t="s">
        <v>266</v>
      </c>
      <c r="AL323" s="378" t="s">
        <v>399</v>
      </c>
      <c r="AM323" s="45"/>
      <c r="AN323" s="34"/>
      <c r="AO323" s="30"/>
      <c r="AP323" s="31"/>
      <c r="AQ323" s="20"/>
      <c r="AR323" s="109"/>
      <c r="AS323" s="98"/>
      <c r="AT323" s="107"/>
      <c r="AU323" s="94"/>
      <c r="AV323" s="71"/>
      <c r="AW323" s="202"/>
      <c r="AX323" s="104"/>
      <c r="AY323" s="105"/>
      <c r="AZ323" s="105"/>
      <c r="BA323" s="105"/>
      <c r="BB323" s="105"/>
      <c r="BC323" s="82"/>
      <c r="BD323" s="104"/>
      <c r="BE323"/>
    </row>
    <row r="324" spans="1:57" ht="27" hidden="1">
      <c r="B324" s="716" t="s">
        <v>1269</v>
      </c>
      <c r="C324" s="324" t="s">
        <v>1269</v>
      </c>
      <c r="D324" s="105" t="s">
        <v>549</v>
      </c>
      <c r="E324" s="105" t="str">
        <f>VLOOKUP(D324, '(참고) 중복제거용 BP사명 DB'!$B$3:$D711, 3, FALSE)</f>
        <v>SK㈜</v>
      </c>
      <c r="F324" s="7" t="s">
        <v>1270</v>
      </c>
      <c r="G324" s="3" t="s">
        <v>1271</v>
      </c>
      <c r="H324" s="117" t="s">
        <v>27</v>
      </c>
      <c r="I324" s="117" t="s">
        <v>67</v>
      </c>
      <c r="J324" s="117" t="s">
        <v>67</v>
      </c>
      <c r="K324" s="117" t="s">
        <v>67</v>
      </c>
      <c r="L324" s="117"/>
      <c r="M324" s="117"/>
      <c r="N324" s="117"/>
      <c r="O324" s="117"/>
      <c r="P324" s="439"/>
      <c r="Q324" s="79"/>
      <c r="R324" s="115"/>
      <c r="S324" s="115"/>
      <c r="T324" s="115"/>
      <c r="U324" s="115" t="s">
        <v>68</v>
      </c>
      <c r="V324" s="115" t="s">
        <v>1110</v>
      </c>
      <c r="W324" s="115"/>
      <c r="X324" s="115"/>
      <c r="Y324" s="115"/>
      <c r="Z324" s="432" t="s">
        <v>68</v>
      </c>
      <c r="AA324" s="115" t="s">
        <v>802</v>
      </c>
      <c r="AB324" s="203" t="s">
        <v>204</v>
      </c>
      <c r="AC324" s="203"/>
      <c r="AD324" s="203" t="s">
        <v>263</v>
      </c>
      <c r="AE324" s="3"/>
      <c r="AF324" s="27"/>
      <c r="AG324" s="27"/>
      <c r="AH324" s="104"/>
      <c r="AI324" s="134"/>
      <c r="AJ324" s="471"/>
      <c r="AK324" s="20"/>
      <c r="AL324" s="23"/>
      <c r="AM324" s="45"/>
      <c r="AN324" s="43"/>
      <c r="AO324" s="32"/>
      <c r="AP324" s="43"/>
      <c r="AQ324" s="20" t="str">
        <f t="shared" si="10"/>
        <v/>
      </c>
      <c r="AR324" s="70"/>
      <c r="AS324" s="70"/>
      <c r="AT324" s="94"/>
      <c r="AU324" s="94"/>
      <c r="AV324" s="71" t="str">
        <f t="shared" si="11"/>
        <v/>
      </c>
      <c r="AW324" s="105" t="s">
        <v>1272</v>
      </c>
      <c r="AX324" s="104" t="s">
        <v>1273</v>
      </c>
      <c r="AY324" s="424" t="s">
        <v>1274</v>
      </c>
      <c r="AZ324" s="424" t="s">
        <v>1275</v>
      </c>
      <c r="BA324" s="423"/>
      <c r="BB324" s="423"/>
      <c r="BC324" s="105" t="s">
        <v>1276</v>
      </c>
      <c r="BD324" s="104" t="s">
        <v>1277</v>
      </c>
      <c r="BE324"/>
    </row>
    <row r="325" spans="1:57" ht="81" hidden="1">
      <c r="B325" s="716"/>
      <c r="C325" s="324" t="s">
        <v>1269</v>
      </c>
      <c r="D325" s="105" t="s">
        <v>1278</v>
      </c>
      <c r="E325" s="105" t="str">
        <f>VLOOKUP(D325, '(참고) 중복제거용 BP사명 DB'!$B$3:$D712, 3, FALSE)</f>
        <v xml:space="preserve">	(주)엔텔스</v>
      </c>
      <c r="F325" s="7" t="s">
        <v>1279</v>
      </c>
      <c r="G325" s="91" t="s">
        <v>1280</v>
      </c>
      <c r="H325" s="117" t="s">
        <v>27</v>
      </c>
      <c r="I325" s="117" t="s">
        <v>67</v>
      </c>
      <c r="J325" s="117"/>
      <c r="K325" s="117" t="s">
        <v>67</v>
      </c>
      <c r="L325" s="117"/>
      <c r="M325" s="117"/>
      <c r="N325" s="117"/>
      <c r="O325" s="117"/>
      <c r="P325" s="439"/>
      <c r="Q325" s="79"/>
      <c r="R325" s="115" t="s">
        <v>261</v>
      </c>
      <c r="S325" s="115"/>
      <c r="T325" s="115"/>
      <c r="U325" s="115" t="s">
        <v>262</v>
      </c>
      <c r="V325" s="115"/>
      <c r="W325" s="115"/>
      <c r="X325" s="115" t="s">
        <v>263</v>
      </c>
      <c r="Y325" s="115"/>
      <c r="Z325" s="432" t="s">
        <v>262</v>
      </c>
      <c r="AA325" s="115"/>
      <c r="AB325" s="203" t="s">
        <v>204</v>
      </c>
      <c r="AC325" s="203"/>
      <c r="AD325" s="203"/>
      <c r="AE325" s="3" t="s">
        <v>1281</v>
      </c>
      <c r="AF325" s="27" t="s">
        <v>145</v>
      </c>
      <c r="AG325" s="27" t="s">
        <v>1282</v>
      </c>
      <c r="AH325" s="104" t="s">
        <v>397</v>
      </c>
      <c r="AI325" s="27"/>
      <c r="AJ325" s="471"/>
      <c r="AK325" s="378" t="s">
        <v>266</v>
      </c>
      <c r="AL325" s="378" t="s">
        <v>267</v>
      </c>
      <c r="AM325" s="45"/>
      <c r="AN325" s="34"/>
      <c r="AO325" s="30"/>
      <c r="AP325" s="31"/>
      <c r="AQ325" s="20" t="str">
        <f>IF(ISBLANK(AP325), "", "O")</f>
        <v/>
      </c>
      <c r="AR325" s="109" t="s">
        <v>263</v>
      </c>
      <c r="AS325" s="98"/>
      <c r="AT325" s="107"/>
      <c r="AU325" s="94"/>
      <c r="AV325" s="71" t="str">
        <f t="shared" si="11"/>
        <v/>
      </c>
      <c r="AW325" s="105" t="s">
        <v>1283</v>
      </c>
      <c r="AX325" s="105" t="s">
        <v>1284</v>
      </c>
      <c r="AY325" s="398"/>
      <c r="AZ325" s="398"/>
      <c r="BA325" s="105"/>
      <c r="BB325" s="105"/>
      <c r="BC325" s="105" t="s">
        <v>1276</v>
      </c>
      <c r="BD325" s="104" t="s">
        <v>1277</v>
      </c>
      <c r="BE325"/>
    </row>
    <row r="326" spans="1:57" ht="27">
      <c r="B326" s="105" t="s">
        <v>1285</v>
      </c>
      <c r="C326" s="105" t="s">
        <v>1286</v>
      </c>
      <c r="D326" s="105"/>
      <c r="E326" s="105" t="e">
        <f>VLOOKUP(D326, '(참고) 중복제거용 BP사명 DB'!$B$3:$D713, 3, FALSE)</f>
        <v>#N/A</v>
      </c>
      <c r="F326" s="7" t="s">
        <v>1287</v>
      </c>
      <c r="G326" s="4" t="s">
        <v>1288</v>
      </c>
      <c r="H326" s="117" t="s">
        <v>844</v>
      </c>
      <c r="I326" s="117"/>
      <c r="J326" s="117"/>
      <c r="K326" s="454" t="s">
        <v>67</v>
      </c>
      <c r="L326" s="117"/>
      <c r="M326" s="117"/>
      <c r="N326" s="117"/>
      <c r="O326" s="117"/>
      <c r="P326" s="122"/>
      <c r="Q326" s="47"/>
      <c r="R326" s="47"/>
      <c r="S326" s="47"/>
      <c r="T326" s="47"/>
      <c r="U326" s="115" t="s">
        <v>1156</v>
      </c>
      <c r="V326" s="47" t="s">
        <v>1157</v>
      </c>
      <c r="W326" s="47"/>
      <c r="X326" s="47"/>
      <c r="Y326" s="47"/>
      <c r="Z326" s="432" t="s">
        <v>1156</v>
      </c>
      <c r="AA326" s="47" t="s">
        <v>1157</v>
      </c>
      <c r="AB326" s="117"/>
      <c r="AC326" s="117"/>
      <c r="AD326" s="117"/>
      <c r="AE326" s="7"/>
      <c r="AF326" s="104"/>
      <c r="AG326" s="105"/>
      <c r="AH326" s="105"/>
      <c r="AI326" s="105"/>
      <c r="AJ326" s="477"/>
      <c r="AK326" s="20"/>
      <c r="AL326" s="20"/>
      <c r="AM326" s="30"/>
      <c r="AN326" s="23"/>
      <c r="AO326" s="32"/>
      <c r="AP326" s="30"/>
      <c r="AQ326" s="20" t="str">
        <f t="shared" si="10"/>
        <v/>
      </c>
      <c r="AR326" s="86"/>
      <c r="AS326" s="86"/>
      <c r="AT326" s="94"/>
      <c r="AU326" s="94"/>
      <c r="AV326" s="71" t="str">
        <f t="shared" si="11"/>
        <v/>
      </c>
      <c r="AW326" s="105"/>
      <c r="AX326" s="105"/>
      <c r="AY326" s="105"/>
      <c r="AZ326" s="105"/>
      <c r="BA326" s="105"/>
      <c r="BB326" s="105"/>
      <c r="BC326" s="105"/>
      <c r="BD326" s="105"/>
      <c r="BE326"/>
    </row>
    <row r="327" spans="1:57">
      <c r="B327" s="105" t="s">
        <v>1289</v>
      </c>
      <c r="C327" s="105" t="s">
        <v>1290</v>
      </c>
      <c r="D327" s="105"/>
      <c r="E327" s="105" t="e">
        <f>VLOOKUP(D327, '(참고) 중복제거용 BP사명 DB'!$B$3:$D714, 3, FALSE)</f>
        <v>#N/A</v>
      </c>
      <c r="F327" s="7" t="s">
        <v>1291</v>
      </c>
      <c r="G327" s="3"/>
      <c r="H327" s="117" t="s">
        <v>844</v>
      </c>
      <c r="I327" s="117"/>
      <c r="J327" s="117"/>
      <c r="K327" s="454" t="s">
        <v>67</v>
      </c>
      <c r="L327" s="117"/>
      <c r="M327" s="117"/>
      <c r="N327" s="117"/>
      <c r="O327" s="117"/>
      <c r="P327" s="122"/>
      <c r="Q327" s="47"/>
      <c r="R327" s="47"/>
      <c r="S327" s="47"/>
      <c r="T327" s="47"/>
      <c r="U327" s="115" t="s">
        <v>1156</v>
      </c>
      <c r="V327" s="47"/>
      <c r="W327" s="47"/>
      <c r="X327" s="47"/>
      <c r="Y327" s="47"/>
      <c r="Z327" s="432" t="s">
        <v>1156</v>
      </c>
      <c r="AA327" s="47" t="s">
        <v>1157</v>
      </c>
      <c r="AB327" s="117"/>
      <c r="AC327" s="117"/>
      <c r="AD327" s="117"/>
      <c r="AE327" s="7"/>
      <c r="AF327" s="104"/>
      <c r="AG327" s="105"/>
      <c r="AH327" s="105"/>
      <c r="AI327" s="105"/>
      <c r="AJ327" s="477"/>
      <c r="AK327" s="20"/>
      <c r="AL327" s="20"/>
      <c r="AM327" s="30"/>
      <c r="AN327" s="23"/>
      <c r="AO327" s="32"/>
      <c r="AP327" s="30"/>
      <c r="AQ327" s="20" t="str">
        <f t="shared" si="10"/>
        <v/>
      </c>
      <c r="AR327" s="86"/>
      <c r="AS327" s="86"/>
      <c r="AT327" s="94"/>
      <c r="AU327" s="94"/>
      <c r="AV327" s="71" t="str">
        <f t="shared" si="11"/>
        <v/>
      </c>
      <c r="AW327" s="105"/>
      <c r="AX327" s="105"/>
      <c r="AY327" s="105"/>
      <c r="AZ327" s="105"/>
      <c r="BA327" s="105"/>
      <c r="BB327" s="105"/>
      <c r="BC327" s="105"/>
      <c r="BD327" s="105"/>
      <c r="BE327"/>
    </row>
    <row r="328" spans="1:57" hidden="1">
      <c r="B328" s="105" t="s">
        <v>1292</v>
      </c>
      <c r="C328" s="105" t="s">
        <v>1293</v>
      </c>
      <c r="D328" s="105"/>
      <c r="E328" s="105" t="e">
        <f>VLOOKUP(D328, '(참고) 중복제거용 BP사명 DB'!$B$3:$D715, 3, FALSE)</f>
        <v>#N/A</v>
      </c>
      <c r="F328" s="7" t="s">
        <v>1294</v>
      </c>
      <c r="G328" s="4"/>
      <c r="H328" s="117" t="s">
        <v>844</v>
      </c>
      <c r="I328" s="117"/>
      <c r="J328" s="117"/>
      <c r="K328" s="454" t="s">
        <v>67</v>
      </c>
      <c r="L328" s="117"/>
      <c r="M328" s="117"/>
      <c r="N328" s="117"/>
      <c r="O328" s="117"/>
      <c r="P328" s="122"/>
      <c r="Q328" s="47"/>
      <c r="R328" s="47"/>
      <c r="S328" s="47"/>
      <c r="T328" s="47"/>
      <c r="U328" s="115" t="s">
        <v>68</v>
      </c>
      <c r="V328" s="47" t="s">
        <v>1295</v>
      </c>
      <c r="W328" s="47"/>
      <c r="X328" s="47"/>
      <c r="Y328" s="47"/>
      <c r="Z328" s="432" t="s">
        <v>68</v>
      </c>
      <c r="AA328" s="47" t="s">
        <v>287</v>
      </c>
      <c r="AB328" s="117"/>
      <c r="AC328" s="117"/>
      <c r="AD328" s="117"/>
      <c r="AE328" s="7"/>
      <c r="AF328" s="104"/>
      <c r="AG328" s="105"/>
      <c r="AH328" s="105"/>
      <c r="AI328" s="105"/>
      <c r="AJ328" s="477"/>
      <c r="AK328" s="20"/>
      <c r="AL328" s="20"/>
      <c r="AM328" s="30"/>
      <c r="AN328" s="52"/>
      <c r="AO328" s="32"/>
      <c r="AP328" s="30"/>
      <c r="AQ328" s="20" t="str">
        <f t="shared" si="10"/>
        <v/>
      </c>
      <c r="AR328" s="86"/>
      <c r="AS328" s="86"/>
      <c r="AT328" s="94"/>
      <c r="AU328" s="94"/>
      <c r="AV328" s="71" t="str">
        <f t="shared" si="11"/>
        <v/>
      </c>
      <c r="AW328" s="105"/>
      <c r="AX328" s="105"/>
      <c r="AY328" s="105"/>
      <c r="AZ328" s="105"/>
      <c r="BA328" s="105"/>
      <c r="BB328" s="105"/>
      <c r="BC328" s="105"/>
      <c r="BD328" s="105"/>
      <c r="BE328"/>
    </row>
    <row r="329" spans="1:57" ht="27" hidden="1">
      <c r="B329" s="324" t="s">
        <v>1296</v>
      </c>
      <c r="C329" s="324" t="s">
        <v>1297</v>
      </c>
      <c r="D329" s="105" t="s">
        <v>1235</v>
      </c>
      <c r="E329" s="105" t="str">
        <f>VLOOKUP(D329, '(참고) 중복제거용 BP사명 DB'!$B$3:$D716, 3, FALSE)</f>
        <v>에스케이쉴더스 주식회사</v>
      </c>
      <c r="F329" s="7" t="s">
        <v>1298</v>
      </c>
      <c r="G329" s="3"/>
      <c r="H329" s="117" t="s">
        <v>27</v>
      </c>
      <c r="I329" s="117" t="s">
        <v>67</v>
      </c>
      <c r="J329" s="117"/>
      <c r="K329" s="117" t="s">
        <v>67</v>
      </c>
      <c r="L329" s="117" t="s">
        <v>67</v>
      </c>
      <c r="M329" s="117"/>
      <c r="N329" s="117"/>
      <c r="O329" s="117"/>
      <c r="P329" s="439"/>
      <c r="Q329" s="79"/>
      <c r="R329" s="115"/>
      <c r="S329" s="115"/>
      <c r="T329" s="115"/>
      <c r="U329" s="115" t="s">
        <v>1299</v>
      </c>
      <c r="V329" s="115" t="s">
        <v>575</v>
      </c>
      <c r="W329" s="115"/>
      <c r="X329" s="115"/>
      <c r="Y329" s="115"/>
      <c r="Z329" s="432" t="s">
        <v>1299</v>
      </c>
      <c r="AA329" s="318" t="s">
        <v>3916</v>
      </c>
      <c r="AB329" s="203" t="s">
        <v>199</v>
      </c>
      <c r="AC329" s="429"/>
      <c r="AD329" s="429"/>
      <c r="AE329" s="13"/>
      <c r="AF329" s="322"/>
      <c r="AG329" s="322"/>
      <c r="AH329" s="322"/>
      <c r="AI329" s="133"/>
      <c r="AJ329" s="479"/>
      <c r="AK329" s="20"/>
      <c r="AL329" s="20"/>
      <c r="AM329" s="45"/>
      <c r="AN329" s="20"/>
      <c r="AO329" s="32"/>
      <c r="AP329" s="43"/>
      <c r="AQ329" s="20" t="str">
        <f t="shared" si="10"/>
        <v/>
      </c>
      <c r="AR329" s="70"/>
      <c r="AS329" s="70"/>
      <c r="AT329" s="94"/>
      <c r="AU329" s="94"/>
      <c r="AV329" s="71" t="str">
        <f t="shared" si="11"/>
        <v/>
      </c>
      <c r="AW329" s="104" t="s">
        <v>1300</v>
      </c>
      <c r="AX329" s="104" t="s">
        <v>1301</v>
      </c>
      <c r="AY329" s="104" t="s">
        <v>1302</v>
      </c>
      <c r="AZ329" s="104" t="s">
        <v>1303</v>
      </c>
      <c r="BA329" s="104"/>
      <c r="BB329" s="104"/>
      <c r="BC329" s="104"/>
      <c r="BD329" s="104"/>
      <c r="BE329"/>
    </row>
    <row r="330" spans="1:57" ht="24" hidden="1">
      <c r="B330" s="703" t="s">
        <v>1304</v>
      </c>
      <c r="C330" s="324" t="s">
        <v>1305</v>
      </c>
      <c r="D330" s="210" t="s">
        <v>308</v>
      </c>
      <c r="E330" s="105" t="str">
        <f>VLOOKUP(D330, '(참고) 중복제거용 BP사명 DB'!$B$3:$D717, 3, FALSE)</f>
        <v>에스케이브로드밴드주식회사</v>
      </c>
      <c r="F330" s="7" t="s">
        <v>1306</v>
      </c>
      <c r="G330" s="3"/>
      <c r="H330" s="117" t="s">
        <v>27</v>
      </c>
      <c r="I330" s="117" t="s">
        <v>67</v>
      </c>
      <c r="J330" s="117"/>
      <c r="K330" s="117" t="s">
        <v>67</v>
      </c>
      <c r="L330" s="117" t="s">
        <v>67</v>
      </c>
      <c r="M330" s="117"/>
      <c r="N330" s="117"/>
      <c r="O330" s="117"/>
      <c r="P330" s="439"/>
      <c r="Q330" s="79"/>
      <c r="R330" s="115"/>
      <c r="S330" s="115"/>
      <c r="T330" s="115"/>
      <c r="U330" s="115" t="s">
        <v>1299</v>
      </c>
      <c r="V330" s="115" t="s">
        <v>575</v>
      </c>
      <c r="W330" s="115"/>
      <c r="X330" s="115"/>
      <c r="Y330" s="115"/>
      <c r="Z330" s="432" t="s">
        <v>1299</v>
      </c>
      <c r="AA330" s="318" t="s">
        <v>3917</v>
      </c>
      <c r="AB330" s="203" t="s">
        <v>199</v>
      </c>
      <c r="AC330" s="203"/>
      <c r="AD330" s="203"/>
      <c r="AE330" s="4"/>
      <c r="AF330" s="104"/>
      <c r="AG330" s="104"/>
      <c r="AH330" s="104"/>
      <c r="AI330" s="132"/>
      <c r="AJ330" s="470"/>
      <c r="AK330" s="20"/>
      <c r="AL330" s="20"/>
      <c r="AM330" s="45"/>
      <c r="AN330" s="52"/>
      <c r="AO330" s="32"/>
      <c r="AP330" s="33"/>
      <c r="AQ330" s="20" t="str">
        <f t="shared" si="10"/>
        <v/>
      </c>
      <c r="AR330" s="109" t="s">
        <v>263</v>
      </c>
      <c r="AS330" s="70"/>
      <c r="AT330" s="94"/>
      <c r="AU330" s="94"/>
      <c r="AV330" s="71" t="str">
        <f t="shared" si="11"/>
        <v/>
      </c>
      <c r="AW330" s="104" t="s">
        <v>1307</v>
      </c>
      <c r="AX330" s="104" t="s">
        <v>1308</v>
      </c>
      <c r="AY330" s="104"/>
      <c r="AZ330" s="104"/>
      <c r="BA330" s="104"/>
      <c r="BB330" s="104"/>
      <c r="BC330" s="104"/>
      <c r="BD330" s="104"/>
      <c r="BE330"/>
    </row>
    <row r="331" spans="1:57" ht="27" hidden="1">
      <c r="B331" s="703"/>
      <c r="C331" s="324" t="s">
        <v>1305</v>
      </c>
      <c r="D331" s="105" t="s">
        <v>1235</v>
      </c>
      <c r="E331" s="105" t="str">
        <f>VLOOKUP(D331, '(참고) 중복제거용 BP사명 DB'!$B$3:$D718, 3, FALSE)</f>
        <v>에스케이쉴더스 주식회사</v>
      </c>
      <c r="F331" s="7" t="s">
        <v>1309</v>
      </c>
      <c r="G331" s="3"/>
      <c r="H331" s="117" t="s">
        <v>27</v>
      </c>
      <c r="I331" s="117" t="s">
        <v>67</v>
      </c>
      <c r="J331" s="117"/>
      <c r="K331" s="117" t="s">
        <v>67</v>
      </c>
      <c r="L331" s="117" t="s">
        <v>67</v>
      </c>
      <c r="M331" s="117"/>
      <c r="N331" s="117"/>
      <c r="O331" s="117"/>
      <c r="P331" s="439"/>
      <c r="Q331" s="79"/>
      <c r="R331" s="115"/>
      <c r="S331" s="115"/>
      <c r="T331" s="115"/>
      <c r="U331" s="115" t="s">
        <v>1299</v>
      </c>
      <c r="V331" s="115" t="s">
        <v>575</v>
      </c>
      <c r="W331" s="115"/>
      <c r="X331" s="115"/>
      <c r="Y331" s="115"/>
      <c r="Z331" s="432" t="s">
        <v>1299</v>
      </c>
      <c r="AA331" s="318" t="s">
        <v>3916</v>
      </c>
      <c r="AB331" s="203" t="s">
        <v>199</v>
      </c>
      <c r="AC331" s="203"/>
      <c r="AD331" s="203"/>
      <c r="AE331" s="4"/>
      <c r="AF331" s="104"/>
      <c r="AG331" s="104"/>
      <c r="AH331" s="104"/>
      <c r="AI331" s="132"/>
      <c r="AJ331" s="470"/>
      <c r="AK331" s="20"/>
      <c r="AL331" s="20"/>
      <c r="AM331" s="45"/>
      <c r="AN331" s="52"/>
      <c r="AO331" s="32"/>
      <c r="AP331" s="33"/>
      <c r="AQ331" s="20" t="str">
        <f t="shared" si="10"/>
        <v/>
      </c>
      <c r="AR331" s="70"/>
      <c r="AS331" s="70"/>
      <c r="AT331" s="94"/>
      <c r="AU331" s="94"/>
      <c r="AV331" s="71" t="str">
        <f t="shared" si="11"/>
        <v/>
      </c>
      <c r="AW331" s="104" t="s">
        <v>1307</v>
      </c>
      <c r="AX331" s="104" t="s">
        <v>1308</v>
      </c>
      <c r="AY331" s="104"/>
      <c r="AZ331" s="104"/>
      <c r="BA331" s="104"/>
      <c r="BB331" s="104"/>
      <c r="BC331" s="104"/>
      <c r="BD331" s="104"/>
      <c r="BE331"/>
    </row>
    <row r="332" spans="1:57" ht="24" hidden="1">
      <c r="B332" s="703"/>
      <c r="C332" s="324" t="s">
        <v>1305</v>
      </c>
      <c r="D332" s="210" t="s">
        <v>605</v>
      </c>
      <c r="E332" s="105" t="str">
        <f>VLOOKUP(D332, '(참고) 중복제거용 BP사명 DB'!$B$3:$D719, 3, FALSE)</f>
        <v>에스케이플래닛주식회사</v>
      </c>
      <c r="F332" s="7" t="s">
        <v>1306</v>
      </c>
      <c r="G332" s="3"/>
      <c r="H332" s="117" t="s">
        <v>27</v>
      </c>
      <c r="I332" s="117" t="s">
        <v>67</v>
      </c>
      <c r="J332" s="117"/>
      <c r="K332" s="117" t="s">
        <v>67</v>
      </c>
      <c r="L332" s="117" t="s">
        <v>67</v>
      </c>
      <c r="M332" s="117"/>
      <c r="N332" s="117"/>
      <c r="O332" s="117"/>
      <c r="P332" s="439"/>
      <c r="Q332" s="79"/>
      <c r="R332" s="115"/>
      <c r="S332" s="115"/>
      <c r="T332" s="115"/>
      <c r="U332" s="115" t="s">
        <v>1299</v>
      </c>
      <c r="V332" s="115" t="s">
        <v>575</v>
      </c>
      <c r="W332" s="115"/>
      <c r="X332" s="115"/>
      <c r="Y332" s="115"/>
      <c r="Z332" s="432" t="s">
        <v>1299</v>
      </c>
      <c r="AA332" s="318" t="s">
        <v>3916</v>
      </c>
      <c r="AB332" s="203" t="s">
        <v>199</v>
      </c>
      <c r="AC332" s="203"/>
      <c r="AD332" s="203"/>
      <c r="AE332" s="4"/>
      <c r="AF332" s="104"/>
      <c r="AG332" s="104"/>
      <c r="AH332" s="104"/>
      <c r="AI332" s="132"/>
      <c r="AJ332" s="470"/>
      <c r="AK332" s="20"/>
      <c r="AL332" s="20"/>
      <c r="AM332" s="45"/>
      <c r="AN332" s="52"/>
      <c r="AO332" s="32"/>
      <c r="AP332" s="33"/>
      <c r="AQ332" s="20" t="str">
        <f t="shared" si="10"/>
        <v/>
      </c>
      <c r="AR332" s="70"/>
      <c r="AS332" s="70"/>
      <c r="AT332" s="94"/>
      <c r="AU332" s="94"/>
      <c r="AV332" s="71" t="str">
        <f t="shared" si="11"/>
        <v/>
      </c>
      <c r="AW332" s="104" t="s">
        <v>1307</v>
      </c>
      <c r="AX332" s="104" t="s">
        <v>1308</v>
      </c>
      <c r="AY332" s="104"/>
      <c r="AZ332" s="104"/>
      <c r="BA332" s="104"/>
      <c r="BB332" s="104"/>
      <c r="BC332" s="104"/>
      <c r="BD332" s="104"/>
      <c r="BE332"/>
    </row>
    <row r="333" spans="1:57" s="39" customFormat="1" ht="54">
      <c r="A333" s="17"/>
      <c r="B333" s="104" t="s">
        <v>1310</v>
      </c>
      <c r="C333" s="104" t="s">
        <v>1311</v>
      </c>
      <c r="D333" s="105"/>
      <c r="E333" s="105" t="e">
        <f>VLOOKUP(D333, '(참고) 중복제거용 BP사명 DB'!$B$3:$D720, 3, FALSE)</f>
        <v>#N/A</v>
      </c>
      <c r="F333" s="7" t="s">
        <v>1312</v>
      </c>
      <c r="G333" s="3" t="s">
        <v>1313</v>
      </c>
      <c r="H333" s="117" t="s">
        <v>844</v>
      </c>
      <c r="I333" s="117"/>
      <c r="J333" s="117"/>
      <c r="K333" s="454" t="s">
        <v>67</v>
      </c>
      <c r="L333" s="117"/>
      <c r="M333" s="117"/>
      <c r="N333" s="117"/>
      <c r="O333" s="117"/>
      <c r="P333" s="122"/>
      <c r="Q333" s="28"/>
      <c r="R333" s="115"/>
      <c r="S333" s="121"/>
      <c r="T333" s="121"/>
      <c r="U333" s="115" t="s">
        <v>1314</v>
      </c>
      <c r="V333" s="47" t="s">
        <v>1110</v>
      </c>
      <c r="W333" s="47"/>
      <c r="X333" s="47"/>
      <c r="Y333" s="47"/>
      <c r="Z333" s="432" t="s">
        <v>1314</v>
      </c>
      <c r="AA333" s="56" t="s">
        <v>1157</v>
      </c>
      <c r="AB333" s="121" t="s">
        <v>1315</v>
      </c>
      <c r="AC333" s="121"/>
      <c r="AD333" s="121"/>
      <c r="AE333" s="9"/>
      <c r="AF333" s="6"/>
      <c r="AG333" s="6"/>
      <c r="AH333" s="6"/>
      <c r="AI333" s="9"/>
      <c r="AJ333" s="474"/>
      <c r="AK333" s="20"/>
      <c r="AL333" s="20"/>
      <c r="AM333" s="32"/>
      <c r="AN333" s="43"/>
      <c r="AO333" s="32"/>
      <c r="AP333" s="32"/>
      <c r="AQ333" s="20" t="str">
        <f t="shared" si="10"/>
        <v/>
      </c>
      <c r="AR333" s="106"/>
      <c r="AS333" s="98"/>
      <c r="AT333" s="94"/>
      <c r="AU333" s="96"/>
      <c r="AV333" s="71" t="str">
        <f t="shared" si="11"/>
        <v/>
      </c>
      <c r="AW333" s="104" t="s">
        <v>1316</v>
      </c>
      <c r="AX333" s="104" t="s">
        <v>1317</v>
      </c>
      <c r="AY333" s="104"/>
      <c r="AZ333" s="104"/>
      <c r="BA333" s="104"/>
      <c r="BB333" s="104"/>
      <c r="BC333" s="6" t="s">
        <v>199</v>
      </c>
      <c r="BD333" s="197" t="s">
        <v>199</v>
      </c>
    </row>
    <row r="334" spans="1:57" ht="27" hidden="1">
      <c r="B334" s="703" t="s">
        <v>1318</v>
      </c>
      <c r="C334" s="324" t="s">
        <v>1319</v>
      </c>
      <c r="D334" s="105" t="s">
        <v>480</v>
      </c>
      <c r="E334" s="105" t="str">
        <f>VLOOKUP(D334, '[3](참고) 중복제거용 BP사명 DB'!$B$3:$D722, 3, FALSE)</f>
        <v>서비스에이스주식회사</v>
      </c>
      <c r="F334" s="7" t="s">
        <v>1320</v>
      </c>
      <c r="G334" s="3"/>
      <c r="H334" s="117" t="s">
        <v>27</v>
      </c>
      <c r="I334" s="117" t="s">
        <v>67</v>
      </c>
      <c r="J334" s="117"/>
      <c r="K334" s="117" t="s">
        <v>67</v>
      </c>
      <c r="L334" s="117"/>
      <c r="M334" s="117"/>
      <c r="N334" s="117"/>
      <c r="O334" s="117"/>
      <c r="P334" s="122"/>
      <c r="Q334" s="79"/>
      <c r="R334" s="115"/>
      <c r="S334" s="115"/>
      <c r="T334" s="115"/>
      <c r="U334" s="115" t="s">
        <v>1299</v>
      </c>
      <c r="V334" s="115" t="s">
        <v>575</v>
      </c>
      <c r="W334" s="115"/>
      <c r="X334" s="115"/>
      <c r="Y334" s="115"/>
      <c r="Z334" s="432" t="s">
        <v>1299</v>
      </c>
      <c r="AA334" s="419" t="str">
        <f>VLOOKUP(E334,[3]Sheet1!B:C,2,FALSE)</f>
        <v>자회사</v>
      </c>
      <c r="AB334" s="203" t="s">
        <v>204</v>
      </c>
      <c r="AC334" s="120"/>
      <c r="AD334" s="120"/>
      <c r="AE334" s="25"/>
      <c r="AF334" s="35"/>
      <c r="AG334" s="322"/>
      <c r="AH334" s="35"/>
      <c r="AI334" s="25"/>
      <c r="AJ334" s="473"/>
      <c r="AK334" s="20"/>
      <c r="AL334" s="20"/>
      <c r="AM334" s="45"/>
      <c r="AN334" s="52"/>
      <c r="AO334" s="32"/>
      <c r="AP334" s="33"/>
      <c r="AQ334" s="20" t="str">
        <f t="shared" si="10"/>
        <v/>
      </c>
      <c r="AR334" s="70"/>
      <c r="AS334" s="70"/>
      <c r="AT334" s="94"/>
      <c r="AU334" s="94"/>
      <c r="AV334" s="71" t="str">
        <f t="shared" si="11"/>
        <v/>
      </c>
      <c r="AW334" s="424" t="s">
        <v>1321</v>
      </c>
      <c r="AX334" s="400" t="s">
        <v>1322</v>
      </c>
      <c r="AY334" s="400" t="s">
        <v>1323</v>
      </c>
      <c r="AZ334" s="400" t="s">
        <v>1324</v>
      </c>
      <c r="BA334" s="425"/>
      <c r="BB334" s="425"/>
      <c r="BC334" s="104"/>
      <c r="BD334" s="104"/>
      <c r="BE334"/>
    </row>
    <row r="335" spans="1:57" ht="81" hidden="1">
      <c r="B335" s="703"/>
      <c r="C335" s="324" t="s">
        <v>1319</v>
      </c>
      <c r="D335" s="105" t="s">
        <v>1325</v>
      </c>
      <c r="E335" s="105" t="e">
        <f>VLOOKUP(D335, '[3](참고) 중복제거용 BP사명 DB'!$B$3:$D723, 3, FALSE)</f>
        <v>#N/A</v>
      </c>
      <c r="F335" s="7" t="s">
        <v>1326</v>
      </c>
      <c r="G335" s="3" t="s">
        <v>1327</v>
      </c>
      <c r="H335" s="117" t="s">
        <v>27</v>
      </c>
      <c r="I335" s="117" t="s">
        <v>67</v>
      </c>
      <c r="J335" s="117"/>
      <c r="K335" s="117" t="s">
        <v>67</v>
      </c>
      <c r="L335" s="117"/>
      <c r="M335" s="117"/>
      <c r="N335" s="117" t="s">
        <v>67</v>
      </c>
      <c r="O335" s="117"/>
      <c r="P335" s="122"/>
      <c r="Q335" s="79"/>
      <c r="R335" s="115" t="s">
        <v>263</v>
      </c>
      <c r="S335" s="115" t="s">
        <v>263</v>
      </c>
      <c r="T335" s="115"/>
      <c r="U335" s="115" t="s">
        <v>394</v>
      </c>
      <c r="V335" s="115"/>
      <c r="W335" s="115"/>
      <c r="X335" s="115" t="s">
        <v>263</v>
      </c>
      <c r="Y335" s="115" t="s">
        <v>263</v>
      </c>
      <c r="Z335" s="432" t="s">
        <v>394</v>
      </c>
      <c r="AA335" s="115"/>
      <c r="AB335" s="203" t="s">
        <v>204</v>
      </c>
      <c r="AC335" s="117"/>
      <c r="AD335" s="117"/>
      <c r="AE335" s="4" t="s">
        <v>1328</v>
      </c>
      <c r="AF335" s="104" t="s">
        <v>92</v>
      </c>
      <c r="AG335" s="104" t="s">
        <v>93</v>
      </c>
      <c r="AH335" s="104" t="s">
        <v>1329</v>
      </c>
      <c r="AI335" s="132"/>
      <c r="AJ335" s="470"/>
      <c r="AK335" s="378" t="s">
        <v>398</v>
      </c>
      <c r="AL335" s="378" t="s">
        <v>399</v>
      </c>
      <c r="AM335" s="45"/>
      <c r="AN335" s="34"/>
      <c r="AO335" s="30"/>
      <c r="AP335" s="31"/>
      <c r="AQ335" s="20" t="str">
        <f>IF(ISBLANK(AP335), "", "O")</f>
        <v/>
      </c>
      <c r="AR335" s="110" t="s">
        <v>263</v>
      </c>
      <c r="AS335" s="98"/>
      <c r="AT335" s="107"/>
      <c r="AU335" s="94"/>
      <c r="AV335" s="71" t="str">
        <f t="shared" si="11"/>
        <v/>
      </c>
      <c r="AW335" s="105" t="s">
        <v>1272</v>
      </c>
      <c r="AX335" s="104" t="s">
        <v>1330</v>
      </c>
      <c r="AY335" s="400" t="s">
        <v>1323</v>
      </c>
      <c r="AZ335" s="400" t="s">
        <v>1331</v>
      </c>
      <c r="BA335" s="57" t="s">
        <v>1332</v>
      </c>
      <c r="BB335" s="57" t="s">
        <v>1284</v>
      </c>
      <c r="BC335" s="104" t="s">
        <v>1333</v>
      </c>
      <c r="BD335" s="104" t="s">
        <v>1334</v>
      </c>
      <c r="BE335"/>
    </row>
    <row r="336" spans="1:57" ht="27">
      <c r="B336" s="132" t="s">
        <v>1335</v>
      </c>
      <c r="C336" s="324" t="s">
        <v>1336</v>
      </c>
      <c r="D336" s="105" t="s">
        <v>1337</v>
      </c>
      <c r="E336" s="105" t="str">
        <f>VLOOKUP(D336, '(참고) 중복제거용 BP사명 DB'!$B$3:$D723, 3, FALSE)</f>
        <v xml:space="preserve">	주식회사 네이블커뮤니케이션즈</v>
      </c>
      <c r="F336" s="7" t="s">
        <v>1338</v>
      </c>
      <c r="G336" s="3"/>
      <c r="H336" s="117" t="s">
        <v>27</v>
      </c>
      <c r="I336" s="117" t="s">
        <v>67</v>
      </c>
      <c r="J336" s="117"/>
      <c r="K336" s="117" t="s">
        <v>67</v>
      </c>
      <c r="L336" s="117"/>
      <c r="M336" s="117"/>
      <c r="N336" s="117"/>
      <c r="O336" s="117"/>
      <c r="P336" s="122"/>
      <c r="Q336" s="79"/>
      <c r="R336" s="115"/>
      <c r="S336" s="115"/>
      <c r="T336" s="115"/>
      <c r="U336" s="115" t="s">
        <v>1156</v>
      </c>
      <c r="V336" s="115"/>
      <c r="W336" s="115"/>
      <c r="X336" s="115"/>
      <c r="Y336" s="115"/>
      <c r="Z336" s="432" t="s">
        <v>1156</v>
      </c>
      <c r="AA336" s="85" t="s">
        <v>1157</v>
      </c>
      <c r="AB336" s="203" t="s">
        <v>204</v>
      </c>
      <c r="AC336" s="203"/>
      <c r="AD336" s="203"/>
      <c r="AE336" s="3" t="s">
        <v>1339</v>
      </c>
      <c r="AF336" s="104" t="s">
        <v>145</v>
      </c>
      <c r="AG336" s="104" t="s">
        <v>1211</v>
      </c>
      <c r="AH336" s="104" t="s">
        <v>643</v>
      </c>
      <c r="AI336" s="132"/>
      <c r="AJ336" s="471"/>
      <c r="AK336" s="20"/>
      <c r="AL336" s="20"/>
      <c r="AM336" s="42"/>
      <c r="AN336" s="53"/>
      <c r="AO336" s="32"/>
      <c r="AP336" s="31"/>
      <c r="AQ336" s="20" t="str">
        <f t="shared" si="10"/>
        <v/>
      </c>
      <c r="AR336" s="70"/>
      <c r="AS336" s="70"/>
      <c r="AT336" s="94"/>
      <c r="AU336" s="94"/>
      <c r="AV336" s="71" t="str">
        <f t="shared" si="11"/>
        <v/>
      </c>
      <c r="AW336" s="105" t="s">
        <v>1340</v>
      </c>
      <c r="AX336" s="105" t="s">
        <v>1341</v>
      </c>
      <c r="AY336" s="105" t="s">
        <v>1340</v>
      </c>
      <c r="AZ336" s="105" t="s">
        <v>1341</v>
      </c>
      <c r="BA336" s="105"/>
      <c r="BB336" s="105"/>
      <c r="BC336" s="105" t="s">
        <v>1342</v>
      </c>
      <c r="BD336" s="105" t="s">
        <v>1343</v>
      </c>
      <c r="BE336"/>
    </row>
    <row r="337" spans="1:57" ht="54" hidden="1">
      <c r="B337" s="105" t="s">
        <v>1344</v>
      </c>
      <c r="C337" s="324" t="s">
        <v>1345</v>
      </c>
      <c r="D337" s="105" t="s">
        <v>1346</v>
      </c>
      <c r="E337" s="105" t="e">
        <f>VLOOKUP(D337, '(참고) 중복제거용 BP사명 DB'!$B$3:$D724, 3, FALSE)</f>
        <v>#N/A</v>
      </c>
      <c r="F337" s="7" t="s">
        <v>1347</v>
      </c>
      <c r="G337" s="3" t="s">
        <v>1348</v>
      </c>
      <c r="H337" s="117" t="s">
        <v>27</v>
      </c>
      <c r="I337" s="117" t="s">
        <v>67</v>
      </c>
      <c r="J337" s="117"/>
      <c r="K337" s="117" t="s">
        <v>67</v>
      </c>
      <c r="L337" s="117" t="s">
        <v>67</v>
      </c>
      <c r="M337" s="117"/>
      <c r="N337" s="117" t="s">
        <v>67</v>
      </c>
      <c r="O337" s="117"/>
      <c r="P337" s="122"/>
      <c r="Q337" s="441" t="s">
        <v>261</v>
      </c>
      <c r="R337" s="115"/>
      <c r="S337" s="115"/>
      <c r="T337" s="115"/>
      <c r="U337" s="115" t="s">
        <v>631</v>
      </c>
      <c r="V337" s="115"/>
      <c r="W337" s="115" t="s">
        <v>263</v>
      </c>
      <c r="X337" s="115"/>
      <c r="Y337" s="115" t="s">
        <v>263</v>
      </c>
      <c r="Z337" s="432" t="s">
        <v>631</v>
      </c>
      <c r="AA337" s="115"/>
      <c r="AB337" s="203" t="s">
        <v>204</v>
      </c>
      <c r="AC337" s="203"/>
      <c r="AD337" s="203"/>
      <c r="AE337" s="3" t="s">
        <v>1349</v>
      </c>
      <c r="AF337" s="6" t="s">
        <v>312</v>
      </c>
      <c r="AG337" s="104" t="s">
        <v>699</v>
      </c>
      <c r="AH337" s="50" t="s">
        <v>643</v>
      </c>
      <c r="AI337" s="104"/>
      <c r="AJ337" s="475">
        <v>424000</v>
      </c>
      <c r="AK337" s="403" t="s">
        <v>565</v>
      </c>
      <c r="AL337" s="402" t="s">
        <v>399</v>
      </c>
      <c r="AM337" s="45"/>
      <c r="AN337" s="34"/>
      <c r="AO337" s="30"/>
      <c r="AP337" s="31"/>
      <c r="AQ337" s="20" t="str">
        <f>IF(ISBLANK(AP337), "", "O")</f>
        <v/>
      </c>
      <c r="AR337" s="109" t="s">
        <v>263</v>
      </c>
      <c r="AS337" s="98"/>
      <c r="AT337" s="107"/>
      <c r="AU337" s="94"/>
      <c r="AV337" s="71" t="str">
        <f>IF(ISBLANK(AU337), "", "O")</f>
        <v/>
      </c>
      <c r="AW337" s="105" t="s">
        <v>1350</v>
      </c>
      <c r="AX337" s="105" t="s">
        <v>1351</v>
      </c>
      <c r="AY337" s="424" t="s">
        <v>1352</v>
      </c>
      <c r="AZ337" s="424" t="s">
        <v>1352</v>
      </c>
      <c r="BA337" s="105" t="s">
        <v>1353</v>
      </c>
      <c r="BB337" s="105" t="s">
        <v>1354</v>
      </c>
      <c r="BC337" s="104" t="s">
        <v>1355</v>
      </c>
      <c r="BD337" s="105" t="s">
        <v>1343</v>
      </c>
    </row>
    <row r="338" spans="1:57" ht="40.5" hidden="1">
      <c r="B338" s="703" t="s">
        <v>1356</v>
      </c>
      <c r="C338" s="105" t="s">
        <v>1357</v>
      </c>
      <c r="D338" s="105" t="s">
        <v>1358</v>
      </c>
      <c r="E338" s="105" t="str">
        <f>VLOOKUP(D338, '(참고) 중복제거용 BP사명 DB'!$B$3:$D725, 3, FALSE)</f>
        <v>㈜로켓웍스</v>
      </c>
      <c r="F338" s="7" t="s">
        <v>1359</v>
      </c>
      <c r="G338" s="3" t="s">
        <v>1360</v>
      </c>
      <c r="H338" s="117" t="s">
        <v>27</v>
      </c>
      <c r="I338" s="117" t="s">
        <v>67</v>
      </c>
      <c r="J338" s="117"/>
      <c r="K338" s="117"/>
      <c r="L338" s="117" t="s">
        <v>67</v>
      </c>
      <c r="M338" s="117"/>
      <c r="N338" s="117" t="s">
        <v>67</v>
      </c>
      <c r="O338" s="117"/>
      <c r="P338" s="122"/>
      <c r="Q338" s="79"/>
      <c r="R338" s="115" t="s">
        <v>263</v>
      </c>
      <c r="S338" s="115" t="s">
        <v>263</v>
      </c>
      <c r="T338" s="115"/>
      <c r="U338" s="115" t="s">
        <v>394</v>
      </c>
      <c r="V338" s="115"/>
      <c r="W338" s="115"/>
      <c r="X338" s="209" t="s">
        <v>1134</v>
      </c>
      <c r="Y338" s="209" t="s">
        <v>1134</v>
      </c>
      <c r="Z338" s="432" t="s">
        <v>394</v>
      </c>
      <c r="AA338" s="115"/>
      <c r="AB338" s="203" t="s">
        <v>204</v>
      </c>
      <c r="AC338" s="203"/>
      <c r="AD338" s="203"/>
      <c r="AE338" s="8" t="s">
        <v>1361</v>
      </c>
      <c r="AF338" s="72" t="s">
        <v>114</v>
      </c>
      <c r="AG338" s="72" t="s">
        <v>1362</v>
      </c>
      <c r="AH338" s="104" t="s">
        <v>643</v>
      </c>
      <c r="AI338" s="104"/>
      <c r="AJ338" s="471"/>
      <c r="AK338" s="378" t="s">
        <v>398</v>
      </c>
      <c r="AL338" s="378" t="s">
        <v>399</v>
      </c>
      <c r="AM338" s="45"/>
      <c r="AN338" s="34"/>
      <c r="AO338" s="30"/>
      <c r="AP338" s="31"/>
      <c r="AQ338" s="20" t="str">
        <f t="shared" si="10"/>
        <v/>
      </c>
      <c r="AR338" s="110" t="s">
        <v>263</v>
      </c>
      <c r="AS338" s="98"/>
      <c r="AT338" s="107"/>
      <c r="AU338" s="94"/>
      <c r="AV338" s="71" t="str">
        <f>IF(ISBLANK(AU338), "", "O")</f>
        <v/>
      </c>
      <c r="AW338" s="105" t="s">
        <v>1353</v>
      </c>
      <c r="AX338" s="105" t="s">
        <v>1363</v>
      </c>
      <c r="AY338" s="401" t="s">
        <v>1364</v>
      </c>
      <c r="AZ338" s="401" t="s">
        <v>1365</v>
      </c>
      <c r="BA338" s="105" t="s">
        <v>1353</v>
      </c>
      <c r="BB338" s="105" t="s">
        <v>1363</v>
      </c>
      <c r="BC338" s="104" t="s">
        <v>1366</v>
      </c>
      <c r="BD338" s="104" t="s">
        <v>1367</v>
      </c>
      <c r="BE338"/>
    </row>
    <row r="339" spans="1:57" ht="27" hidden="1">
      <c r="B339" s="703"/>
      <c r="C339" s="105" t="s">
        <v>1357</v>
      </c>
      <c r="D339" s="105" t="s">
        <v>739</v>
      </c>
      <c r="E339" s="105" t="str">
        <f>VLOOKUP(D339, '(참고) 중복제거용 BP사명 DB'!$B$3:$D726, 3, FALSE)</f>
        <v>서비스탑 주식회사</v>
      </c>
      <c r="F339" s="7" t="s">
        <v>1368</v>
      </c>
      <c r="G339" s="3"/>
      <c r="H339" s="117" t="s">
        <v>27</v>
      </c>
      <c r="I339" s="117" t="s">
        <v>67</v>
      </c>
      <c r="J339" s="117"/>
      <c r="K339" s="117"/>
      <c r="L339" s="117" t="s">
        <v>67</v>
      </c>
      <c r="M339" s="117"/>
      <c r="N339" s="117"/>
      <c r="O339" s="117"/>
      <c r="P339" s="122"/>
      <c r="Q339" s="79"/>
      <c r="R339" s="115"/>
      <c r="S339" s="115"/>
      <c r="T339" s="115"/>
      <c r="U339" s="115" t="s">
        <v>1299</v>
      </c>
      <c r="V339" s="115" t="s">
        <v>575</v>
      </c>
      <c r="W339" s="115"/>
      <c r="X339" s="115"/>
      <c r="Y339" s="115"/>
      <c r="Z339" s="432" t="s">
        <v>1299</v>
      </c>
      <c r="AA339" s="419" t="str">
        <f>VLOOKUP(E339,Sheet1!B:C,2,FALSE)</f>
        <v>자회사</v>
      </c>
      <c r="AB339" s="203" t="s">
        <v>204</v>
      </c>
      <c r="AC339" s="203"/>
      <c r="AD339" s="203"/>
      <c r="AE339" s="12"/>
      <c r="AF339" s="6"/>
      <c r="AG339" s="104"/>
      <c r="AH339" s="104"/>
      <c r="AI339" s="104"/>
      <c r="AJ339" s="471"/>
      <c r="AK339" s="20"/>
      <c r="AL339" s="20"/>
      <c r="AM339" s="45"/>
      <c r="AN339" s="20"/>
      <c r="AO339" s="32"/>
      <c r="AP339" s="33"/>
      <c r="AQ339" s="20" t="str">
        <f t="shared" si="10"/>
        <v/>
      </c>
      <c r="AR339" s="70"/>
      <c r="AS339" s="70"/>
      <c r="AT339" s="94"/>
      <c r="AU339" s="94"/>
      <c r="AV339" s="71" t="str">
        <f t="shared" si="11"/>
        <v/>
      </c>
      <c r="AW339" s="105" t="s">
        <v>1353</v>
      </c>
      <c r="AX339" s="105" t="s">
        <v>1369</v>
      </c>
      <c r="AY339" s="401" t="s">
        <v>1364</v>
      </c>
      <c r="AZ339" s="401" t="s">
        <v>1370</v>
      </c>
      <c r="BA339" s="423"/>
      <c r="BB339" s="423"/>
      <c r="BC339" s="104"/>
      <c r="BD339" s="104"/>
      <c r="BE339"/>
    </row>
    <row r="340" spans="1:57" ht="27" hidden="1">
      <c r="B340" s="703"/>
      <c r="C340" s="105" t="s">
        <v>1357</v>
      </c>
      <c r="D340" s="105" t="s">
        <v>1371</v>
      </c>
      <c r="E340" s="105" t="e">
        <f>VLOOKUP(D340, '(참고) 중복제거용 BP사명 DB'!$B$3:$D727, 3, FALSE)</f>
        <v>#N/A</v>
      </c>
      <c r="F340" s="7" t="s">
        <v>1372</v>
      </c>
      <c r="G340" s="3" t="s">
        <v>1373</v>
      </c>
      <c r="H340" s="117" t="s">
        <v>27</v>
      </c>
      <c r="I340" s="117" t="s">
        <v>67</v>
      </c>
      <c r="J340" s="117"/>
      <c r="K340" s="117"/>
      <c r="L340" s="117" t="s">
        <v>67</v>
      </c>
      <c r="M340" s="117"/>
      <c r="N340" s="117" t="s">
        <v>67</v>
      </c>
      <c r="O340" s="117"/>
      <c r="P340" s="122"/>
      <c r="Q340" s="79"/>
      <c r="R340" s="115" t="s">
        <v>263</v>
      </c>
      <c r="S340" s="115" t="s">
        <v>263</v>
      </c>
      <c r="T340" s="115"/>
      <c r="U340" s="115" t="s">
        <v>394</v>
      </c>
      <c r="V340" s="115"/>
      <c r="W340" s="115"/>
      <c r="X340" s="209" t="s">
        <v>1134</v>
      </c>
      <c r="Y340" s="209" t="s">
        <v>1134</v>
      </c>
      <c r="Z340" s="432" t="s">
        <v>394</v>
      </c>
      <c r="AA340" s="115"/>
      <c r="AB340" s="203" t="s">
        <v>204</v>
      </c>
      <c r="AC340" s="203"/>
      <c r="AD340" s="203"/>
      <c r="AE340" s="3" t="s">
        <v>1374</v>
      </c>
      <c r="AF340" s="6" t="s">
        <v>312</v>
      </c>
      <c r="AG340" s="104"/>
      <c r="AH340" s="104"/>
      <c r="AI340" s="104"/>
      <c r="AJ340" s="471"/>
      <c r="AK340" s="378" t="s">
        <v>398</v>
      </c>
      <c r="AL340" s="378" t="s">
        <v>399</v>
      </c>
      <c r="AM340" s="45"/>
      <c r="AN340" s="34"/>
      <c r="AO340" s="30"/>
      <c r="AP340" s="31"/>
      <c r="AQ340" s="20" t="str">
        <f t="shared" si="10"/>
        <v/>
      </c>
      <c r="AR340" s="110"/>
      <c r="AS340" s="98"/>
      <c r="AT340" s="107"/>
      <c r="AU340" s="94"/>
      <c r="AV340" s="71" t="str">
        <f t="shared" si="11"/>
        <v/>
      </c>
      <c r="AW340" s="105" t="s">
        <v>1353</v>
      </c>
      <c r="AX340" s="105" t="s">
        <v>1363</v>
      </c>
      <c r="AY340" s="401" t="s">
        <v>1364</v>
      </c>
      <c r="AZ340" s="401" t="s">
        <v>1365</v>
      </c>
      <c r="BA340" s="105" t="s">
        <v>1353</v>
      </c>
      <c r="BB340" s="105" t="s">
        <v>1363</v>
      </c>
      <c r="BC340" s="82" t="s">
        <v>1375</v>
      </c>
      <c r="BD340" s="104" t="s">
        <v>1376</v>
      </c>
      <c r="BE340"/>
    </row>
    <row r="341" spans="1:57" ht="27">
      <c r="A341" s="17" t="s">
        <v>1377</v>
      </c>
      <c r="B341" s="703" t="s">
        <v>1378</v>
      </c>
      <c r="C341" s="105" t="s">
        <v>1379</v>
      </c>
      <c r="D341" s="105" t="s">
        <v>1380</v>
      </c>
      <c r="E341" s="105" t="str">
        <f>VLOOKUP(D341, '(참고) 중복제거용 BP사명 DB'!$B$3:$D728, 3, FALSE)</f>
        <v>(주)시컴스</v>
      </c>
      <c r="F341" s="7" t="s">
        <v>1381</v>
      </c>
      <c r="G341" s="3"/>
      <c r="H341" s="117" t="s">
        <v>27</v>
      </c>
      <c r="I341" s="117" t="s">
        <v>67</v>
      </c>
      <c r="J341" s="117"/>
      <c r="K341" s="117" t="s">
        <v>67</v>
      </c>
      <c r="L341" s="117"/>
      <c r="M341" s="117"/>
      <c r="N341" s="117"/>
      <c r="O341" s="117"/>
      <c r="P341" s="122"/>
      <c r="Q341" s="79"/>
      <c r="R341" s="115"/>
      <c r="S341" s="115"/>
      <c r="T341" s="115"/>
      <c r="U341" s="115" t="s">
        <v>1156</v>
      </c>
      <c r="V341" s="115"/>
      <c r="W341" s="115"/>
      <c r="X341" s="115"/>
      <c r="Y341" s="115"/>
      <c r="Z341" s="432" t="s">
        <v>1156</v>
      </c>
      <c r="AA341" s="47" t="s">
        <v>1157</v>
      </c>
      <c r="AB341" s="203" t="s">
        <v>204</v>
      </c>
      <c r="AC341" s="203"/>
      <c r="AD341" s="203"/>
      <c r="AE341" s="3" t="s">
        <v>1339</v>
      </c>
      <c r="AF341" s="72" t="s">
        <v>312</v>
      </c>
      <c r="AG341" s="72" t="s">
        <v>1382</v>
      </c>
      <c r="AH341" s="72" t="s">
        <v>1383</v>
      </c>
      <c r="AI341" s="104"/>
      <c r="AJ341" s="471"/>
      <c r="AK341" s="20"/>
      <c r="AL341" s="20"/>
      <c r="AM341" s="42"/>
      <c r="AN341" s="53"/>
      <c r="AO341" s="32"/>
      <c r="AP341" s="31"/>
      <c r="AQ341" s="20" t="str">
        <f t="shared" si="10"/>
        <v/>
      </c>
      <c r="AR341" s="70"/>
      <c r="AS341" s="98"/>
      <c r="AT341" s="95"/>
      <c r="AU341" s="95"/>
      <c r="AV341" s="71" t="str">
        <f t="shared" si="11"/>
        <v/>
      </c>
      <c r="AW341" s="104" t="s">
        <v>1384</v>
      </c>
      <c r="AX341" s="104" t="s">
        <v>1385</v>
      </c>
      <c r="AY341" s="104" t="s">
        <v>1386</v>
      </c>
      <c r="AZ341" s="104" t="s">
        <v>1387</v>
      </c>
      <c r="BA341" s="104"/>
      <c r="BB341" s="104"/>
      <c r="BC341" s="104" t="s">
        <v>1388</v>
      </c>
      <c r="BD341" s="104" t="s">
        <v>1389</v>
      </c>
      <c r="BE341"/>
    </row>
    <row r="342" spans="1:57" ht="27">
      <c r="B342" s="703"/>
      <c r="C342" s="105" t="s">
        <v>1379</v>
      </c>
      <c r="D342" s="105" t="s">
        <v>1390</v>
      </c>
      <c r="E342" s="105" t="str">
        <f>VLOOKUP(D342, '(참고) 중복제거용 BP사명 DB'!$B$3:$D729, 3, FALSE)</f>
        <v>씨앤토트(주)</v>
      </c>
      <c r="F342" s="7" t="s">
        <v>441</v>
      </c>
      <c r="G342" s="3" t="s">
        <v>1391</v>
      </c>
      <c r="H342" s="117" t="s">
        <v>27</v>
      </c>
      <c r="I342" s="117" t="s">
        <v>67</v>
      </c>
      <c r="J342" s="117"/>
      <c r="K342" s="117" t="s">
        <v>67</v>
      </c>
      <c r="L342" s="117"/>
      <c r="M342" s="117"/>
      <c r="N342" s="117"/>
      <c r="O342" s="117"/>
      <c r="P342" s="122"/>
      <c r="Q342" s="79"/>
      <c r="R342" s="115"/>
      <c r="S342" s="115"/>
      <c r="T342" s="115"/>
      <c r="U342" s="115" t="s">
        <v>1156</v>
      </c>
      <c r="V342" s="115"/>
      <c r="W342" s="115"/>
      <c r="X342" s="115"/>
      <c r="Y342" s="115"/>
      <c r="Z342" s="432" t="s">
        <v>1156</v>
      </c>
      <c r="AA342" s="47" t="s">
        <v>1157</v>
      </c>
      <c r="AB342" s="203" t="s">
        <v>204</v>
      </c>
      <c r="AC342" s="203"/>
      <c r="AD342" s="203"/>
      <c r="AE342" s="4"/>
      <c r="AF342" s="104"/>
      <c r="AG342" s="104"/>
      <c r="AH342" s="104"/>
      <c r="AI342" s="132"/>
      <c r="AJ342" s="470"/>
      <c r="AK342" s="20"/>
      <c r="AL342" s="20"/>
      <c r="AM342" s="45"/>
      <c r="AN342" s="52"/>
      <c r="AO342" s="32"/>
      <c r="AP342" s="33"/>
      <c r="AQ342" s="20" t="str">
        <f t="shared" si="10"/>
        <v/>
      </c>
      <c r="AR342" s="70"/>
      <c r="AS342" s="70"/>
      <c r="AT342" s="94"/>
      <c r="AU342" s="94"/>
      <c r="AV342" s="71" t="str">
        <f t="shared" si="11"/>
        <v/>
      </c>
      <c r="AW342" s="104" t="s">
        <v>1384</v>
      </c>
      <c r="AX342" s="104" t="s">
        <v>1385</v>
      </c>
      <c r="AY342" s="104" t="s">
        <v>1386</v>
      </c>
      <c r="AZ342" s="104" t="s">
        <v>1387</v>
      </c>
      <c r="BA342" s="104"/>
      <c r="BB342" s="104"/>
      <c r="BC342" s="104" t="s">
        <v>1392</v>
      </c>
      <c r="BD342" s="104" t="s">
        <v>1393</v>
      </c>
      <c r="BE342"/>
    </row>
    <row r="343" spans="1:57" ht="27" hidden="1">
      <c r="B343" s="703"/>
      <c r="C343" s="105" t="s">
        <v>1379</v>
      </c>
      <c r="D343" s="105" t="s">
        <v>1394</v>
      </c>
      <c r="E343" s="105" t="e">
        <f>VLOOKUP(D343, '(참고) 중복제거용 BP사명 DB'!$B$3:$D730, 3, FALSE)</f>
        <v>#N/A</v>
      </c>
      <c r="F343" s="7" t="s">
        <v>441</v>
      </c>
      <c r="G343" s="3"/>
      <c r="H343" s="117" t="s">
        <v>27</v>
      </c>
      <c r="I343" s="117" t="s">
        <v>67</v>
      </c>
      <c r="J343" s="117"/>
      <c r="K343" s="117" t="s">
        <v>67</v>
      </c>
      <c r="L343" s="117"/>
      <c r="M343" s="117"/>
      <c r="N343" s="117"/>
      <c r="O343" s="117"/>
      <c r="P343" s="122"/>
      <c r="Q343" s="79"/>
      <c r="R343" s="115"/>
      <c r="S343" s="115"/>
      <c r="T343" s="115"/>
      <c r="U343" s="115" t="s">
        <v>1156</v>
      </c>
      <c r="V343" s="115"/>
      <c r="W343" s="115"/>
      <c r="X343" s="115"/>
      <c r="Y343" s="115"/>
      <c r="Z343" s="432" t="s">
        <v>1156</v>
      </c>
      <c r="AA343" s="115" t="s">
        <v>443</v>
      </c>
      <c r="AB343" s="203" t="s">
        <v>204</v>
      </c>
      <c r="AC343" s="203"/>
      <c r="AD343" s="203"/>
      <c r="AE343" s="4"/>
      <c r="AF343" s="104"/>
      <c r="AG343" s="104"/>
      <c r="AH343" s="104"/>
      <c r="AI343" s="132"/>
      <c r="AJ343" s="470"/>
      <c r="AK343" s="20"/>
      <c r="AL343" s="20"/>
      <c r="AM343" s="45"/>
      <c r="AN343" s="52"/>
      <c r="AO343" s="32"/>
      <c r="AP343" s="33"/>
      <c r="AQ343" s="20" t="str">
        <f t="shared" si="10"/>
        <v/>
      </c>
      <c r="AR343" s="70"/>
      <c r="AS343" s="70"/>
      <c r="AT343" s="94"/>
      <c r="AU343" s="94"/>
      <c r="AV343" s="71" t="str">
        <f t="shared" si="11"/>
        <v/>
      </c>
      <c r="AW343" s="104" t="s">
        <v>1384</v>
      </c>
      <c r="AX343" s="104" t="s">
        <v>1385</v>
      </c>
      <c r="AY343" s="104" t="s">
        <v>1386</v>
      </c>
      <c r="AZ343" s="104" t="s">
        <v>1387</v>
      </c>
      <c r="BA343" s="104"/>
      <c r="BB343" s="104"/>
      <c r="BC343" s="104" t="s">
        <v>1395</v>
      </c>
      <c r="BD343" s="104" t="s">
        <v>1396</v>
      </c>
      <c r="BE343"/>
    </row>
    <row r="344" spans="1:57" ht="27">
      <c r="B344" s="703"/>
      <c r="C344" s="105" t="s">
        <v>1379</v>
      </c>
      <c r="D344" s="105" t="s">
        <v>1397</v>
      </c>
      <c r="E344" s="105" t="e">
        <f>VLOOKUP(D344, '(참고) 중복제거용 BP사명 DB'!$B$3:$D731, 3, FALSE)</f>
        <v>#N/A</v>
      </c>
      <c r="F344" s="7" t="s">
        <v>1398</v>
      </c>
      <c r="G344" s="3"/>
      <c r="H344" s="117" t="s">
        <v>27</v>
      </c>
      <c r="I344" s="117" t="s">
        <v>67</v>
      </c>
      <c r="J344" s="117"/>
      <c r="K344" s="117" t="s">
        <v>67</v>
      </c>
      <c r="L344" s="117"/>
      <c r="M344" s="117"/>
      <c r="N344" s="117"/>
      <c r="O344" s="117"/>
      <c r="P344" s="122"/>
      <c r="Q344" s="79"/>
      <c r="R344" s="115"/>
      <c r="S344" s="115"/>
      <c r="T344" s="115"/>
      <c r="U344" s="115" t="s">
        <v>1156</v>
      </c>
      <c r="V344" s="115"/>
      <c r="W344" s="115"/>
      <c r="X344" s="115"/>
      <c r="Y344" s="115"/>
      <c r="Z344" s="432" t="s">
        <v>1156</v>
      </c>
      <c r="AA344" s="47" t="s">
        <v>1157</v>
      </c>
      <c r="AB344" s="203" t="s">
        <v>204</v>
      </c>
      <c r="AC344" s="203"/>
      <c r="AD344" s="203"/>
      <c r="AE344" s="3" t="s">
        <v>1399</v>
      </c>
      <c r="AF344" s="72" t="s">
        <v>312</v>
      </c>
      <c r="AG344" s="72" t="s">
        <v>1382</v>
      </c>
      <c r="AH344" s="72" t="s">
        <v>643</v>
      </c>
      <c r="AI344" s="104"/>
      <c r="AJ344" s="471"/>
      <c r="AK344" s="20"/>
      <c r="AL344" s="20"/>
      <c r="AM344" s="42"/>
      <c r="AN344" s="53"/>
      <c r="AO344" s="32"/>
      <c r="AP344" s="31"/>
      <c r="AQ344" s="20" t="str">
        <f t="shared" si="10"/>
        <v/>
      </c>
      <c r="AR344" s="70"/>
      <c r="AS344" s="70"/>
      <c r="AT344" s="94"/>
      <c r="AU344" s="94"/>
      <c r="AV344" s="71" t="str">
        <f t="shared" si="11"/>
        <v/>
      </c>
      <c r="AW344" s="104" t="s">
        <v>1384</v>
      </c>
      <c r="AX344" s="104" t="s">
        <v>1385</v>
      </c>
      <c r="AY344" s="104" t="s">
        <v>1386</v>
      </c>
      <c r="AZ344" s="104" t="s">
        <v>1387</v>
      </c>
      <c r="BA344" s="104"/>
      <c r="BB344" s="104"/>
      <c r="BC344" s="104" t="s">
        <v>1400</v>
      </c>
      <c r="BD344" s="104" t="s">
        <v>1401</v>
      </c>
      <c r="BE344"/>
    </row>
    <row r="345" spans="1:57" s="55" customFormat="1" ht="27" hidden="1">
      <c r="A345" s="40"/>
      <c r="B345" s="105" t="s">
        <v>1402</v>
      </c>
      <c r="C345" s="105" t="s">
        <v>1403</v>
      </c>
      <c r="D345" s="105" t="s">
        <v>1404</v>
      </c>
      <c r="E345" s="105" t="e">
        <f>VLOOKUP(D345, '(참고) 중복제거용 BP사명 DB'!$B$3:$D732, 3, FALSE)</f>
        <v>#N/A</v>
      </c>
      <c r="F345" s="7" t="s">
        <v>1405</v>
      </c>
      <c r="G345" s="3" t="s">
        <v>1406</v>
      </c>
      <c r="H345" s="117" t="s">
        <v>27</v>
      </c>
      <c r="I345" s="117" t="s">
        <v>67</v>
      </c>
      <c r="J345" s="117"/>
      <c r="K345" s="117"/>
      <c r="L345" s="117" t="s">
        <v>67</v>
      </c>
      <c r="M345" s="117"/>
      <c r="N345" s="117"/>
      <c r="O345" s="117"/>
      <c r="P345" s="439"/>
      <c r="Q345" s="47"/>
      <c r="R345" s="85"/>
      <c r="S345" s="85"/>
      <c r="T345" s="85"/>
      <c r="U345" s="115" t="s">
        <v>1314</v>
      </c>
      <c r="V345" s="115" t="s">
        <v>1110</v>
      </c>
      <c r="W345" s="115"/>
      <c r="X345" s="115"/>
      <c r="Y345" s="115"/>
      <c r="Z345" s="432" t="s">
        <v>1314</v>
      </c>
      <c r="AA345" s="115" t="s">
        <v>802</v>
      </c>
      <c r="AB345" s="117" t="s">
        <v>204</v>
      </c>
      <c r="AC345" s="117"/>
      <c r="AD345" s="117"/>
      <c r="AE345" s="7"/>
      <c r="AF345" s="105"/>
      <c r="AG345" s="105"/>
      <c r="AH345" s="105"/>
      <c r="AI345" s="105"/>
      <c r="AJ345" s="477"/>
      <c r="AK345" s="20"/>
      <c r="AL345" s="23"/>
      <c r="AM345" s="32"/>
      <c r="AN345" s="53"/>
      <c r="AO345" s="32"/>
      <c r="AP345" s="30"/>
      <c r="AQ345" s="20" t="str">
        <f t="shared" si="10"/>
        <v/>
      </c>
      <c r="AR345" s="70"/>
      <c r="AS345" s="70"/>
      <c r="AT345" s="94"/>
      <c r="AU345" s="94"/>
      <c r="AV345" s="71" t="str">
        <f t="shared" si="11"/>
        <v/>
      </c>
      <c r="AW345" s="105" t="s">
        <v>935</v>
      </c>
      <c r="AX345" s="105" t="s">
        <v>1407</v>
      </c>
      <c r="AY345" s="105" t="s">
        <v>935</v>
      </c>
      <c r="AZ345" s="105" t="s">
        <v>1407</v>
      </c>
      <c r="BA345" s="105"/>
      <c r="BB345" s="105"/>
      <c r="BC345" s="102" t="s">
        <v>1408</v>
      </c>
      <c r="BD345" s="103" t="s">
        <v>1409</v>
      </c>
    </row>
    <row r="346" spans="1:57" ht="27" hidden="1">
      <c r="B346" s="701" t="s">
        <v>1410</v>
      </c>
      <c r="C346" s="132" t="s">
        <v>1410</v>
      </c>
      <c r="D346" s="105" t="s">
        <v>1411</v>
      </c>
      <c r="E346" s="105" t="str">
        <f>VLOOKUP(D346, '(참고) 중복제거용 BP사명 DB'!$B$3:$D733, 3, FALSE)</f>
        <v>유빈스 주식회사</v>
      </c>
      <c r="F346" s="7" t="s">
        <v>1412</v>
      </c>
      <c r="G346" s="3"/>
      <c r="H346" s="117" t="s">
        <v>27</v>
      </c>
      <c r="I346" s="117" t="s">
        <v>67</v>
      </c>
      <c r="J346" s="117"/>
      <c r="K346" s="117" t="s">
        <v>67</v>
      </c>
      <c r="L346" s="117"/>
      <c r="M346" s="117"/>
      <c r="N346" s="117"/>
      <c r="O346" s="117"/>
      <c r="P346" s="122"/>
      <c r="Q346" s="79"/>
      <c r="R346" s="115" t="s">
        <v>263</v>
      </c>
      <c r="S346" s="115" t="s">
        <v>261</v>
      </c>
      <c r="T346" s="115"/>
      <c r="U346" s="115" t="s">
        <v>394</v>
      </c>
      <c r="V346" s="115"/>
      <c r="W346" s="115"/>
      <c r="X346" s="115" t="s">
        <v>263</v>
      </c>
      <c r="Y346" s="115"/>
      <c r="Z346" s="432" t="s">
        <v>394</v>
      </c>
      <c r="AA346" s="115"/>
      <c r="AB346" s="203" t="s">
        <v>204</v>
      </c>
      <c r="AC346" s="117"/>
      <c r="AD346" s="117"/>
      <c r="AE346" s="104" t="s">
        <v>1413</v>
      </c>
      <c r="AF346" s="104" t="s">
        <v>145</v>
      </c>
      <c r="AG346" s="6" t="s">
        <v>70</v>
      </c>
      <c r="AH346" s="104" t="s">
        <v>1414</v>
      </c>
      <c r="AI346" s="9"/>
      <c r="AJ346" s="471"/>
      <c r="AK346" s="378" t="s">
        <v>266</v>
      </c>
      <c r="AL346" s="378" t="s">
        <v>267</v>
      </c>
      <c r="AM346" s="45"/>
      <c r="AN346" s="34"/>
      <c r="AO346" s="30"/>
      <c r="AP346" s="31"/>
      <c r="AQ346" s="20" t="str">
        <f t="shared" si="10"/>
        <v/>
      </c>
      <c r="AR346" s="110"/>
      <c r="AS346" s="98"/>
      <c r="AT346" s="107"/>
      <c r="AU346" s="94"/>
      <c r="AV346" s="71" t="str">
        <f t="shared" si="11"/>
        <v/>
      </c>
      <c r="AW346" s="105" t="s">
        <v>1415</v>
      </c>
      <c r="AX346" s="105" t="s">
        <v>1416</v>
      </c>
      <c r="AY346" s="105" t="s">
        <v>1417</v>
      </c>
      <c r="AZ346" s="105" t="s">
        <v>1418</v>
      </c>
      <c r="BA346" s="105" t="s">
        <v>1419</v>
      </c>
      <c r="BB346" s="105" t="s">
        <v>1420</v>
      </c>
      <c r="BC346" s="105" t="s">
        <v>1421</v>
      </c>
      <c r="BD346" s="104" t="s">
        <v>1422</v>
      </c>
      <c r="BE346"/>
    </row>
    <row r="347" spans="1:57" ht="40.5" hidden="1">
      <c r="B347" s="701"/>
      <c r="C347" s="132" t="s">
        <v>1423</v>
      </c>
      <c r="D347" s="105" t="s">
        <v>629</v>
      </c>
      <c r="E347" s="105" t="str">
        <f>VLOOKUP(D347, '(참고) 중복제거용 BP사명 DB'!$B$3:$D734, 3, FALSE)</f>
        <v>SK텔레콤(주)</v>
      </c>
      <c r="F347" s="7" t="s">
        <v>1424</v>
      </c>
      <c r="G347" s="3"/>
      <c r="H347" s="117" t="s">
        <v>717</v>
      </c>
      <c r="I347" s="117"/>
      <c r="J347" s="117"/>
      <c r="K347" s="117" t="s">
        <v>67</v>
      </c>
      <c r="L347" s="117"/>
      <c r="M347" s="117"/>
      <c r="N347" s="117" t="s">
        <v>67</v>
      </c>
      <c r="O347" s="117"/>
      <c r="P347" s="122"/>
      <c r="Q347" s="79"/>
      <c r="R347" s="115" t="s">
        <v>263</v>
      </c>
      <c r="S347" s="115" t="s">
        <v>261</v>
      </c>
      <c r="T347" s="115"/>
      <c r="U347" s="115" t="s">
        <v>394</v>
      </c>
      <c r="V347" s="115"/>
      <c r="W347" s="115"/>
      <c r="X347" s="115" t="s">
        <v>263</v>
      </c>
      <c r="Y347" s="115" t="s">
        <v>263</v>
      </c>
      <c r="Z347" s="432" t="s">
        <v>394</v>
      </c>
      <c r="AA347" s="115"/>
      <c r="AB347" s="203" t="s">
        <v>204</v>
      </c>
      <c r="AC347" s="117"/>
      <c r="AD347" s="117"/>
      <c r="AE347" s="104" t="s">
        <v>1425</v>
      </c>
      <c r="AF347" s="104" t="s">
        <v>248</v>
      </c>
      <c r="AG347" s="104" t="s">
        <v>1426</v>
      </c>
      <c r="AH347" s="105" t="s">
        <v>214</v>
      </c>
      <c r="AI347" s="132"/>
      <c r="AJ347" s="477"/>
      <c r="AK347" s="378" t="s">
        <v>398</v>
      </c>
      <c r="AL347" s="437" t="s">
        <v>399</v>
      </c>
      <c r="AM347" s="45"/>
      <c r="AN347" s="34"/>
      <c r="AO347" s="30"/>
      <c r="AP347" s="31"/>
      <c r="AQ347" s="20" t="str">
        <f>IF(ISBLANK(AP347), "", "O")</f>
        <v/>
      </c>
      <c r="AR347" s="110" t="s">
        <v>263</v>
      </c>
      <c r="AS347" s="98"/>
      <c r="AT347" s="107"/>
      <c r="AU347" s="94"/>
      <c r="AV347" s="71" t="str">
        <f t="shared" si="11"/>
        <v/>
      </c>
      <c r="AW347" s="105" t="s">
        <v>1415</v>
      </c>
      <c r="AX347" s="105" t="s">
        <v>1416</v>
      </c>
      <c r="AY347" s="105" t="s">
        <v>1417</v>
      </c>
      <c r="AZ347" s="105" t="s">
        <v>1418</v>
      </c>
      <c r="BA347" s="105"/>
      <c r="BB347" s="105"/>
      <c r="BC347" s="100"/>
      <c r="BD347" s="6"/>
      <c r="BE347"/>
    </row>
    <row r="348" spans="1:57" ht="27" hidden="1">
      <c r="B348" s="703" t="s">
        <v>1427</v>
      </c>
      <c r="C348" s="105" t="s">
        <v>1428</v>
      </c>
      <c r="D348" s="105" t="s">
        <v>1429</v>
      </c>
      <c r="E348" s="105" t="e">
        <f>VLOOKUP(D348, '(참고) 중복제거용 BP사명 DB'!$B$3:$D735, 3, FALSE)</f>
        <v>#N/A</v>
      </c>
      <c r="F348" s="7" t="s">
        <v>1430</v>
      </c>
      <c r="G348" s="3" t="s">
        <v>1431</v>
      </c>
      <c r="H348" s="117" t="s">
        <v>27</v>
      </c>
      <c r="I348" s="117" t="s">
        <v>67</v>
      </c>
      <c r="J348" s="117"/>
      <c r="K348" s="117" t="s">
        <v>67</v>
      </c>
      <c r="L348" s="117" t="s">
        <v>67</v>
      </c>
      <c r="M348" s="117" t="s">
        <v>393</v>
      </c>
      <c r="N348" s="117" t="s">
        <v>393</v>
      </c>
      <c r="O348" s="117"/>
      <c r="P348" s="439"/>
      <c r="Q348" s="85"/>
      <c r="R348" s="85"/>
      <c r="S348" s="85" t="s">
        <v>261</v>
      </c>
      <c r="T348" s="85"/>
      <c r="U348" s="115" t="s">
        <v>1314</v>
      </c>
      <c r="V348" s="85" t="s">
        <v>1052</v>
      </c>
      <c r="W348" s="85"/>
      <c r="X348" s="85"/>
      <c r="Y348" s="115"/>
      <c r="Z348" s="432" t="s">
        <v>1314</v>
      </c>
      <c r="AA348" s="85" t="s">
        <v>1052</v>
      </c>
      <c r="AB348" s="117" t="s">
        <v>204</v>
      </c>
      <c r="AC348" s="117"/>
      <c r="AD348" s="117"/>
      <c r="AE348" s="7" t="s">
        <v>1432</v>
      </c>
      <c r="AF348" s="105" t="s">
        <v>1433</v>
      </c>
      <c r="AG348" s="105" t="s">
        <v>1434</v>
      </c>
      <c r="AH348" s="105" t="s">
        <v>643</v>
      </c>
      <c r="AI348" s="105"/>
      <c r="AJ348" s="477"/>
      <c r="AK348" s="20"/>
      <c r="AL348" s="20"/>
      <c r="AM348" s="45"/>
      <c r="AN348" s="23"/>
      <c r="AO348" s="32"/>
      <c r="AP348" s="32"/>
      <c r="AQ348" s="20" t="str">
        <f t="shared" si="10"/>
        <v/>
      </c>
      <c r="AR348" s="70"/>
      <c r="AS348" s="70"/>
      <c r="AT348" s="94"/>
      <c r="AU348" s="94"/>
      <c r="AV348" s="71" t="str">
        <f t="shared" si="11"/>
        <v/>
      </c>
      <c r="AW348" s="105" t="s">
        <v>1435</v>
      </c>
      <c r="AX348" s="105" t="s">
        <v>1436</v>
      </c>
      <c r="AY348" s="105" t="s">
        <v>1437</v>
      </c>
      <c r="AZ348" s="105" t="s">
        <v>1438</v>
      </c>
      <c r="BA348" s="105"/>
      <c r="BB348" s="105"/>
      <c r="BC348" s="105" t="s">
        <v>1439</v>
      </c>
      <c r="BD348" s="105" t="s">
        <v>1440</v>
      </c>
      <c r="BE348"/>
    </row>
    <row r="349" spans="1:57" ht="54" hidden="1">
      <c r="B349" s="703"/>
      <c r="C349" s="105" t="s">
        <v>1428</v>
      </c>
      <c r="D349" s="105" t="s">
        <v>1075</v>
      </c>
      <c r="E349" s="105" t="str">
        <f>VLOOKUP(D349, '(참고) 중복제거용 BP사명 DB'!$B$3:$D736, 3, FALSE)</f>
        <v xml:space="preserve">	주식회사 헥토이노베이션</v>
      </c>
      <c r="F349" s="7" t="s">
        <v>1441</v>
      </c>
      <c r="G349" s="3" t="s">
        <v>1442</v>
      </c>
      <c r="H349" s="117" t="s">
        <v>672</v>
      </c>
      <c r="I349" s="117"/>
      <c r="J349" s="117"/>
      <c r="K349" s="117" t="s">
        <v>67</v>
      </c>
      <c r="L349" s="117" t="s">
        <v>67</v>
      </c>
      <c r="M349" s="117" t="s">
        <v>393</v>
      </c>
      <c r="N349" s="117" t="s">
        <v>393</v>
      </c>
      <c r="O349" s="117"/>
      <c r="P349" s="439"/>
      <c r="Q349" s="440" t="s">
        <v>263</v>
      </c>
      <c r="R349" s="85"/>
      <c r="S349" s="85" t="s">
        <v>261</v>
      </c>
      <c r="T349" s="85"/>
      <c r="U349" s="115" t="s">
        <v>631</v>
      </c>
      <c r="V349" s="85"/>
      <c r="W349" s="115" t="s">
        <v>263</v>
      </c>
      <c r="X349" s="85"/>
      <c r="Y349" s="115" t="s">
        <v>263</v>
      </c>
      <c r="Z349" s="432" t="s">
        <v>631</v>
      </c>
      <c r="AA349" s="85"/>
      <c r="AB349" s="203" t="s">
        <v>204</v>
      </c>
      <c r="AC349" s="117"/>
      <c r="AD349" s="117"/>
      <c r="AE349" s="7" t="s">
        <v>1443</v>
      </c>
      <c r="AF349" s="104" t="s">
        <v>248</v>
      </c>
      <c r="AG349" s="104" t="s">
        <v>623</v>
      </c>
      <c r="AH349" s="105" t="s">
        <v>214</v>
      </c>
      <c r="AI349" s="105"/>
      <c r="AJ349" s="477"/>
      <c r="AK349" s="402" t="s">
        <v>565</v>
      </c>
      <c r="AL349" s="402" t="s">
        <v>399</v>
      </c>
      <c r="AM349" s="45"/>
      <c r="AN349" s="34"/>
      <c r="AO349" s="30"/>
      <c r="AP349" s="31"/>
      <c r="AQ349" s="20" t="str">
        <f>IF(ISBLANK(AP349), "", "O")</f>
        <v/>
      </c>
      <c r="AR349" s="110" t="s">
        <v>263</v>
      </c>
      <c r="AS349" s="98"/>
      <c r="AT349" s="107"/>
      <c r="AU349" s="94"/>
      <c r="AV349" s="71" t="str">
        <f>IF(ISBLANK(AU349), "", "O")</f>
        <v/>
      </c>
      <c r="AW349" s="104" t="s">
        <v>1043</v>
      </c>
      <c r="AX349" s="104" t="s">
        <v>1044</v>
      </c>
      <c r="AY349" s="104" t="s">
        <v>1045</v>
      </c>
      <c r="AZ349" s="104" t="s">
        <v>1046</v>
      </c>
      <c r="BA349" s="104"/>
      <c r="BB349" s="104"/>
      <c r="BC349" s="104" t="s">
        <v>1047</v>
      </c>
      <c r="BD349" s="105" t="s">
        <v>1048</v>
      </c>
    </row>
    <row r="350" spans="1:57" ht="27" hidden="1">
      <c r="B350" s="703"/>
      <c r="C350" s="105" t="s">
        <v>1428</v>
      </c>
      <c r="D350" s="105" t="s">
        <v>1444</v>
      </c>
      <c r="E350" s="105" t="str">
        <f>VLOOKUP(D350, '(참고) 중복제거용 BP사명 DB'!$B$3:$D737, 3, FALSE)</f>
        <v>도로교통공단</v>
      </c>
      <c r="F350" s="7" t="s">
        <v>1445</v>
      </c>
      <c r="G350" s="3"/>
      <c r="H350" s="117" t="s">
        <v>27</v>
      </c>
      <c r="I350" s="117" t="s">
        <v>67</v>
      </c>
      <c r="J350" s="117"/>
      <c r="K350" s="117" t="s">
        <v>67</v>
      </c>
      <c r="L350" s="117" t="s">
        <v>67</v>
      </c>
      <c r="M350" s="117" t="s">
        <v>393</v>
      </c>
      <c r="N350" s="117"/>
      <c r="O350" s="117"/>
      <c r="P350" s="439"/>
      <c r="Q350" s="440" t="s">
        <v>263</v>
      </c>
      <c r="R350" s="47"/>
      <c r="S350" s="47"/>
      <c r="T350" s="47"/>
      <c r="U350" s="115" t="s">
        <v>1314</v>
      </c>
      <c r="V350" s="47" t="s">
        <v>69</v>
      </c>
      <c r="W350" s="47"/>
      <c r="X350" s="47"/>
      <c r="Y350" s="47"/>
      <c r="Z350" s="432" t="s">
        <v>1314</v>
      </c>
      <c r="AA350" s="47" t="s">
        <v>69</v>
      </c>
      <c r="AB350" s="117" t="s">
        <v>204</v>
      </c>
      <c r="AC350" s="117"/>
      <c r="AD350" s="117"/>
      <c r="AE350" s="7"/>
      <c r="AF350" s="105"/>
      <c r="AG350" s="105"/>
      <c r="AH350" s="105"/>
      <c r="AI350" s="105"/>
      <c r="AJ350" s="477"/>
      <c r="AK350" s="20"/>
      <c r="AL350" s="20"/>
      <c r="AM350" s="45"/>
      <c r="AN350" s="20"/>
      <c r="AO350" s="32"/>
      <c r="AP350" s="30"/>
      <c r="AQ350" s="20" t="str">
        <f t="shared" si="10"/>
        <v/>
      </c>
      <c r="AR350" s="70"/>
      <c r="AS350" s="70"/>
      <c r="AT350" s="94"/>
      <c r="AU350" s="94"/>
      <c r="AV350" s="71" t="str">
        <f t="shared" si="11"/>
        <v/>
      </c>
      <c r="AW350" s="105" t="s">
        <v>1435</v>
      </c>
      <c r="AX350" s="105" t="s">
        <v>1436</v>
      </c>
      <c r="AY350" s="105" t="s">
        <v>1437</v>
      </c>
      <c r="AZ350" s="105" t="s">
        <v>1438</v>
      </c>
      <c r="BA350" s="105"/>
      <c r="BB350" s="105"/>
      <c r="BC350" s="105"/>
      <c r="BD350" s="105"/>
      <c r="BE350"/>
    </row>
    <row r="351" spans="1:57" ht="48" hidden="1">
      <c r="B351" s="703" t="s">
        <v>1446</v>
      </c>
      <c r="C351" s="105" t="s">
        <v>1447</v>
      </c>
      <c r="D351" s="105" t="s">
        <v>549</v>
      </c>
      <c r="E351" s="105" t="str">
        <f>VLOOKUP(D351, '(참고) 중복제거용 BP사명 DB'!$B$3:$D738, 3, FALSE)</f>
        <v>SK㈜</v>
      </c>
      <c r="F351" s="7" t="s">
        <v>1448</v>
      </c>
      <c r="G351" s="3" t="s">
        <v>1449</v>
      </c>
      <c r="H351" s="117" t="s">
        <v>27</v>
      </c>
      <c r="I351" s="117" t="s">
        <v>67</v>
      </c>
      <c r="J351" s="117" t="s">
        <v>67</v>
      </c>
      <c r="K351" s="117" t="s">
        <v>67</v>
      </c>
      <c r="L351" s="117"/>
      <c r="M351" s="117"/>
      <c r="N351" s="117"/>
      <c r="O351" s="117"/>
      <c r="P351" s="122"/>
      <c r="Q351" s="79"/>
      <c r="R351" s="115"/>
      <c r="S351" s="115"/>
      <c r="T351" s="115"/>
      <c r="U351" s="115" t="s">
        <v>1314</v>
      </c>
      <c r="V351" s="115" t="s">
        <v>1450</v>
      </c>
      <c r="W351" s="115"/>
      <c r="X351" s="115"/>
      <c r="Y351" s="115"/>
      <c r="Z351" s="432" t="s">
        <v>1314</v>
      </c>
      <c r="AA351" s="461" t="s">
        <v>802</v>
      </c>
      <c r="AB351" s="203" t="s">
        <v>970</v>
      </c>
      <c r="AC351" s="203"/>
      <c r="AD351" s="203"/>
      <c r="AE351" s="8" t="s">
        <v>803</v>
      </c>
      <c r="AF351" s="104" t="s">
        <v>145</v>
      </c>
      <c r="AG351" s="104" t="s">
        <v>623</v>
      </c>
      <c r="AH351" s="104"/>
      <c r="AI351" s="132"/>
      <c r="AJ351" s="470"/>
      <c r="AK351" s="20"/>
      <c r="AL351" s="20"/>
      <c r="AM351" s="45"/>
      <c r="AN351" s="20"/>
      <c r="AO351" s="32"/>
      <c r="AP351" s="30"/>
      <c r="AQ351" s="20" t="str">
        <f t="shared" si="10"/>
        <v/>
      </c>
      <c r="AR351" s="70"/>
      <c r="AS351" s="70"/>
      <c r="AT351" s="94"/>
      <c r="AU351" s="94"/>
      <c r="AV351" s="71" t="str">
        <f t="shared" si="11"/>
        <v/>
      </c>
      <c r="AW351" s="104" t="s">
        <v>666</v>
      </c>
      <c r="AX351" s="105" t="s">
        <v>1451</v>
      </c>
      <c r="AY351" s="104" t="s">
        <v>700</v>
      </c>
      <c r="AZ351" s="104" t="s">
        <v>1451</v>
      </c>
      <c r="BA351" s="104"/>
      <c r="BB351" s="104"/>
      <c r="BC351" s="105" t="s">
        <v>199</v>
      </c>
      <c r="BD351" s="105" t="s">
        <v>199</v>
      </c>
      <c r="BE351"/>
    </row>
    <row r="352" spans="1:57" ht="48" hidden="1">
      <c r="B352" s="703"/>
      <c r="C352" s="105" t="s">
        <v>1447</v>
      </c>
      <c r="D352" s="105" t="s">
        <v>605</v>
      </c>
      <c r="E352" s="105" t="str">
        <f>VLOOKUP(D352, '(참고) 중복제거용 BP사명 DB'!$B$3:$D739, 3, FALSE)</f>
        <v>에스케이플래닛주식회사</v>
      </c>
      <c r="F352" s="7" t="s">
        <v>1452</v>
      </c>
      <c r="G352" s="3"/>
      <c r="H352" s="117" t="s">
        <v>27</v>
      </c>
      <c r="I352" s="117" t="s">
        <v>67</v>
      </c>
      <c r="J352" s="117"/>
      <c r="K352" s="117" t="s">
        <v>67</v>
      </c>
      <c r="L352" s="117"/>
      <c r="M352" s="117"/>
      <c r="N352" s="117"/>
      <c r="O352" s="117"/>
      <c r="P352" s="122"/>
      <c r="Q352" s="79"/>
      <c r="R352" s="115"/>
      <c r="S352" s="115"/>
      <c r="T352" s="115"/>
      <c r="U352" s="115" t="s">
        <v>1299</v>
      </c>
      <c r="V352" s="115" t="s">
        <v>575</v>
      </c>
      <c r="W352" s="115"/>
      <c r="X352" s="115"/>
      <c r="Y352" s="115"/>
      <c r="Z352" s="432" t="s">
        <v>1299</v>
      </c>
      <c r="AA352" s="318" t="s">
        <v>3916</v>
      </c>
      <c r="AB352" s="203" t="s">
        <v>970</v>
      </c>
      <c r="AC352" s="429"/>
      <c r="AD352" s="429"/>
      <c r="AE352" s="8"/>
      <c r="AF352" s="104"/>
      <c r="AG352" s="104"/>
      <c r="AH352" s="104"/>
      <c r="AI352" s="132"/>
      <c r="AJ352" s="470"/>
      <c r="AK352" s="20"/>
      <c r="AL352" s="20"/>
      <c r="AM352" s="45"/>
      <c r="AN352" s="21"/>
      <c r="AO352" s="32"/>
      <c r="AP352" s="128"/>
      <c r="AQ352" s="20" t="str">
        <f t="shared" ref="AQ352:AQ426" si="12">IF(ISBLANK(AP352), "", "O")</f>
        <v/>
      </c>
      <c r="AR352" s="70"/>
      <c r="AS352" s="70"/>
      <c r="AT352" s="94"/>
      <c r="AU352" s="94"/>
      <c r="AV352" s="71" t="str">
        <f t="shared" ref="AV352:AV426" si="13">IF(ISBLANK(AU352), "", "O")</f>
        <v/>
      </c>
      <c r="AW352" s="104" t="s">
        <v>666</v>
      </c>
      <c r="AX352" s="105" t="s">
        <v>1451</v>
      </c>
      <c r="AY352" s="104" t="s">
        <v>700</v>
      </c>
      <c r="AZ352" s="104" t="s">
        <v>1451</v>
      </c>
      <c r="BA352" s="104"/>
      <c r="BB352" s="104"/>
      <c r="BC352" s="105" t="s">
        <v>199</v>
      </c>
      <c r="BD352" s="105" t="s">
        <v>199</v>
      </c>
      <c r="BE352"/>
    </row>
    <row r="353" spans="1:57" ht="48" hidden="1">
      <c r="B353" s="703"/>
      <c r="C353" s="105" t="s">
        <v>1447</v>
      </c>
      <c r="D353" s="105" t="s">
        <v>657</v>
      </c>
      <c r="E353" s="105" t="str">
        <f>VLOOKUP(D353, '(참고) 중복제거용 BP사명 DB'!$B$3:$D740, 3, FALSE)</f>
        <v>(주)청람커뮤니케이션즈</v>
      </c>
      <c r="F353" s="7" t="s">
        <v>1453</v>
      </c>
      <c r="G353" s="3"/>
      <c r="H353" s="117" t="s">
        <v>27</v>
      </c>
      <c r="I353" s="117" t="s">
        <v>67</v>
      </c>
      <c r="J353" s="117"/>
      <c r="K353" s="117" t="s">
        <v>67</v>
      </c>
      <c r="L353" s="117"/>
      <c r="M353" s="117"/>
      <c r="N353" s="117"/>
      <c r="O353" s="117"/>
      <c r="P353" s="122"/>
      <c r="Q353" s="79"/>
      <c r="R353" s="115" t="s">
        <v>261</v>
      </c>
      <c r="S353" s="115"/>
      <c r="T353" s="115"/>
      <c r="U353" s="115" t="s">
        <v>262</v>
      </c>
      <c r="V353" s="115"/>
      <c r="W353" s="115"/>
      <c r="X353" s="115" t="s">
        <v>263</v>
      </c>
      <c r="Y353" s="115"/>
      <c r="Z353" s="432" t="s">
        <v>262</v>
      </c>
      <c r="AA353" s="115"/>
      <c r="AB353" s="203" t="s">
        <v>970</v>
      </c>
      <c r="AC353" s="203"/>
      <c r="AD353" s="203"/>
      <c r="AE353" s="8" t="s">
        <v>1454</v>
      </c>
      <c r="AF353" s="104" t="s">
        <v>114</v>
      </c>
      <c r="AG353" s="104" t="s">
        <v>1455</v>
      </c>
      <c r="AH353" s="104" t="s">
        <v>643</v>
      </c>
      <c r="AI353" s="132"/>
      <c r="AJ353" s="471"/>
      <c r="AK353" s="378" t="s">
        <v>266</v>
      </c>
      <c r="AL353" s="378" t="s">
        <v>267</v>
      </c>
      <c r="AM353" s="45"/>
      <c r="AN353" s="34"/>
      <c r="AO353" s="30"/>
      <c r="AP353" s="31"/>
      <c r="AQ353" s="20" t="str">
        <f t="shared" si="12"/>
        <v/>
      </c>
      <c r="AR353" s="109" t="s">
        <v>263</v>
      </c>
      <c r="AS353" s="98"/>
      <c r="AT353" s="107"/>
      <c r="AU353" s="94"/>
      <c r="AV353" s="71" t="str">
        <f t="shared" si="13"/>
        <v/>
      </c>
      <c r="AW353" s="105" t="s">
        <v>1456</v>
      </c>
      <c r="AX353" s="105" t="s">
        <v>1451</v>
      </c>
      <c r="AY353" s="105" t="s">
        <v>666</v>
      </c>
      <c r="AZ353" s="104" t="s">
        <v>1451</v>
      </c>
      <c r="BA353" s="105"/>
      <c r="BB353" s="105"/>
      <c r="BC353" s="104" t="s">
        <v>714</v>
      </c>
      <c r="BD353" s="104" t="s">
        <v>1457</v>
      </c>
      <c r="BE353"/>
    </row>
    <row r="354" spans="1:57" ht="48" hidden="1">
      <c r="B354" s="703"/>
      <c r="C354" s="105" t="s">
        <v>1447</v>
      </c>
      <c r="D354" s="105" t="s">
        <v>690</v>
      </c>
      <c r="E354" s="105" t="str">
        <f>VLOOKUP(D354, '(참고) 중복제거용 BP사명 DB'!$B$3:$D741, 3, FALSE)</f>
        <v>(주)케이지이니시스</v>
      </c>
      <c r="F354" s="7" t="s">
        <v>1458</v>
      </c>
      <c r="G354" s="3"/>
      <c r="H354" s="117" t="s">
        <v>27</v>
      </c>
      <c r="I354" s="117" t="s">
        <v>67</v>
      </c>
      <c r="J354" s="117"/>
      <c r="K354" s="117" t="s">
        <v>67</v>
      </c>
      <c r="L354" s="117"/>
      <c r="M354" s="117"/>
      <c r="N354" s="117"/>
      <c r="O354" s="117"/>
      <c r="P354" s="122"/>
      <c r="Q354" s="79"/>
      <c r="R354" s="115"/>
      <c r="S354" s="115"/>
      <c r="T354" s="115"/>
      <c r="U354" s="115" t="s">
        <v>1314</v>
      </c>
      <c r="V354" s="115" t="s">
        <v>692</v>
      </c>
      <c r="W354" s="115"/>
      <c r="X354" s="115"/>
      <c r="Y354" s="115"/>
      <c r="Z354" s="432" t="s">
        <v>1314</v>
      </c>
      <c r="AA354" s="115" t="s">
        <v>692</v>
      </c>
      <c r="AB354" s="203" t="s">
        <v>970</v>
      </c>
      <c r="AC354" s="203"/>
      <c r="AD354" s="203"/>
      <c r="AE354" s="8"/>
      <c r="AF354" s="104"/>
      <c r="AG354" s="104"/>
      <c r="AH354" s="104"/>
      <c r="AI354" s="132"/>
      <c r="AJ354" s="470"/>
      <c r="AK354" s="20"/>
      <c r="AL354" s="20"/>
      <c r="AM354" s="45"/>
      <c r="AN354" s="20"/>
      <c r="AO354" s="32"/>
      <c r="AP354" s="30"/>
      <c r="AQ354" s="20" t="str">
        <f t="shared" si="12"/>
        <v/>
      </c>
      <c r="AR354" s="70"/>
      <c r="AS354" s="70"/>
      <c r="AT354" s="94"/>
      <c r="AU354" s="94"/>
      <c r="AV354" s="71" t="str">
        <f t="shared" si="13"/>
        <v/>
      </c>
      <c r="AW354" s="104" t="s">
        <v>666</v>
      </c>
      <c r="AX354" s="105" t="s">
        <v>1451</v>
      </c>
      <c r="AY354" s="104" t="s">
        <v>700</v>
      </c>
      <c r="AZ354" s="104" t="s">
        <v>1451</v>
      </c>
      <c r="BA354" s="104"/>
      <c r="BB354" s="104"/>
      <c r="BC354" s="105" t="s">
        <v>199</v>
      </c>
      <c r="BD354" s="105" t="s">
        <v>199</v>
      </c>
      <c r="BE354"/>
    </row>
    <row r="355" spans="1:57" ht="27" hidden="1">
      <c r="B355" s="703" t="s">
        <v>1459</v>
      </c>
      <c r="C355" s="105" t="s">
        <v>1460</v>
      </c>
      <c r="D355" s="105" t="s">
        <v>1461</v>
      </c>
      <c r="E355" s="105" t="str">
        <f>VLOOKUP(D355, '(참고) 중복제거용 BP사명 DB'!$B$3:$D742, 3, FALSE)</f>
        <v>(주)비디</v>
      </c>
      <c r="F355" s="7" t="s">
        <v>1462</v>
      </c>
      <c r="G355" s="3"/>
      <c r="H355" s="117" t="s">
        <v>27</v>
      </c>
      <c r="I355" s="117" t="s">
        <v>67</v>
      </c>
      <c r="J355" s="117"/>
      <c r="K355" s="117" t="s">
        <v>67</v>
      </c>
      <c r="L355" s="117" t="s">
        <v>67</v>
      </c>
      <c r="M355" s="117" t="s">
        <v>67</v>
      </c>
      <c r="N355" s="117"/>
      <c r="O355" s="117"/>
      <c r="P355" s="439"/>
      <c r="Q355" s="47"/>
      <c r="R355" s="85" t="s">
        <v>261</v>
      </c>
      <c r="S355" s="85"/>
      <c r="T355" s="85"/>
      <c r="U355" s="115" t="s">
        <v>262</v>
      </c>
      <c r="V355" s="85"/>
      <c r="W355" s="85"/>
      <c r="X355" s="115" t="s">
        <v>263</v>
      </c>
      <c r="Y355" s="85"/>
      <c r="Z355" s="432" t="s">
        <v>262</v>
      </c>
      <c r="AA355" s="85"/>
      <c r="AB355" s="117" t="s">
        <v>204</v>
      </c>
      <c r="AC355" s="117"/>
      <c r="AD355" s="117"/>
      <c r="AE355" s="7" t="s">
        <v>1463</v>
      </c>
      <c r="AF355" s="104" t="s">
        <v>114</v>
      </c>
      <c r="AG355" s="104" t="s">
        <v>1464</v>
      </c>
      <c r="AH355" s="104" t="s">
        <v>643</v>
      </c>
      <c r="AI355" s="104"/>
      <c r="AJ355" s="471"/>
      <c r="AK355" s="378" t="s">
        <v>266</v>
      </c>
      <c r="AL355" s="378" t="s">
        <v>267</v>
      </c>
      <c r="AM355" s="45"/>
      <c r="AN355" s="34"/>
      <c r="AO355" s="30"/>
      <c r="AP355" s="31"/>
      <c r="AQ355" s="20" t="str">
        <f t="shared" si="12"/>
        <v/>
      </c>
      <c r="AR355" s="109" t="s">
        <v>263</v>
      </c>
      <c r="AS355" s="98"/>
      <c r="AT355" s="107"/>
      <c r="AU355" s="94"/>
      <c r="AV355" s="94" t="str">
        <f t="shared" si="13"/>
        <v/>
      </c>
      <c r="AW355" s="105" t="s">
        <v>1465</v>
      </c>
      <c r="AX355" s="105" t="s">
        <v>1466</v>
      </c>
      <c r="AY355" s="105" t="s">
        <v>1465</v>
      </c>
      <c r="AZ355" s="105" t="s">
        <v>1467</v>
      </c>
      <c r="BA355" s="105"/>
      <c r="BB355" s="105"/>
      <c r="BC355" s="105" t="s">
        <v>1468</v>
      </c>
      <c r="BD355" s="105" t="s">
        <v>1469</v>
      </c>
      <c r="BE355"/>
    </row>
    <row r="356" spans="1:57" ht="27" hidden="1" customHeight="1">
      <c r="B356" s="703"/>
      <c r="C356" s="208" t="s">
        <v>1460</v>
      </c>
      <c r="D356" s="208" t="s">
        <v>598</v>
      </c>
      <c r="E356" s="105" t="e">
        <f>VLOOKUP(D356, '(참고) 중복제거용 BP사명 DB'!$B$3:$D743, 3, FALSE)</f>
        <v>#N/A</v>
      </c>
      <c r="F356" s="7" t="s">
        <v>1470</v>
      </c>
      <c r="G356" s="3"/>
      <c r="H356" s="117" t="s">
        <v>27</v>
      </c>
      <c r="I356" s="117" t="s">
        <v>67</v>
      </c>
      <c r="J356" s="117"/>
      <c r="K356" s="117" t="s">
        <v>67</v>
      </c>
      <c r="L356" s="117" t="s">
        <v>67</v>
      </c>
      <c r="M356" s="117" t="s">
        <v>67</v>
      </c>
      <c r="N356" s="117"/>
      <c r="O356" s="117"/>
      <c r="P356" s="122"/>
      <c r="Q356" s="47"/>
      <c r="R356" s="121"/>
      <c r="S356" s="121"/>
      <c r="T356" s="121"/>
      <c r="U356" s="115"/>
      <c r="V356" s="85"/>
      <c r="W356" s="85"/>
      <c r="X356" s="85"/>
      <c r="Y356" s="85"/>
      <c r="Z356" s="432"/>
      <c r="AA356" s="85" t="s">
        <v>210</v>
      </c>
      <c r="AB356" s="117"/>
      <c r="AC356" s="117"/>
      <c r="AD356" s="117"/>
      <c r="AE356" s="7"/>
      <c r="AF356" s="104"/>
      <c r="AG356" s="105"/>
      <c r="AH356" s="105"/>
      <c r="AI356" s="105"/>
      <c r="AJ356" s="477"/>
      <c r="AK356" s="20"/>
      <c r="AL356" s="20"/>
      <c r="AM356" s="32"/>
      <c r="AN356" s="34"/>
      <c r="AO356" s="30"/>
      <c r="AP356" s="32"/>
      <c r="AQ356" s="20"/>
      <c r="AR356" s="70"/>
      <c r="AS356" s="86"/>
      <c r="AT356" s="95"/>
      <c r="AU356" s="94"/>
      <c r="AV356" s="94"/>
      <c r="AW356" s="105"/>
      <c r="AX356" s="105"/>
      <c r="AY356" s="105"/>
      <c r="AZ356" s="105"/>
      <c r="BA356" s="105"/>
      <c r="BB356" s="105"/>
      <c r="BC356" s="105"/>
      <c r="BD356" s="105"/>
      <c r="BE356"/>
    </row>
    <row r="357" spans="1:57" ht="54">
      <c r="B357" s="105" t="s">
        <v>1471</v>
      </c>
      <c r="C357" s="105" t="s">
        <v>1471</v>
      </c>
      <c r="D357" s="105" t="s">
        <v>629</v>
      </c>
      <c r="E357" s="105" t="str">
        <f>VLOOKUP(D357, '(참고) 중복제거용 BP사명 DB'!$B$3:$D744, 3, FALSE)</f>
        <v>SK텔레콤(주)</v>
      </c>
      <c r="F357" s="7" t="s">
        <v>1472</v>
      </c>
      <c r="G357" s="4" t="s">
        <v>1473</v>
      </c>
      <c r="H357" s="117" t="s">
        <v>630</v>
      </c>
      <c r="I357" s="117"/>
      <c r="J357" s="117"/>
      <c r="K357" s="454" t="s">
        <v>67</v>
      </c>
      <c r="L357" s="117"/>
      <c r="M357" s="117"/>
      <c r="N357" s="117"/>
      <c r="O357" s="117"/>
      <c r="P357" s="122"/>
      <c r="Q357" s="47"/>
      <c r="R357" s="121"/>
      <c r="S357" s="121"/>
      <c r="T357" s="121"/>
      <c r="U357" s="115" t="s">
        <v>1156</v>
      </c>
      <c r="V357" s="47"/>
      <c r="W357" s="47"/>
      <c r="X357" s="47"/>
      <c r="Y357" s="47"/>
      <c r="Z357" s="432" t="s">
        <v>1156</v>
      </c>
      <c r="AA357" s="47" t="s">
        <v>1157</v>
      </c>
      <c r="AB357" s="117"/>
      <c r="AC357" s="117"/>
      <c r="AD357" s="117"/>
      <c r="AE357" s="7"/>
      <c r="AF357" s="104"/>
      <c r="AG357" s="105"/>
      <c r="AH357" s="105"/>
      <c r="AI357" s="105"/>
      <c r="AJ357" s="477"/>
      <c r="AK357" s="20"/>
      <c r="AL357" s="20"/>
      <c r="AM357" s="30"/>
      <c r="AN357" s="53"/>
      <c r="AO357" s="32"/>
      <c r="AP357" s="32"/>
      <c r="AQ357" s="20" t="str">
        <f t="shared" si="12"/>
        <v/>
      </c>
      <c r="AR357" s="70"/>
      <c r="AS357" s="86"/>
      <c r="AT357" s="95"/>
      <c r="AU357" s="95"/>
      <c r="AV357" s="94" t="str">
        <f t="shared" si="13"/>
        <v/>
      </c>
      <c r="AW357" s="105"/>
      <c r="AX357" s="105"/>
      <c r="AY357" s="105" t="s">
        <v>1474</v>
      </c>
      <c r="AZ357" s="105" t="s">
        <v>1475</v>
      </c>
      <c r="BA357" s="105"/>
      <c r="BB357" s="105"/>
      <c r="BC357" s="105" t="s">
        <v>199</v>
      </c>
      <c r="BD357" s="105" t="s">
        <v>199</v>
      </c>
      <c r="BE357"/>
    </row>
    <row r="358" spans="1:57" ht="27">
      <c r="B358" s="697" t="s">
        <v>1476</v>
      </c>
      <c r="C358" s="105" t="s">
        <v>1477</v>
      </c>
      <c r="D358" s="105" t="s">
        <v>480</v>
      </c>
      <c r="E358" s="105" t="str">
        <f>VLOOKUP(D358, '(참고) 중복제거용 BP사명 DB'!$B$3:$D745, 3, FALSE)</f>
        <v>서비스에이스주식회사</v>
      </c>
      <c r="F358" s="7" t="s">
        <v>1478</v>
      </c>
      <c r="G358" s="3"/>
      <c r="H358" s="117" t="s">
        <v>27</v>
      </c>
      <c r="I358" s="117" t="s">
        <v>67</v>
      </c>
      <c r="J358" s="117"/>
      <c r="K358" s="117" t="s">
        <v>67</v>
      </c>
      <c r="L358" s="117" t="s">
        <v>67</v>
      </c>
      <c r="M358" s="117"/>
      <c r="N358" s="117"/>
      <c r="O358" s="117"/>
      <c r="P358" s="122"/>
      <c r="Q358" s="47"/>
      <c r="R358" s="47"/>
      <c r="S358" s="47"/>
      <c r="T358" s="47"/>
      <c r="U358" s="115" t="s">
        <v>1299</v>
      </c>
      <c r="V358" s="47" t="s">
        <v>575</v>
      </c>
      <c r="W358" s="47"/>
      <c r="X358" s="47"/>
      <c r="Y358" s="47"/>
      <c r="Z358" s="432" t="s">
        <v>1299</v>
      </c>
      <c r="AA358" s="47" t="s">
        <v>1157</v>
      </c>
      <c r="AB358" s="117" t="s">
        <v>1479</v>
      </c>
      <c r="AC358" s="117"/>
      <c r="AD358" s="117"/>
      <c r="AE358" s="7"/>
      <c r="AF358" s="105"/>
      <c r="AG358" s="105"/>
      <c r="AH358" s="105"/>
      <c r="AI358" s="105"/>
      <c r="AJ358" s="477"/>
      <c r="AK358" s="20"/>
      <c r="AL358" s="20"/>
      <c r="AM358" s="45"/>
      <c r="AN358" s="20"/>
      <c r="AO358" s="32"/>
      <c r="AP358" s="30"/>
      <c r="AQ358" s="20" t="str">
        <f t="shared" si="12"/>
        <v/>
      </c>
      <c r="AR358" s="70"/>
      <c r="AS358" s="70"/>
      <c r="AT358" s="94"/>
      <c r="AU358" s="94"/>
      <c r="AV358" s="94" t="str">
        <f t="shared" si="13"/>
        <v/>
      </c>
      <c r="AW358" s="105" t="s">
        <v>1480</v>
      </c>
      <c r="AX358" s="105" t="s">
        <v>1481</v>
      </c>
      <c r="AY358" s="105" t="s">
        <v>1482</v>
      </c>
      <c r="AZ358" s="105" t="s">
        <v>1483</v>
      </c>
      <c r="BA358" s="105"/>
      <c r="BB358" s="105"/>
      <c r="BC358" s="105"/>
      <c r="BD358" s="105"/>
      <c r="BE358"/>
    </row>
    <row r="359" spans="1:57" ht="27">
      <c r="B359" s="697"/>
      <c r="C359" s="105" t="s">
        <v>1477</v>
      </c>
      <c r="D359" s="105" t="s">
        <v>1484</v>
      </c>
      <c r="E359" s="105" t="e">
        <f>VLOOKUP(D359, '(참고) 중복제거용 BP사명 DB'!$B$3:$D746, 3, FALSE)</f>
        <v>#N/A</v>
      </c>
      <c r="F359" s="7" t="s">
        <v>1485</v>
      </c>
      <c r="G359" s="3" t="s">
        <v>1486</v>
      </c>
      <c r="H359" s="117" t="s">
        <v>27</v>
      </c>
      <c r="I359" s="117" t="s">
        <v>67</v>
      </c>
      <c r="J359" s="117"/>
      <c r="K359" s="117" t="s">
        <v>67</v>
      </c>
      <c r="L359" s="117" t="s">
        <v>67</v>
      </c>
      <c r="M359" s="117"/>
      <c r="N359" s="117"/>
      <c r="O359" s="117"/>
      <c r="P359" s="122"/>
      <c r="Q359" s="47"/>
      <c r="R359" s="47"/>
      <c r="S359" s="47"/>
      <c r="T359" s="47"/>
      <c r="U359" s="115" t="s">
        <v>68</v>
      </c>
      <c r="V359" s="47" t="s">
        <v>680</v>
      </c>
      <c r="W359" s="47"/>
      <c r="X359" s="47"/>
      <c r="Y359" s="47"/>
      <c r="Z359" s="432" t="s">
        <v>68</v>
      </c>
      <c r="AA359" s="47" t="s">
        <v>1157</v>
      </c>
      <c r="AB359" s="117" t="s">
        <v>1479</v>
      </c>
      <c r="AC359" s="117"/>
      <c r="AD359" s="117"/>
      <c r="AE359" s="7" t="s">
        <v>1487</v>
      </c>
      <c r="AF359" s="105" t="s">
        <v>114</v>
      </c>
      <c r="AG359" s="105" t="s">
        <v>1488</v>
      </c>
      <c r="AH359" s="105"/>
      <c r="AI359" s="105"/>
      <c r="AJ359" s="477"/>
      <c r="AK359" s="20"/>
      <c r="AL359" s="20"/>
      <c r="AM359" s="45"/>
      <c r="AN359" s="52"/>
      <c r="AO359" s="32"/>
      <c r="AP359" s="30"/>
      <c r="AQ359" s="20" t="str">
        <f t="shared" si="12"/>
        <v/>
      </c>
      <c r="AR359" s="70"/>
      <c r="AS359" s="70"/>
      <c r="AT359" s="94"/>
      <c r="AU359" s="94"/>
      <c r="AV359" s="94" t="str">
        <f t="shared" si="13"/>
        <v/>
      </c>
      <c r="AW359" s="105" t="s">
        <v>1480</v>
      </c>
      <c r="AX359" s="105" t="s">
        <v>1481</v>
      </c>
      <c r="AY359" s="105" t="s">
        <v>1482</v>
      </c>
      <c r="AZ359" s="105" t="s">
        <v>1483</v>
      </c>
      <c r="BA359" s="105"/>
      <c r="BB359" s="105"/>
      <c r="BC359" s="105" t="s">
        <v>872</v>
      </c>
      <c r="BD359" s="105" t="s">
        <v>1489</v>
      </c>
      <c r="BE359"/>
    </row>
    <row r="360" spans="1:57" ht="27" hidden="1">
      <c r="B360" s="709" t="s">
        <v>1490</v>
      </c>
      <c r="C360" s="105" t="s">
        <v>1491</v>
      </c>
      <c r="D360" s="105" t="s">
        <v>1492</v>
      </c>
      <c r="E360" s="105" t="e">
        <f>VLOOKUP(D360, '(참고) 중복제거용 BP사명 DB'!$B$3:$D747, 3, FALSE)</f>
        <v>#N/A</v>
      </c>
      <c r="F360" s="7" t="s">
        <v>1493</v>
      </c>
      <c r="G360" s="3"/>
      <c r="H360" s="117" t="s">
        <v>27</v>
      </c>
      <c r="I360" s="117" t="s">
        <v>67</v>
      </c>
      <c r="J360" s="117"/>
      <c r="K360" s="117" t="s">
        <v>67</v>
      </c>
      <c r="L360" s="117"/>
      <c r="M360" s="117"/>
      <c r="N360" s="117"/>
      <c r="O360" s="117"/>
      <c r="P360" s="439"/>
      <c r="Q360" s="444"/>
      <c r="R360" s="116"/>
      <c r="S360" s="116"/>
      <c r="T360" s="116"/>
      <c r="U360" s="115" t="s">
        <v>68</v>
      </c>
      <c r="V360" s="116" t="s">
        <v>69</v>
      </c>
      <c r="W360" s="116"/>
      <c r="X360" s="116"/>
      <c r="Y360" s="116"/>
      <c r="Z360" s="432" t="s">
        <v>68</v>
      </c>
      <c r="AA360" s="116" t="s">
        <v>69</v>
      </c>
      <c r="AB360" s="117" t="s">
        <v>204</v>
      </c>
      <c r="AC360" s="117"/>
      <c r="AD360" s="117"/>
      <c r="AE360" s="7"/>
      <c r="AF360" s="105"/>
      <c r="AG360" s="105"/>
      <c r="AH360" s="105"/>
      <c r="AI360" s="105"/>
      <c r="AJ360" s="477"/>
      <c r="AK360" s="20"/>
      <c r="AL360" s="20"/>
      <c r="AM360" s="45"/>
      <c r="AN360" s="23"/>
      <c r="AO360" s="32"/>
      <c r="AP360" s="30"/>
      <c r="AQ360" s="20" t="str">
        <f t="shared" si="12"/>
        <v/>
      </c>
      <c r="AR360" s="70"/>
      <c r="AS360" s="70"/>
      <c r="AT360" s="94"/>
      <c r="AU360" s="94"/>
      <c r="AV360" s="94" t="str">
        <f t="shared" si="13"/>
        <v/>
      </c>
      <c r="AW360" s="105" t="s">
        <v>1494</v>
      </c>
      <c r="AX360" s="105" t="s">
        <v>1495</v>
      </c>
      <c r="AY360" s="105"/>
      <c r="AZ360" s="105"/>
      <c r="BA360" s="105"/>
      <c r="BB360" s="105"/>
      <c r="BC360" s="105"/>
      <c r="BD360" s="105"/>
      <c r="BE360"/>
    </row>
    <row r="361" spans="1:57" ht="27" hidden="1">
      <c r="B361" s="710"/>
      <c r="C361" s="105" t="s">
        <v>1491</v>
      </c>
      <c r="D361" s="105" t="s">
        <v>1496</v>
      </c>
      <c r="E361" s="105" t="str">
        <f>VLOOKUP(D361, '(참고) 중복제거용 BP사명 DB'!$B$3:$D748, 3, FALSE)</f>
        <v>(주)한빛소프트</v>
      </c>
      <c r="F361" s="7" t="s">
        <v>1497</v>
      </c>
      <c r="G361" s="3" t="s">
        <v>1498</v>
      </c>
      <c r="H361" s="117" t="s">
        <v>27</v>
      </c>
      <c r="I361" s="117" t="s">
        <v>67</v>
      </c>
      <c r="J361" s="117"/>
      <c r="K361" s="117" t="s">
        <v>67</v>
      </c>
      <c r="L361" s="117"/>
      <c r="M361" s="117"/>
      <c r="N361" s="117"/>
      <c r="O361" s="117"/>
      <c r="P361" s="439"/>
      <c r="Q361" s="444"/>
      <c r="R361" s="116"/>
      <c r="S361" s="116"/>
      <c r="T361" s="116"/>
      <c r="U361" s="115" t="s">
        <v>68</v>
      </c>
      <c r="V361" s="116" t="s">
        <v>802</v>
      </c>
      <c r="W361" s="116"/>
      <c r="X361" s="116"/>
      <c r="Y361" s="116"/>
      <c r="Z361" s="432" t="s">
        <v>68</v>
      </c>
      <c r="AA361" s="115" t="s">
        <v>802</v>
      </c>
      <c r="AB361" s="117" t="s">
        <v>204</v>
      </c>
      <c r="AC361" s="117"/>
      <c r="AD361" s="117"/>
      <c r="AE361" s="7"/>
      <c r="AF361" s="105"/>
      <c r="AG361" s="105"/>
      <c r="AH361" s="105"/>
      <c r="AI361" s="105"/>
      <c r="AJ361" s="477"/>
      <c r="AK361" s="20"/>
      <c r="AL361" s="20"/>
      <c r="AM361" s="30"/>
      <c r="AN361" s="20"/>
      <c r="AO361" s="32"/>
      <c r="AP361" s="30"/>
      <c r="AQ361" s="20" t="str">
        <f t="shared" si="12"/>
        <v/>
      </c>
      <c r="AR361" s="70"/>
      <c r="AS361" s="70"/>
      <c r="AT361" s="94"/>
      <c r="AU361" s="94"/>
      <c r="AV361" s="94" t="str">
        <f t="shared" si="13"/>
        <v/>
      </c>
      <c r="AW361" s="105" t="s">
        <v>1494</v>
      </c>
      <c r="AX361" s="105" t="s">
        <v>1495</v>
      </c>
      <c r="AY361" s="105"/>
      <c r="AZ361" s="105"/>
      <c r="BA361" s="105"/>
      <c r="BB361" s="105"/>
      <c r="BC361" s="105"/>
      <c r="BD361" s="105"/>
      <c r="BE361"/>
    </row>
    <row r="362" spans="1:57" ht="27" hidden="1">
      <c r="B362" s="711"/>
      <c r="C362" s="105" t="s">
        <v>1491</v>
      </c>
      <c r="D362" s="105" t="s">
        <v>629</v>
      </c>
      <c r="E362" s="105" t="str">
        <f>VLOOKUP(D362, '(참고) 중복제거용 BP사명 DB'!$B$3:$D749, 3, FALSE)</f>
        <v>SK텔레콤(주)</v>
      </c>
      <c r="F362" s="7" t="s">
        <v>1499</v>
      </c>
      <c r="G362" s="3" t="s">
        <v>1500</v>
      </c>
      <c r="H362" s="117" t="s">
        <v>1268</v>
      </c>
      <c r="I362" s="117"/>
      <c r="J362" s="117"/>
      <c r="K362" s="117" t="s">
        <v>67</v>
      </c>
      <c r="L362" s="117"/>
      <c r="M362" s="117"/>
      <c r="N362" s="117"/>
      <c r="O362" s="117"/>
      <c r="P362" s="439"/>
      <c r="Q362" s="444"/>
      <c r="R362" s="85" t="s">
        <v>261</v>
      </c>
      <c r="S362" s="116"/>
      <c r="T362" s="116"/>
      <c r="U362" s="115" t="s">
        <v>262</v>
      </c>
      <c r="V362" s="116"/>
      <c r="W362" s="116"/>
      <c r="X362" s="115" t="s">
        <v>263</v>
      </c>
      <c r="Y362" s="116"/>
      <c r="Z362" s="432" t="s">
        <v>262</v>
      </c>
      <c r="AA362" s="116"/>
      <c r="AB362" s="117" t="s">
        <v>204</v>
      </c>
      <c r="AC362" s="117"/>
      <c r="AD362" s="117"/>
      <c r="AE362" s="7" t="s">
        <v>1501</v>
      </c>
      <c r="AF362" s="105" t="s">
        <v>248</v>
      </c>
      <c r="AG362" s="105" t="s">
        <v>1502</v>
      </c>
      <c r="AH362" s="104" t="s">
        <v>397</v>
      </c>
      <c r="AI362" s="105"/>
      <c r="AJ362" s="471"/>
      <c r="AK362" s="378" t="s">
        <v>266</v>
      </c>
      <c r="AL362" s="378" t="s">
        <v>267</v>
      </c>
      <c r="AM362" s="45"/>
      <c r="AN362" s="34"/>
      <c r="AO362" s="30"/>
      <c r="AP362" s="31"/>
      <c r="AQ362" s="20" t="str">
        <f t="shared" si="12"/>
        <v/>
      </c>
      <c r="AR362" s="110" t="s">
        <v>263</v>
      </c>
      <c r="AS362" s="98"/>
      <c r="AT362" s="107"/>
      <c r="AU362" s="94"/>
      <c r="AV362" s="94" t="str">
        <f t="shared" si="13"/>
        <v/>
      </c>
      <c r="AW362" s="105" t="s">
        <v>1503</v>
      </c>
      <c r="AX362" s="105" t="s">
        <v>1504</v>
      </c>
      <c r="AY362" s="105" t="s">
        <v>1505</v>
      </c>
      <c r="AZ362" s="105" t="s">
        <v>1506</v>
      </c>
      <c r="BA362" s="105"/>
      <c r="BB362" s="105"/>
      <c r="BC362" s="105"/>
      <c r="BD362" s="105"/>
      <c r="BE362"/>
    </row>
    <row r="363" spans="1:57" ht="52.5" hidden="1" customHeight="1">
      <c r="A363" s="18"/>
      <c r="B363" s="132" t="s">
        <v>1507</v>
      </c>
      <c r="C363" s="132" t="s">
        <v>1507</v>
      </c>
      <c r="D363" s="105" t="s">
        <v>629</v>
      </c>
      <c r="E363" s="105" t="str">
        <f>VLOOKUP(D363, '(참고) 중복제거용 BP사명 DB'!$B$3:$D750, 3, FALSE)</f>
        <v>SK텔레콤(주)</v>
      </c>
      <c r="F363" s="7" t="s">
        <v>1508</v>
      </c>
      <c r="G363" s="91" t="s">
        <v>1509</v>
      </c>
      <c r="H363" s="117" t="s">
        <v>844</v>
      </c>
      <c r="I363" s="117"/>
      <c r="J363" s="117"/>
      <c r="K363" s="454" t="s">
        <v>67</v>
      </c>
      <c r="L363" s="117" t="s">
        <v>67</v>
      </c>
      <c r="M363" s="117" t="s">
        <v>67</v>
      </c>
      <c r="N363" s="117"/>
      <c r="O363" s="117"/>
      <c r="P363" s="122"/>
      <c r="Q363" s="47"/>
      <c r="R363" s="47" t="s">
        <v>261</v>
      </c>
      <c r="S363" s="47"/>
      <c r="T363" s="47"/>
      <c r="U363" s="115" t="s">
        <v>262</v>
      </c>
      <c r="V363" s="47"/>
      <c r="W363" s="47"/>
      <c r="X363" s="115" t="s">
        <v>263</v>
      </c>
      <c r="Y363" s="47"/>
      <c r="Z363" s="432" t="s">
        <v>262</v>
      </c>
      <c r="AA363" s="47"/>
      <c r="AB363" s="117" t="s">
        <v>204</v>
      </c>
      <c r="AC363" s="117"/>
      <c r="AD363" s="117"/>
      <c r="AE363" s="7" t="s">
        <v>1510</v>
      </c>
      <c r="AF363" s="104" t="s">
        <v>145</v>
      </c>
      <c r="AG363" s="105" t="s">
        <v>1511</v>
      </c>
      <c r="AH363" s="105" t="s">
        <v>1512</v>
      </c>
      <c r="AI363" s="105"/>
      <c r="AJ363" s="477"/>
      <c r="AK363" s="378" t="s">
        <v>266</v>
      </c>
      <c r="AL363" s="378" t="s">
        <v>267</v>
      </c>
      <c r="AM363" s="45"/>
      <c r="AN363" s="34"/>
      <c r="AO363" s="30"/>
      <c r="AP363" s="31"/>
      <c r="AQ363" s="20" t="str">
        <f t="shared" si="12"/>
        <v/>
      </c>
      <c r="AR363" s="109" t="s">
        <v>263</v>
      </c>
      <c r="AS363" s="98"/>
      <c r="AT363" s="107"/>
      <c r="AU363" s="94"/>
      <c r="AV363" s="94" t="str">
        <f t="shared" si="13"/>
        <v/>
      </c>
      <c r="AW363" s="104" t="s">
        <v>1513</v>
      </c>
      <c r="AX363" s="104" t="s">
        <v>1514</v>
      </c>
      <c r="AY363" s="105"/>
      <c r="AZ363" s="105"/>
      <c r="BA363" s="105"/>
      <c r="BB363" s="105"/>
      <c r="BC363" s="105"/>
      <c r="BD363" s="105"/>
      <c r="BE363"/>
    </row>
    <row r="364" spans="1:57" ht="37.5" customHeight="1">
      <c r="B364" s="132" t="s">
        <v>1515</v>
      </c>
      <c r="C364" s="132" t="s">
        <v>1516</v>
      </c>
      <c r="D364" s="105" t="s">
        <v>1517</v>
      </c>
      <c r="E364" s="105" t="e">
        <f>VLOOKUP(D364, '(참고) 중복제거용 BP사명 DB'!$B$3:$D751, 3, FALSE)</f>
        <v>#N/A</v>
      </c>
      <c r="F364" s="37" t="s">
        <v>1518</v>
      </c>
      <c r="G364" s="428" t="s">
        <v>1519</v>
      </c>
      <c r="H364" s="117" t="s">
        <v>27</v>
      </c>
      <c r="I364" s="117" t="s">
        <v>67</v>
      </c>
      <c r="J364" s="117"/>
      <c r="K364" s="117" t="s">
        <v>67</v>
      </c>
      <c r="L364" s="117"/>
      <c r="M364" s="117"/>
      <c r="N364" s="117"/>
      <c r="O364" s="117"/>
      <c r="P364" s="122"/>
      <c r="Q364" s="117"/>
      <c r="R364" s="117"/>
      <c r="S364" s="117"/>
      <c r="T364" s="117"/>
      <c r="U364" s="115" t="s">
        <v>68</v>
      </c>
      <c r="V364" s="117" t="s">
        <v>75</v>
      </c>
      <c r="W364" s="117"/>
      <c r="X364" s="117"/>
      <c r="Y364" s="117"/>
      <c r="Z364" s="432" t="s">
        <v>68</v>
      </c>
      <c r="AA364" s="47" t="s">
        <v>1157</v>
      </c>
      <c r="AB364" s="117" t="s">
        <v>204</v>
      </c>
      <c r="AC364" s="120"/>
      <c r="AD364" s="120"/>
      <c r="AE364" s="25"/>
      <c r="AF364" s="35"/>
      <c r="AG364" s="322"/>
      <c r="AH364" s="35"/>
      <c r="AI364" s="25"/>
      <c r="AJ364" s="473"/>
      <c r="AK364" s="20"/>
      <c r="AL364" s="20"/>
      <c r="AM364" s="45"/>
      <c r="AN364" s="20"/>
      <c r="AO364" s="32"/>
      <c r="AP364" s="30"/>
      <c r="AQ364" s="20" t="str">
        <f t="shared" si="12"/>
        <v/>
      </c>
      <c r="AR364" s="70"/>
      <c r="AS364" s="70"/>
      <c r="AT364" s="94"/>
      <c r="AU364" s="94"/>
      <c r="AV364" s="71" t="str">
        <f t="shared" si="13"/>
        <v/>
      </c>
      <c r="AW364" s="105" t="s">
        <v>749</v>
      </c>
      <c r="AX364" s="105" t="s">
        <v>1520</v>
      </c>
      <c r="AY364" s="105" t="s">
        <v>749</v>
      </c>
      <c r="AZ364" s="105" t="s">
        <v>1520</v>
      </c>
      <c r="BA364" s="105"/>
      <c r="BB364" s="105"/>
      <c r="BC364" s="104"/>
      <c r="BD364" s="104"/>
      <c r="BE364"/>
    </row>
    <row r="365" spans="1:57" ht="27" hidden="1">
      <c r="B365" s="697" t="s">
        <v>1521</v>
      </c>
      <c r="C365" s="132" t="s">
        <v>1522</v>
      </c>
      <c r="D365" s="105" t="s">
        <v>694</v>
      </c>
      <c r="E365" s="105" t="str">
        <f>VLOOKUP(D365, '(참고) 중복제거용 BP사명 DB'!$B$3:$D752, 3, FALSE)</f>
        <v>Amazon Web Services Inc.</v>
      </c>
      <c r="F365" s="37" t="s">
        <v>1523</v>
      </c>
      <c r="G365" s="3"/>
      <c r="H365" s="117" t="s">
        <v>27</v>
      </c>
      <c r="I365" s="117" t="s">
        <v>67</v>
      </c>
      <c r="J365" s="117"/>
      <c r="K365" s="117" t="s">
        <v>67</v>
      </c>
      <c r="L365" s="117" t="s">
        <v>67</v>
      </c>
      <c r="M365" s="117"/>
      <c r="N365" s="117"/>
      <c r="O365" s="117"/>
      <c r="P365" s="122"/>
      <c r="Q365" s="444"/>
      <c r="R365" s="116"/>
      <c r="S365" s="116"/>
      <c r="T365" s="116"/>
      <c r="U365" s="115" t="s">
        <v>68</v>
      </c>
      <c r="V365" s="115" t="s">
        <v>442</v>
      </c>
      <c r="W365" s="115"/>
      <c r="X365" s="115"/>
      <c r="Y365" s="115"/>
      <c r="Z365" s="432" t="s">
        <v>68</v>
      </c>
      <c r="AA365" s="115" t="s">
        <v>443</v>
      </c>
      <c r="AB365" s="117" t="s">
        <v>204</v>
      </c>
      <c r="AC365" s="120"/>
      <c r="AD365" s="120"/>
      <c r="AE365" s="25"/>
      <c r="AF365" s="35"/>
      <c r="AG365" s="322"/>
      <c r="AH365" s="35"/>
      <c r="AI365" s="25"/>
      <c r="AJ365" s="473"/>
      <c r="AK365" s="20"/>
      <c r="AL365" s="20"/>
      <c r="AM365" s="45"/>
      <c r="AN365" s="20"/>
      <c r="AO365" s="32"/>
      <c r="AP365" s="30"/>
      <c r="AQ365" s="20" t="str">
        <f t="shared" si="12"/>
        <v/>
      </c>
      <c r="AR365" s="70"/>
      <c r="AS365" s="70"/>
      <c r="AT365" s="94"/>
      <c r="AU365" s="94"/>
      <c r="AV365" s="71" t="str">
        <f t="shared" si="13"/>
        <v/>
      </c>
      <c r="AW365" s="105" t="s">
        <v>400</v>
      </c>
      <c r="AX365" s="105" t="s">
        <v>1524</v>
      </c>
      <c r="AY365" s="104"/>
      <c r="AZ365" s="104"/>
      <c r="BA365" s="104"/>
      <c r="BB365" s="104"/>
      <c r="BC365" s="104"/>
      <c r="BD365" s="104"/>
      <c r="BE365"/>
    </row>
    <row r="366" spans="1:57" ht="27" hidden="1">
      <c r="B366" s="697"/>
      <c r="C366" s="132" t="s">
        <v>1522</v>
      </c>
      <c r="D366" s="105" t="s">
        <v>1525</v>
      </c>
      <c r="E366" s="105" t="e">
        <f>VLOOKUP(D366, '(참고) 중복제거용 BP사명 DB'!$B$3:$D753, 3, FALSE)</f>
        <v>#N/A</v>
      </c>
      <c r="F366" s="37" t="s">
        <v>1526</v>
      </c>
      <c r="G366" s="3" t="s">
        <v>1527</v>
      </c>
      <c r="H366" s="117" t="s">
        <v>27</v>
      </c>
      <c r="I366" s="117" t="s">
        <v>67</v>
      </c>
      <c r="J366" s="117"/>
      <c r="K366" s="117" t="s">
        <v>67</v>
      </c>
      <c r="L366" s="117" t="s">
        <v>67</v>
      </c>
      <c r="M366" s="117"/>
      <c r="N366" s="117"/>
      <c r="O366" s="117"/>
      <c r="P366" s="122"/>
      <c r="Q366" s="117"/>
      <c r="R366" s="117"/>
      <c r="S366" s="117"/>
      <c r="T366" s="117"/>
      <c r="U366" s="115" t="s">
        <v>68</v>
      </c>
      <c r="V366" s="117" t="s">
        <v>965</v>
      </c>
      <c r="W366" s="117"/>
      <c r="X366" s="117"/>
      <c r="Y366" s="117"/>
      <c r="Z366" s="432" t="s">
        <v>68</v>
      </c>
      <c r="AA366" s="117" t="s">
        <v>692</v>
      </c>
      <c r="AB366" s="117" t="s">
        <v>204</v>
      </c>
      <c r="AC366" s="203" t="s">
        <v>1528</v>
      </c>
      <c r="AD366" s="203"/>
      <c r="AE366" s="25"/>
      <c r="AF366" s="35"/>
      <c r="AG366" s="322"/>
      <c r="AH366" s="35"/>
      <c r="AI366" s="25"/>
      <c r="AJ366" s="473"/>
      <c r="AK366" s="20"/>
      <c r="AL366" s="20"/>
      <c r="AM366" s="45"/>
      <c r="AN366" s="20"/>
      <c r="AO366" s="32"/>
      <c r="AP366" s="30"/>
      <c r="AQ366" s="20" t="str">
        <f t="shared" si="12"/>
        <v/>
      </c>
      <c r="AR366" s="70"/>
      <c r="AS366" s="70"/>
      <c r="AT366" s="94"/>
      <c r="AU366" s="94"/>
      <c r="AV366" s="71" t="str">
        <f t="shared" si="13"/>
        <v/>
      </c>
      <c r="AW366" s="105" t="s">
        <v>400</v>
      </c>
      <c r="AX366" s="105" t="s">
        <v>1524</v>
      </c>
      <c r="AY366" s="104"/>
      <c r="AZ366" s="104"/>
      <c r="BA366" s="104"/>
      <c r="BB366" s="104"/>
      <c r="BC366" s="104"/>
      <c r="BD366" s="104"/>
      <c r="BE366"/>
    </row>
    <row r="367" spans="1:57" ht="27" hidden="1">
      <c r="B367" s="697"/>
      <c r="C367" s="132" t="s">
        <v>1522</v>
      </c>
      <c r="D367" s="105" t="s">
        <v>1529</v>
      </c>
      <c r="E367" s="105" t="e">
        <f>VLOOKUP(D367, '(참고) 중복제거용 BP사명 DB'!$B$3:$D754, 3, FALSE)</f>
        <v>#N/A</v>
      </c>
      <c r="F367" s="37" t="s">
        <v>1530</v>
      </c>
      <c r="G367" s="3" t="s">
        <v>1531</v>
      </c>
      <c r="H367" s="117" t="s">
        <v>27</v>
      </c>
      <c r="I367" s="117" t="s">
        <v>67</v>
      </c>
      <c r="J367" s="117"/>
      <c r="K367" s="117" t="s">
        <v>67</v>
      </c>
      <c r="L367" s="117" t="s">
        <v>67</v>
      </c>
      <c r="M367" s="117"/>
      <c r="N367" s="117"/>
      <c r="O367" s="117"/>
      <c r="P367" s="122"/>
      <c r="Q367" s="117"/>
      <c r="R367" s="117"/>
      <c r="S367" s="117"/>
      <c r="T367" s="117"/>
      <c r="U367" s="115" t="s">
        <v>68</v>
      </c>
      <c r="V367" s="117" t="s">
        <v>1532</v>
      </c>
      <c r="W367" s="117"/>
      <c r="X367" s="117"/>
      <c r="Y367" s="117"/>
      <c r="Z367" s="432" t="s">
        <v>68</v>
      </c>
      <c r="AA367" s="117" t="s">
        <v>1532</v>
      </c>
      <c r="AB367" s="117" t="s">
        <v>204</v>
      </c>
      <c r="AC367" s="120"/>
      <c r="AD367" s="120"/>
      <c r="AE367" s="25"/>
      <c r="AF367" s="35"/>
      <c r="AG367" s="322"/>
      <c r="AH367" s="35"/>
      <c r="AI367" s="25"/>
      <c r="AJ367" s="473"/>
      <c r="AK367" s="20"/>
      <c r="AL367" s="20"/>
      <c r="AM367" s="45"/>
      <c r="AN367" s="20"/>
      <c r="AO367" s="32"/>
      <c r="AP367" s="30"/>
      <c r="AQ367" s="20" t="str">
        <f t="shared" si="12"/>
        <v/>
      </c>
      <c r="AR367" s="70"/>
      <c r="AS367" s="70"/>
      <c r="AT367" s="94"/>
      <c r="AU367" s="94"/>
      <c r="AV367" s="71" t="str">
        <f t="shared" si="13"/>
        <v/>
      </c>
      <c r="AW367" s="105" t="s">
        <v>400</v>
      </c>
      <c r="AX367" s="105" t="s">
        <v>1524</v>
      </c>
      <c r="AY367" s="104"/>
      <c r="AZ367" s="104"/>
      <c r="BA367" s="104"/>
      <c r="BB367" s="104"/>
      <c r="BC367" s="104"/>
      <c r="BD367" s="104"/>
      <c r="BE367"/>
    </row>
    <row r="368" spans="1:57" ht="27" hidden="1">
      <c r="B368" s="697"/>
      <c r="C368" s="132" t="s">
        <v>1522</v>
      </c>
      <c r="D368" s="105" t="s">
        <v>1533</v>
      </c>
      <c r="E368" s="105" t="str">
        <f>VLOOKUP(D368, '(참고) 중복제거용 BP사명 DB'!$B$3:$D755, 3, FALSE)</f>
        <v>한국마이크로소프트(유)</v>
      </c>
      <c r="F368" s="7" t="s">
        <v>1534</v>
      </c>
      <c r="G368" s="3" t="s">
        <v>1535</v>
      </c>
      <c r="H368" s="117" t="s">
        <v>27</v>
      </c>
      <c r="I368" s="117" t="s">
        <v>67</v>
      </c>
      <c r="J368" s="117"/>
      <c r="K368" s="117" t="s">
        <v>67</v>
      </c>
      <c r="L368" s="117" t="s">
        <v>67</v>
      </c>
      <c r="M368" s="117"/>
      <c r="N368" s="117"/>
      <c r="O368" s="117"/>
      <c r="P368" s="122"/>
      <c r="Q368" s="444"/>
      <c r="R368" s="116"/>
      <c r="S368" s="116"/>
      <c r="T368" s="116"/>
      <c r="U368" s="115" t="s">
        <v>68</v>
      </c>
      <c r="V368" s="115" t="s">
        <v>442</v>
      </c>
      <c r="W368" s="115"/>
      <c r="X368" s="115"/>
      <c r="Y368" s="115"/>
      <c r="Z368" s="432" t="s">
        <v>68</v>
      </c>
      <c r="AA368" s="115" t="s">
        <v>443</v>
      </c>
      <c r="AB368" s="117" t="s">
        <v>204</v>
      </c>
      <c r="AC368" s="120"/>
      <c r="AD368" s="120"/>
      <c r="AE368" s="25"/>
      <c r="AF368" s="35"/>
      <c r="AG368" s="322"/>
      <c r="AH368" s="35"/>
      <c r="AI368" s="25"/>
      <c r="AJ368" s="473"/>
      <c r="AK368" s="20"/>
      <c r="AL368" s="20"/>
      <c r="AM368" s="45"/>
      <c r="AN368" s="20"/>
      <c r="AO368" s="32"/>
      <c r="AP368" s="30"/>
      <c r="AQ368" s="20" t="str">
        <f t="shared" si="12"/>
        <v/>
      </c>
      <c r="AR368" s="70"/>
      <c r="AS368" s="70"/>
      <c r="AT368" s="94"/>
      <c r="AU368" s="94"/>
      <c r="AV368" s="71" t="str">
        <f t="shared" si="13"/>
        <v/>
      </c>
      <c r="AW368" s="105" t="s">
        <v>400</v>
      </c>
      <c r="AX368" s="105" t="s">
        <v>1524</v>
      </c>
      <c r="AY368" s="104"/>
      <c r="AZ368" s="104"/>
      <c r="BA368" s="104"/>
      <c r="BB368" s="104"/>
      <c r="BC368" s="104"/>
      <c r="BD368" s="104"/>
      <c r="BE368"/>
    </row>
    <row r="369" spans="2:57" ht="24" hidden="1">
      <c r="B369" s="701" t="s">
        <v>1536</v>
      </c>
      <c r="C369" s="132" t="s">
        <v>1536</v>
      </c>
      <c r="D369" s="105" t="s">
        <v>605</v>
      </c>
      <c r="E369" s="105" t="str">
        <f>VLOOKUP(D369, '(참고) 중복제거용 BP사명 DB'!$B$3:$D756, 3, FALSE)</f>
        <v>에스케이플래닛주식회사</v>
      </c>
      <c r="F369" s="7" t="s">
        <v>1537</v>
      </c>
      <c r="G369" s="3"/>
      <c r="H369" s="117" t="s">
        <v>27</v>
      </c>
      <c r="I369" s="117" t="s">
        <v>67</v>
      </c>
      <c r="J369" s="117"/>
      <c r="K369" s="117" t="s">
        <v>67</v>
      </c>
      <c r="L369" s="117"/>
      <c r="M369" s="117" t="s">
        <v>67</v>
      </c>
      <c r="N369" s="117"/>
      <c r="O369" s="117"/>
      <c r="P369" s="122"/>
      <c r="Q369" s="117"/>
      <c r="R369" s="117"/>
      <c r="S369" s="117"/>
      <c r="T369" s="117"/>
      <c r="U369" s="115" t="s">
        <v>74</v>
      </c>
      <c r="V369" s="115" t="s">
        <v>575</v>
      </c>
      <c r="W369" s="115"/>
      <c r="X369" s="115" t="s">
        <v>1151</v>
      </c>
      <c r="Y369" s="115"/>
      <c r="Z369" s="432" t="s">
        <v>74</v>
      </c>
      <c r="AA369" s="318"/>
      <c r="AB369" s="117" t="s">
        <v>204</v>
      </c>
      <c r="AC369" s="120"/>
      <c r="AD369" s="120"/>
      <c r="AE369" s="25"/>
      <c r="AF369" s="35"/>
      <c r="AG369" s="322"/>
      <c r="AH369" s="35"/>
      <c r="AI369" s="25"/>
      <c r="AJ369" s="473"/>
      <c r="AK369" s="324" t="s">
        <v>565</v>
      </c>
      <c r="AL369" s="324"/>
      <c r="AM369" s="45"/>
      <c r="AN369" s="20"/>
      <c r="AO369" s="32"/>
      <c r="AP369" s="30"/>
      <c r="AQ369" s="20" t="str">
        <f t="shared" si="12"/>
        <v/>
      </c>
      <c r="AR369" s="109" t="s">
        <v>263</v>
      </c>
      <c r="AS369" s="70"/>
      <c r="AT369" s="94"/>
      <c r="AU369" s="94"/>
      <c r="AV369" s="71" t="str">
        <f t="shared" si="13"/>
        <v/>
      </c>
      <c r="AW369" s="105" t="s">
        <v>1538</v>
      </c>
      <c r="AX369" s="105" t="s">
        <v>1539</v>
      </c>
      <c r="AY369" s="104" t="s">
        <v>1540</v>
      </c>
      <c r="AZ369" s="104" t="s">
        <v>1541</v>
      </c>
      <c r="BA369" s="104"/>
      <c r="BB369" s="104"/>
      <c r="BC369" s="104"/>
      <c r="BD369" s="104"/>
      <c r="BE369" s="122" t="s">
        <v>602</v>
      </c>
    </row>
    <row r="370" spans="2:57" ht="27" hidden="1">
      <c r="B370" s="701"/>
      <c r="C370" s="132" t="s">
        <v>1536</v>
      </c>
      <c r="D370" s="105" t="s">
        <v>1542</v>
      </c>
      <c r="E370" s="105" t="e">
        <f>VLOOKUP(D370, '(참고) 중복제거용 BP사명 DB'!$B$3:$D757, 3, FALSE)</f>
        <v>#N/A</v>
      </c>
      <c r="F370" s="7" t="s">
        <v>1543</v>
      </c>
      <c r="G370" s="3"/>
      <c r="H370" s="117" t="s">
        <v>27</v>
      </c>
      <c r="I370" s="117" t="s">
        <v>67</v>
      </c>
      <c r="J370" s="117"/>
      <c r="K370" s="117" t="s">
        <v>67</v>
      </c>
      <c r="L370" s="117"/>
      <c r="M370" s="117" t="s">
        <v>67</v>
      </c>
      <c r="N370" s="117"/>
      <c r="O370" s="117"/>
      <c r="P370" s="122"/>
      <c r="Q370" s="79"/>
      <c r="R370" s="117"/>
      <c r="S370" s="117"/>
      <c r="T370" s="117"/>
      <c r="U370" s="115" t="s">
        <v>68</v>
      </c>
      <c r="V370" s="115" t="s">
        <v>1532</v>
      </c>
      <c r="W370" s="115"/>
      <c r="X370" s="115"/>
      <c r="Y370" s="115"/>
      <c r="Z370" s="432" t="s">
        <v>68</v>
      </c>
      <c r="AA370" s="115" t="s">
        <v>1532</v>
      </c>
      <c r="AB370" s="117"/>
      <c r="AC370" s="120"/>
      <c r="AD370" s="120"/>
      <c r="AE370" s="25"/>
      <c r="AF370" s="35"/>
      <c r="AG370" s="322"/>
      <c r="AH370" s="35"/>
      <c r="AI370" s="25"/>
      <c r="AJ370" s="473"/>
      <c r="AK370" s="20"/>
      <c r="AL370" s="20"/>
      <c r="AM370" s="45"/>
      <c r="AN370" s="20"/>
      <c r="AO370" s="32"/>
      <c r="AP370" s="30"/>
      <c r="AQ370" s="20" t="str">
        <f t="shared" si="12"/>
        <v/>
      </c>
      <c r="AR370" s="70"/>
      <c r="AS370" s="70"/>
      <c r="AT370" s="94"/>
      <c r="AU370" s="94"/>
      <c r="AV370" s="71" t="str">
        <f t="shared" si="13"/>
        <v/>
      </c>
      <c r="AW370" s="105"/>
      <c r="AX370" s="105"/>
      <c r="AY370" s="104"/>
      <c r="AZ370" s="104"/>
      <c r="BA370" s="104"/>
      <c r="BB370" s="104"/>
      <c r="BC370" s="104"/>
      <c r="BD370" s="104"/>
      <c r="BE370"/>
    </row>
    <row r="371" spans="2:57" ht="27" hidden="1">
      <c r="B371" s="701"/>
      <c r="C371" s="132" t="s">
        <v>1536</v>
      </c>
      <c r="D371" s="105" t="s">
        <v>1544</v>
      </c>
      <c r="E371" s="105" t="e">
        <f>VLOOKUP(D371, '(참고) 중복제거용 BP사명 DB'!$B$3:$D758, 3, FALSE)</f>
        <v>#N/A</v>
      </c>
      <c r="F371" s="7" t="s">
        <v>1543</v>
      </c>
      <c r="G371" s="3"/>
      <c r="H371" s="117" t="s">
        <v>27</v>
      </c>
      <c r="I371" s="117" t="s">
        <v>67</v>
      </c>
      <c r="J371" s="117"/>
      <c r="K371" s="117" t="s">
        <v>67</v>
      </c>
      <c r="L371" s="117"/>
      <c r="M371" s="117" t="s">
        <v>67</v>
      </c>
      <c r="N371" s="117"/>
      <c r="O371" s="117"/>
      <c r="P371" s="122"/>
      <c r="Q371" s="79"/>
      <c r="R371" s="117"/>
      <c r="S371" s="117"/>
      <c r="T371" s="117"/>
      <c r="U371" s="115" t="s">
        <v>68</v>
      </c>
      <c r="V371" s="115" t="s">
        <v>1532</v>
      </c>
      <c r="W371" s="115"/>
      <c r="X371" s="115"/>
      <c r="Y371" s="115"/>
      <c r="Z371" s="432" t="s">
        <v>68</v>
      </c>
      <c r="AA371" s="115" t="s">
        <v>1532</v>
      </c>
      <c r="AB371" s="117"/>
      <c r="AC371" s="120"/>
      <c r="AD371" s="120"/>
      <c r="AE371" s="25"/>
      <c r="AF371" s="35"/>
      <c r="AG371" s="322"/>
      <c r="AH371" s="35"/>
      <c r="AI371" s="25"/>
      <c r="AJ371" s="473"/>
      <c r="AK371" s="20"/>
      <c r="AL371" s="20"/>
      <c r="AM371" s="45"/>
      <c r="AN371" s="20"/>
      <c r="AO371" s="32"/>
      <c r="AP371" s="30"/>
      <c r="AQ371" s="20" t="str">
        <f t="shared" si="12"/>
        <v/>
      </c>
      <c r="AR371" s="70"/>
      <c r="AS371" s="70"/>
      <c r="AT371" s="94"/>
      <c r="AU371" s="94"/>
      <c r="AV371" s="71" t="str">
        <f t="shared" si="13"/>
        <v/>
      </c>
      <c r="AW371" s="105"/>
      <c r="AX371" s="105"/>
      <c r="AY371" s="104"/>
      <c r="AZ371" s="104"/>
      <c r="BA371" s="104"/>
      <c r="BB371" s="104"/>
      <c r="BC371" s="104"/>
      <c r="BD371" s="104"/>
      <c r="BE371"/>
    </row>
    <row r="372" spans="2:57" ht="24" hidden="1">
      <c r="B372" s="701"/>
      <c r="C372" s="132" t="s">
        <v>1536</v>
      </c>
      <c r="D372" s="105" t="s">
        <v>480</v>
      </c>
      <c r="E372" s="105" t="str">
        <f>VLOOKUP(D372, '(참고) 중복제거용 BP사명 DB'!$B$3:$D759, 3, FALSE)</f>
        <v>서비스에이스주식회사</v>
      </c>
      <c r="F372" s="7" t="s">
        <v>1545</v>
      </c>
      <c r="G372" s="3"/>
      <c r="H372" s="117" t="s">
        <v>27</v>
      </c>
      <c r="I372" s="117" t="s">
        <v>67</v>
      </c>
      <c r="J372" s="117"/>
      <c r="K372" s="117" t="s">
        <v>67</v>
      </c>
      <c r="L372" s="117"/>
      <c r="M372" s="117" t="s">
        <v>67</v>
      </c>
      <c r="N372" s="117"/>
      <c r="O372" s="117"/>
      <c r="P372" s="122"/>
      <c r="Q372" s="117"/>
      <c r="R372" s="117"/>
      <c r="S372" s="117"/>
      <c r="T372" s="117"/>
      <c r="U372" s="115" t="s">
        <v>74</v>
      </c>
      <c r="V372" s="115" t="s">
        <v>575</v>
      </c>
      <c r="W372" s="115"/>
      <c r="X372" s="115"/>
      <c r="Y372" s="115"/>
      <c r="Z372" s="432" t="s">
        <v>74</v>
      </c>
      <c r="AA372" s="419" t="str">
        <f>VLOOKUP(E372,Sheet1!B:C,2,FALSE)</f>
        <v>자회사</v>
      </c>
      <c r="AB372" s="117" t="s">
        <v>204</v>
      </c>
      <c r="AC372" s="120"/>
      <c r="AD372" s="120"/>
      <c r="AE372" s="25"/>
      <c r="AF372" s="35"/>
      <c r="AG372" s="322"/>
      <c r="AH372" s="35"/>
      <c r="AI372" s="25"/>
      <c r="AJ372" s="473"/>
      <c r="AK372" s="20"/>
      <c r="AL372" s="20"/>
      <c r="AM372" s="45"/>
      <c r="AN372" s="20"/>
      <c r="AO372" s="32"/>
      <c r="AP372" s="30"/>
      <c r="AQ372" s="20" t="str">
        <f t="shared" si="12"/>
        <v/>
      </c>
      <c r="AR372" s="70"/>
      <c r="AS372" s="70"/>
      <c r="AT372" s="94"/>
      <c r="AU372" s="94"/>
      <c r="AV372" s="71" t="str">
        <f t="shared" si="13"/>
        <v/>
      </c>
      <c r="AW372" s="105" t="s">
        <v>1538</v>
      </c>
      <c r="AX372" s="105" t="s">
        <v>1539</v>
      </c>
      <c r="AY372" s="104" t="s">
        <v>1540</v>
      </c>
      <c r="AZ372" s="104" t="s">
        <v>1541</v>
      </c>
      <c r="BA372" s="104"/>
      <c r="BB372" s="104"/>
      <c r="BC372" s="104"/>
      <c r="BD372" s="104"/>
      <c r="BE372"/>
    </row>
    <row r="373" spans="2:57" ht="24" hidden="1">
      <c r="B373" s="701"/>
      <c r="C373" s="132" t="s">
        <v>1536</v>
      </c>
      <c r="D373" s="105" t="s">
        <v>739</v>
      </c>
      <c r="E373" s="105" t="str">
        <f>VLOOKUP(D373, '(참고) 중복제거용 BP사명 DB'!$B$3:$D760, 3, FALSE)</f>
        <v>서비스탑 주식회사</v>
      </c>
      <c r="F373" s="7" t="s">
        <v>1545</v>
      </c>
      <c r="G373" s="3"/>
      <c r="H373" s="117" t="s">
        <v>27</v>
      </c>
      <c r="I373" s="117" t="s">
        <v>67</v>
      </c>
      <c r="J373" s="117"/>
      <c r="K373" s="117" t="s">
        <v>67</v>
      </c>
      <c r="L373" s="117"/>
      <c r="M373" s="117" t="s">
        <v>67</v>
      </c>
      <c r="N373" s="117"/>
      <c r="O373" s="117"/>
      <c r="P373" s="122"/>
      <c r="Q373" s="117"/>
      <c r="R373" s="117"/>
      <c r="S373" s="117"/>
      <c r="T373" s="117"/>
      <c r="U373" s="115" t="s">
        <v>74</v>
      </c>
      <c r="V373" s="115" t="s">
        <v>575</v>
      </c>
      <c r="W373" s="115"/>
      <c r="X373" s="115"/>
      <c r="Y373" s="115"/>
      <c r="Z373" s="432" t="s">
        <v>74</v>
      </c>
      <c r="AA373" s="419" t="str">
        <f>VLOOKUP(E373,Sheet1!B:C,2,FALSE)</f>
        <v>자회사</v>
      </c>
      <c r="AB373" s="117" t="s">
        <v>204</v>
      </c>
      <c r="AC373" s="120"/>
      <c r="AD373" s="120"/>
      <c r="AE373" s="25"/>
      <c r="AF373" s="35"/>
      <c r="AG373" s="322"/>
      <c r="AH373" s="35"/>
      <c r="AI373" s="25"/>
      <c r="AJ373" s="473"/>
      <c r="AK373" s="20"/>
      <c r="AL373" s="20"/>
      <c r="AM373" s="45"/>
      <c r="AN373" s="20"/>
      <c r="AO373" s="32"/>
      <c r="AP373" s="30"/>
      <c r="AQ373" s="20" t="str">
        <f t="shared" si="12"/>
        <v/>
      </c>
      <c r="AR373" s="70"/>
      <c r="AS373" s="70"/>
      <c r="AT373" s="94"/>
      <c r="AU373" s="94"/>
      <c r="AV373" s="71" t="str">
        <f t="shared" si="13"/>
        <v/>
      </c>
      <c r="AW373" s="105" t="s">
        <v>1538</v>
      </c>
      <c r="AX373" s="105" t="s">
        <v>1539</v>
      </c>
      <c r="AY373" s="104" t="s">
        <v>1540</v>
      </c>
      <c r="AZ373" s="104" t="s">
        <v>1541</v>
      </c>
      <c r="BA373" s="104"/>
      <c r="BB373" s="104"/>
      <c r="BC373" s="104"/>
      <c r="BD373" s="104"/>
      <c r="BE373"/>
    </row>
    <row r="374" spans="2:57" ht="36" hidden="1">
      <c r="B374" s="701"/>
      <c r="C374" s="132" t="s">
        <v>1536</v>
      </c>
      <c r="D374" s="105" t="s">
        <v>1546</v>
      </c>
      <c r="E374" s="105" t="e">
        <f>VLOOKUP(D374, '(참고) 중복제거용 BP사명 DB'!$B$3:$D761, 3, FALSE)</f>
        <v>#N/A</v>
      </c>
      <c r="F374" s="7" t="s">
        <v>1547</v>
      </c>
      <c r="G374" s="3" t="s">
        <v>1548</v>
      </c>
      <c r="H374" s="117" t="s">
        <v>27</v>
      </c>
      <c r="I374" s="117" t="s">
        <v>67</v>
      </c>
      <c r="J374" s="117"/>
      <c r="K374" s="117" t="s">
        <v>67</v>
      </c>
      <c r="L374" s="117"/>
      <c r="M374" s="117" t="s">
        <v>67</v>
      </c>
      <c r="N374" s="117"/>
      <c r="O374" s="117"/>
      <c r="P374" s="122"/>
      <c r="Q374" s="47"/>
      <c r="R374" s="117"/>
      <c r="S374" s="117"/>
      <c r="T374" s="117"/>
      <c r="U374" s="115" t="s">
        <v>409</v>
      </c>
      <c r="V374" s="380" t="s">
        <v>1549</v>
      </c>
      <c r="W374" s="115"/>
      <c r="X374" s="115"/>
      <c r="Y374" s="115"/>
      <c r="Z374" s="432" t="s">
        <v>409</v>
      </c>
      <c r="AA374" s="406" t="s">
        <v>1550</v>
      </c>
      <c r="AB374" s="117" t="s">
        <v>204</v>
      </c>
      <c r="AC374" s="120"/>
      <c r="AD374" s="120"/>
      <c r="AE374" s="25"/>
      <c r="AF374" s="35"/>
      <c r="AG374" s="322"/>
      <c r="AH374" s="35"/>
      <c r="AI374" s="25"/>
      <c r="AJ374" s="473"/>
      <c r="AK374" s="20"/>
      <c r="AL374" s="20"/>
      <c r="AM374" s="45"/>
      <c r="AN374" s="52"/>
      <c r="AO374" s="32"/>
      <c r="AP374" s="30"/>
      <c r="AQ374" s="20" t="str">
        <f t="shared" si="12"/>
        <v/>
      </c>
      <c r="AR374" s="70"/>
      <c r="AS374" s="70"/>
      <c r="AT374" s="94"/>
      <c r="AU374" s="94"/>
      <c r="AV374" s="71" t="str">
        <f t="shared" si="13"/>
        <v/>
      </c>
      <c r="AW374" s="105" t="s">
        <v>1538</v>
      </c>
      <c r="AX374" s="105" t="s">
        <v>1539</v>
      </c>
      <c r="AY374" s="104" t="s">
        <v>1540</v>
      </c>
      <c r="AZ374" s="104" t="s">
        <v>1541</v>
      </c>
      <c r="BA374" s="104"/>
      <c r="BB374" s="104"/>
      <c r="BC374" s="104"/>
      <c r="BD374" s="104"/>
      <c r="BE374"/>
    </row>
    <row r="375" spans="2:57" ht="36" hidden="1">
      <c r="B375" s="701"/>
      <c r="C375" s="132" t="s">
        <v>1536</v>
      </c>
      <c r="D375" s="105" t="s">
        <v>1551</v>
      </c>
      <c r="E375" s="105" t="str">
        <f>VLOOKUP(D375, '(참고) 중복제거용 BP사명 DB'!$B$3:$D762, 3, FALSE)</f>
        <v>주식회사 오픈서베이</v>
      </c>
      <c r="F375" s="7" t="s">
        <v>1552</v>
      </c>
      <c r="G375" s="4" t="s">
        <v>1553</v>
      </c>
      <c r="H375" s="117" t="s">
        <v>27</v>
      </c>
      <c r="I375" s="117" t="s">
        <v>67</v>
      </c>
      <c r="J375" s="117"/>
      <c r="K375" s="117" t="s">
        <v>67</v>
      </c>
      <c r="L375" s="117"/>
      <c r="M375" s="117" t="s">
        <v>67</v>
      </c>
      <c r="N375" s="117"/>
      <c r="O375" s="117"/>
      <c r="P375" s="122"/>
      <c r="Q375" s="117"/>
      <c r="R375" s="117"/>
      <c r="S375" s="117"/>
      <c r="T375" s="117"/>
      <c r="U375" s="115" t="s">
        <v>68</v>
      </c>
      <c r="V375" s="47" t="s">
        <v>1554</v>
      </c>
      <c r="W375" s="47"/>
      <c r="X375" s="47"/>
      <c r="Y375" s="47"/>
      <c r="Z375" s="432" t="s">
        <v>68</v>
      </c>
      <c r="AA375" s="47" t="s">
        <v>1554</v>
      </c>
      <c r="AB375" s="117" t="s">
        <v>418</v>
      </c>
      <c r="AC375" s="120"/>
      <c r="AD375" s="120"/>
      <c r="AE375" s="25"/>
      <c r="AF375" s="35"/>
      <c r="AG375" s="322"/>
      <c r="AH375" s="35"/>
      <c r="AI375" s="25"/>
      <c r="AJ375" s="473"/>
      <c r="AK375" s="20"/>
      <c r="AL375" s="20"/>
      <c r="AM375" s="45"/>
      <c r="AN375" s="52"/>
      <c r="AO375" s="32"/>
      <c r="AP375" s="30"/>
      <c r="AQ375" s="20" t="str">
        <f t="shared" si="12"/>
        <v/>
      </c>
      <c r="AR375" s="70"/>
      <c r="AS375" s="70"/>
      <c r="AT375" s="94"/>
      <c r="AU375" s="94"/>
      <c r="AV375" s="71" t="str">
        <f t="shared" si="13"/>
        <v/>
      </c>
      <c r="AW375" s="105" t="s">
        <v>1538</v>
      </c>
      <c r="AX375" s="105" t="s">
        <v>1539</v>
      </c>
      <c r="AY375" s="104" t="s">
        <v>1540</v>
      </c>
      <c r="AZ375" s="104" t="s">
        <v>1541</v>
      </c>
      <c r="BA375" s="104"/>
      <c r="BB375" s="104"/>
      <c r="BC375" s="104"/>
      <c r="BD375" s="104"/>
      <c r="BE375"/>
    </row>
    <row r="376" spans="2:57" ht="27" hidden="1">
      <c r="B376" s="697" t="s">
        <v>1555</v>
      </c>
      <c r="C376" s="104" t="s">
        <v>1556</v>
      </c>
      <c r="D376" s="105" t="s">
        <v>605</v>
      </c>
      <c r="E376" s="105" t="str">
        <f>VLOOKUP(D376, '(참고) 중복제거용 BP사명 DB'!$B$3:$D763, 3, FALSE)</f>
        <v>에스케이플래닛주식회사</v>
      </c>
      <c r="F376" s="7" t="s">
        <v>1557</v>
      </c>
      <c r="G376" s="3"/>
      <c r="H376" s="117" t="s">
        <v>27</v>
      </c>
      <c r="I376" s="117" t="s">
        <v>67</v>
      </c>
      <c r="J376" s="117"/>
      <c r="K376" s="117" t="s">
        <v>67</v>
      </c>
      <c r="L376" s="117"/>
      <c r="M376" s="117"/>
      <c r="N376" s="117"/>
      <c r="O376" s="117"/>
      <c r="P376" s="122"/>
      <c r="Q376" s="28"/>
      <c r="R376" s="121"/>
      <c r="S376" s="121"/>
      <c r="T376" s="121"/>
      <c r="U376" s="115" t="s">
        <v>74</v>
      </c>
      <c r="V376" s="115" t="s">
        <v>1558</v>
      </c>
      <c r="W376" s="115"/>
      <c r="X376" s="115" t="s">
        <v>263</v>
      </c>
      <c r="Y376" s="115"/>
      <c r="Z376" s="432" t="s">
        <v>74</v>
      </c>
      <c r="AA376" s="318"/>
      <c r="AB376" s="117"/>
      <c r="AC376" s="120"/>
      <c r="AD376" s="120"/>
      <c r="AE376" s="25"/>
      <c r="AF376" s="35"/>
      <c r="AG376" s="322"/>
      <c r="AH376" s="35"/>
      <c r="AI376" s="25"/>
      <c r="AJ376" s="473"/>
      <c r="AK376" s="378" t="s">
        <v>266</v>
      </c>
      <c r="AL376" s="378" t="s">
        <v>267</v>
      </c>
      <c r="AM376" s="45"/>
      <c r="AN376" s="52"/>
      <c r="AO376" s="32"/>
      <c r="AP376" s="30"/>
      <c r="AQ376" s="20"/>
      <c r="AR376" s="109" t="s">
        <v>263</v>
      </c>
      <c r="AS376" s="70"/>
      <c r="AT376" s="94"/>
      <c r="AU376" s="94"/>
      <c r="AV376" s="71"/>
      <c r="AW376" s="105" t="s">
        <v>1559</v>
      </c>
      <c r="AX376" s="104" t="s">
        <v>1560</v>
      </c>
      <c r="AY376" s="104"/>
      <c r="AZ376" s="104"/>
      <c r="BA376" s="104"/>
      <c r="BB376" s="104"/>
      <c r="BC376" s="104"/>
      <c r="BD376" s="104"/>
      <c r="BE376"/>
    </row>
    <row r="377" spans="2:57" ht="27" hidden="1">
      <c r="B377" s="697"/>
      <c r="C377" s="104" t="s">
        <v>1556</v>
      </c>
      <c r="D377" s="105" t="s">
        <v>1561</v>
      </c>
      <c r="E377" s="105" t="str">
        <f>VLOOKUP(D377, '(참고) 중복제거용 BP사명 DB'!$B$3:$D764, 3, FALSE)</f>
        <v>㈜드림어스컴퍼니</v>
      </c>
      <c r="F377" s="7" t="s">
        <v>1557</v>
      </c>
      <c r="G377" s="3"/>
      <c r="H377" s="117" t="s">
        <v>27</v>
      </c>
      <c r="I377" s="117" t="s">
        <v>67</v>
      </c>
      <c r="J377" s="117"/>
      <c r="K377" s="117" t="s">
        <v>67</v>
      </c>
      <c r="L377" s="117"/>
      <c r="M377" s="117"/>
      <c r="N377" s="117"/>
      <c r="O377" s="117"/>
      <c r="P377" s="122"/>
      <c r="Q377" s="28"/>
      <c r="R377" s="121"/>
      <c r="S377" s="121"/>
      <c r="T377" s="121"/>
      <c r="U377" s="115" t="s">
        <v>74</v>
      </c>
      <c r="V377" s="115" t="s">
        <v>1558</v>
      </c>
      <c r="W377" s="115"/>
      <c r="X377" s="115" t="s">
        <v>263</v>
      </c>
      <c r="Y377" s="115"/>
      <c r="Z377" s="432" t="s">
        <v>74</v>
      </c>
      <c r="AA377" s="318"/>
      <c r="AB377" s="117"/>
      <c r="AC377" s="120"/>
      <c r="AD377" s="120"/>
      <c r="AE377" s="25"/>
      <c r="AF377" s="35"/>
      <c r="AG377" s="322"/>
      <c r="AH377" s="35"/>
      <c r="AI377" s="25"/>
      <c r="AJ377" s="473"/>
      <c r="AK377" s="378" t="s">
        <v>266</v>
      </c>
      <c r="AL377" s="378" t="s">
        <v>267</v>
      </c>
      <c r="AM377" s="45"/>
      <c r="AN377" s="52"/>
      <c r="AO377" s="32"/>
      <c r="AP377" s="30"/>
      <c r="AQ377" s="20"/>
      <c r="AR377" s="70"/>
      <c r="AS377" s="70"/>
      <c r="AT377" s="94"/>
      <c r="AU377" s="94"/>
      <c r="AV377" s="71"/>
      <c r="AW377" s="105" t="s">
        <v>1559</v>
      </c>
      <c r="AX377" s="104" t="s">
        <v>1560</v>
      </c>
      <c r="AY377" s="104"/>
      <c r="AZ377" s="104"/>
      <c r="BA377" s="104"/>
      <c r="BB377" s="104"/>
      <c r="BC377" s="104"/>
      <c r="BD377" s="104"/>
      <c r="BE377"/>
    </row>
    <row r="378" spans="2:57" ht="27">
      <c r="B378" s="701" t="s">
        <v>1562</v>
      </c>
      <c r="C378" s="132" t="s">
        <v>1563</v>
      </c>
      <c r="D378" s="105" t="s">
        <v>1546</v>
      </c>
      <c r="E378" s="105" t="e">
        <f>VLOOKUP(D378, '(참고) 중복제거용 BP사명 DB'!$B$3:$D765, 3, FALSE)</f>
        <v>#N/A</v>
      </c>
      <c r="F378" s="7" t="s">
        <v>1564</v>
      </c>
      <c r="G378" s="3"/>
      <c r="H378" s="117" t="s">
        <v>27</v>
      </c>
      <c r="I378" s="117" t="s">
        <v>67</v>
      </c>
      <c r="J378" s="117"/>
      <c r="K378" s="117"/>
      <c r="L378" s="117"/>
      <c r="M378" s="117"/>
      <c r="N378" s="117"/>
      <c r="O378" s="117"/>
      <c r="P378" s="122"/>
      <c r="Q378" s="28"/>
      <c r="R378" s="28"/>
      <c r="S378" s="28"/>
      <c r="T378" s="28"/>
      <c r="U378" s="115" t="s">
        <v>1156</v>
      </c>
      <c r="V378" s="117"/>
      <c r="W378" s="117"/>
      <c r="X378" s="117"/>
      <c r="Y378" s="117"/>
      <c r="Z378" s="432" t="s">
        <v>1156</v>
      </c>
      <c r="AA378" s="47" t="s">
        <v>1157</v>
      </c>
      <c r="AB378" s="120"/>
      <c r="AC378" s="120"/>
      <c r="AD378" s="120"/>
      <c r="AE378" s="68"/>
      <c r="AF378" s="126" t="s">
        <v>114</v>
      </c>
      <c r="AG378" s="126" t="s">
        <v>1565</v>
      </c>
      <c r="AH378" s="27" t="s">
        <v>1566</v>
      </c>
      <c r="AI378" s="27"/>
      <c r="AJ378" s="480"/>
      <c r="AK378" s="20"/>
      <c r="AL378" s="20"/>
      <c r="AM378" s="73"/>
      <c r="AN378" s="43"/>
      <c r="AO378" s="32"/>
      <c r="AP378" s="32"/>
      <c r="AQ378" s="20" t="str">
        <f t="shared" si="12"/>
        <v/>
      </c>
      <c r="AR378" s="70"/>
      <c r="AS378" s="98"/>
      <c r="AT378" s="95"/>
      <c r="AU378" s="95"/>
      <c r="AV378" s="71" t="str">
        <f t="shared" si="13"/>
        <v/>
      </c>
      <c r="AW378" s="105" t="s">
        <v>1567</v>
      </c>
      <c r="AX378" s="105" t="s">
        <v>1568</v>
      </c>
      <c r="AY378" s="6" t="s">
        <v>70</v>
      </c>
      <c r="AZ378" s="6" t="s">
        <v>70</v>
      </c>
      <c r="BA378" s="6"/>
      <c r="BB378" s="6"/>
      <c r="BC378" s="104" t="s">
        <v>1569</v>
      </c>
      <c r="BD378" s="104" t="s">
        <v>1570</v>
      </c>
      <c r="BE378"/>
    </row>
    <row r="379" spans="2:57" ht="30" hidden="1" customHeight="1">
      <c r="B379" s="701"/>
      <c r="C379" s="132" t="s">
        <v>1563</v>
      </c>
      <c r="D379" s="105" t="s">
        <v>1571</v>
      </c>
      <c r="E379" s="105" t="e">
        <f>VLOOKUP(D379, '(참고) 중복제거용 BP사명 DB'!$B$3:$D766, 3, FALSE)</f>
        <v>#N/A</v>
      </c>
      <c r="F379" s="7" t="s">
        <v>1572</v>
      </c>
      <c r="G379" s="3"/>
      <c r="H379" s="117" t="s">
        <v>27</v>
      </c>
      <c r="I379" s="117" t="s">
        <v>67</v>
      </c>
      <c r="J379" s="117"/>
      <c r="K379" s="117"/>
      <c r="L379" s="117"/>
      <c r="M379" s="117"/>
      <c r="N379" s="117"/>
      <c r="O379" s="117"/>
      <c r="P379" s="122"/>
      <c r="Q379" s="117"/>
      <c r="R379" s="28"/>
      <c r="S379" s="28"/>
      <c r="T379" s="28"/>
      <c r="U379" s="115" t="s">
        <v>68</v>
      </c>
      <c r="V379" s="117" t="s">
        <v>1573</v>
      </c>
      <c r="W379" s="117"/>
      <c r="X379" s="117"/>
      <c r="Y379" s="117"/>
      <c r="Z379" s="432" t="s">
        <v>68</v>
      </c>
      <c r="AA379" s="117" t="s">
        <v>1573</v>
      </c>
      <c r="AB379" s="120"/>
      <c r="AC379" s="120"/>
      <c r="AD379" s="120"/>
      <c r="AE379" s="25"/>
      <c r="AF379" s="35"/>
      <c r="AG379" s="322"/>
      <c r="AH379" s="35"/>
      <c r="AI379" s="25"/>
      <c r="AJ379" s="473"/>
      <c r="AK379" s="23"/>
      <c r="AL379" s="20"/>
      <c r="AM379" s="73"/>
      <c r="AN379" s="52"/>
      <c r="AO379" s="32"/>
      <c r="AP379" s="30"/>
      <c r="AQ379" s="20" t="str">
        <f t="shared" si="12"/>
        <v/>
      </c>
      <c r="AR379" s="70"/>
      <c r="AS379" s="70"/>
      <c r="AT379" s="94"/>
      <c r="AU379" s="94"/>
      <c r="AV379" s="71" t="str">
        <f t="shared" si="13"/>
        <v/>
      </c>
      <c r="AW379" s="105" t="s">
        <v>1567</v>
      </c>
      <c r="AX379" s="105" t="s">
        <v>1568</v>
      </c>
      <c r="AY379" s="6" t="s">
        <v>70</v>
      </c>
      <c r="AZ379" s="6" t="s">
        <v>70</v>
      </c>
      <c r="BA379" s="6"/>
      <c r="BB379" s="6"/>
      <c r="BC379" s="104"/>
      <c r="BD379" s="104"/>
      <c r="BE379"/>
    </row>
    <row r="380" spans="2:57" ht="24">
      <c r="B380" s="701" t="s">
        <v>1574</v>
      </c>
      <c r="C380" s="132" t="s">
        <v>1575</v>
      </c>
      <c r="D380" s="105" t="s">
        <v>480</v>
      </c>
      <c r="E380" s="105" t="str">
        <f>VLOOKUP(D380, '(참고) 중복제거용 BP사명 DB'!$B$3:$D767, 3, FALSE)</f>
        <v>서비스에이스주식회사</v>
      </c>
      <c r="F380" s="7" t="s">
        <v>1576</v>
      </c>
      <c r="G380" s="3"/>
      <c r="H380" s="117" t="s">
        <v>27</v>
      </c>
      <c r="I380" s="117" t="s">
        <v>67</v>
      </c>
      <c r="J380" s="117"/>
      <c r="K380" s="117" t="s">
        <v>67</v>
      </c>
      <c r="L380" s="117"/>
      <c r="M380" s="117"/>
      <c r="N380" s="117"/>
      <c r="O380" s="117"/>
      <c r="P380" s="122"/>
      <c r="Q380" s="79"/>
      <c r="R380" s="115"/>
      <c r="S380" s="115"/>
      <c r="T380" s="115"/>
      <c r="U380" s="115" t="s">
        <v>74</v>
      </c>
      <c r="V380" s="115" t="s">
        <v>575</v>
      </c>
      <c r="W380" s="115"/>
      <c r="X380" s="115"/>
      <c r="Y380" s="115"/>
      <c r="Z380" s="432" t="s">
        <v>74</v>
      </c>
      <c r="AA380" s="47" t="s">
        <v>1157</v>
      </c>
      <c r="AB380" s="120"/>
      <c r="AC380" s="120"/>
      <c r="AD380" s="120"/>
      <c r="AE380" s="25"/>
      <c r="AF380" s="35"/>
      <c r="AG380" s="322"/>
      <c r="AH380" s="35"/>
      <c r="AI380" s="25"/>
      <c r="AJ380" s="473"/>
      <c r="AK380" s="20"/>
      <c r="AL380" s="20"/>
      <c r="AM380" s="45"/>
      <c r="AN380" s="20"/>
      <c r="AO380" s="32"/>
      <c r="AP380" s="30"/>
      <c r="AQ380" s="20" t="str">
        <f t="shared" si="12"/>
        <v/>
      </c>
      <c r="AR380" s="70"/>
      <c r="AS380" s="70"/>
      <c r="AT380" s="94"/>
      <c r="AU380" s="94"/>
      <c r="AV380" s="71" t="str">
        <f t="shared" si="13"/>
        <v/>
      </c>
      <c r="AW380" s="105" t="s">
        <v>1567</v>
      </c>
      <c r="AX380" s="105" t="s">
        <v>1568</v>
      </c>
      <c r="AY380" s="6" t="s">
        <v>70</v>
      </c>
      <c r="AZ380" s="6" t="s">
        <v>70</v>
      </c>
      <c r="BA380" s="6"/>
      <c r="BB380" s="6"/>
      <c r="BC380" s="104"/>
      <c r="BD380" s="104"/>
      <c r="BE380"/>
    </row>
    <row r="381" spans="2:57" ht="24">
      <c r="B381" s="701"/>
      <c r="C381" s="132" t="s">
        <v>1575</v>
      </c>
      <c r="D381" s="105" t="s">
        <v>1577</v>
      </c>
      <c r="E381" s="105" t="e">
        <f>VLOOKUP(D381, '(참고) 중복제거용 BP사명 DB'!$B$3:$D768, 3, FALSE)</f>
        <v>#N/A</v>
      </c>
      <c r="F381" s="7" t="s">
        <v>1578</v>
      </c>
      <c r="G381" s="3" t="s">
        <v>1579</v>
      </c>
      <c r="H381" s="117" t="s">
        <v>27</v>
      </c>
      <c r="I381" s="117" t="s">
        <v>67</v>
      </c>
      <c r="J381" s="117"/>
      <c r="K381" s="117" t="s">
        <v>67</v>
      </c>
      <c r="L381" s="117"/>
      <c r="M381" s="117"/>
      <c r="N381" s="117"/>
      <c r="O381" s="117"/>
      <c r="P381" s="122"/>
      <c r="Q381" s="117"/>
      <c r="R381" s="115"/>
      <c r="S381" s="115"/>
      <c r="T381" s="115"/>
      <c r="U381" s="115" t="s">
        <v>68</v>
      </c>
      <c r="V381" s="117" t="s">
        <v>802</v>
      </c>
      <c r="W381" s="117"/>
      <c r="X381" s="117"/>
      <c r="Y381" s="117"/>
      <c r="Z381" s="432" t="s">
        <v>68</v>
      </c>
      <c r="AA381" s="47" t="s">
        <v>1157</v>
      </c>
      <c r="AB381" s="120"/>
      <c r="AC381" s="120"/>
      <c r="AD381" s="120"/>
      <c r="AE381" s="25"/>
      <c r="AF381" s="35"/>
      <c r="AG381" s="322"/>
      <c r="AH381" s="35"/>
      <c r="AI381" s="25"/>
      <c r="AJ381" s="473"/>
      <c r="AK381" s="42"/>
      <c r="AL381" s="20"/>
      <c r="AM381" s="45"/>
      <c r="AN381" s="20"/>
      <c r="AO381" s="32"/>
      <c r="AP381" s="30"/>
      <c r="AQ381" s="20" t="str">
        <f t="shared" si="12"/>
        <v/>
      </c>
      <c r="AR381" s="70"/>
      <c r="AS381" s="70"/>
      <c r="AT381" s="94"/>
      <c r="AU381" s="94"/>
      <c r="AV381" s="71" t="str">
        <f t="shared" si="13"/>
        <v/>
      </c>
      <c r="AW381" s="105" t="s">
        <v>1567</v>
      </c>
      <c r="AX381" s="105" t="s">
        <v>1568</v>
      </c>
      <c r="AY381" s="6" t="s">
        <v>70</v>
      </c>
      <c r="AZ381" s="6" t="s">
        <v>70</v>
      </c>
      <c r="BA381" s="6"/>
      <c r="BB381" s="6"/>
      <c r="BC381" s="104"/>
      <c r="BD381" s="104"/>
      <c r="BE381"/>
    </row>
    <row r="382" spans="2:57">
      <c r="B382" s="701"/>
      <c r="C382" s="132" t="s">
        <v>1575</v>
      </c>
      <c r="D382" s="105" t="s">
        <v>1580</v>
      </c>
      <c r="E382" s="105" t="e">
        <f>VLOOKUP(D382, '(참고) 중복제거용 BP사명 DB'!$B$3:$D769, 3, FALSE)</f>
        <v>#N/A</v>
      </c>
      <c r="F382" s="7" t="s">
        <v>1578</v>
      </c>
      <c r="G382" s="3"/>
      <c r="H382" s="117" t="s">
        <v>27</v>
      </c>
      <c r="I382" s="117" t="s">
        <v>67</v>
      </c>
      <c r="J382" s="117"/>
      <c r="K382" s="117" t="s">
        <v>67</v>
      </c>
      <c r="L382" s="117"/>
      <c r="M382" s="117"/>
      <c r="N382" s="117"/>
      <c r="O382" s="117"/>
      <c r="P382" s="122"/>
      <c r="Q382" s="117"/>
      <c r="R382" s="115"/>
      <c r="S382" s="115"/>
      <c r="T382" s="115"/>
      <c r="U382" s="115" t="s">
        <v>68</v>
      </c>
      <c r="V382" s="115" t="s">
        <v>442</v>
      </c>
      <c r="W382" s="115"/>
      <c r="X382" s="115"/>
      <c r="Y382" s="115"/>
      <c r="Z382" s="432" t="s">
        <v>68</v>
      </c>
      <c r="AA382" s="47" t="s">
        <v>1157</v>
      </c>
      <c r="AB382" s="120"/>
      <c r="AC382" s="120"/>
      <c r="AD382" s="120"/>
      <c r="AE382" s="25"/>
      <c r="AF382" s="35"/>
      <c r="AG382" s="322"/>
      <c r="AH382" s="35"/>
      <c r="AI382" s="25"/>
      <c r="AJ382" s="473"/>
      <c r="AK382" s="42"/>
      <c r="AL382" s="20"/>
      <c r="AM382" s="45"/>
      <c r="AN382" s="20"/>
      <c r="AO382" s="32"/>
      <c r="AP382" s="30"/>
      <c r="AQ382" s="20" t="str">
        <f t="shared" si="12"/>
        <v/>
      </c>
      <c r="AR382" s="70"/>
      <c r="AS382" s="70"/>
      <c r="AT382" s="94"/>
      <c r="AU382" s="94"/>
      <c r="AV382" s="71" t="str">
        <f t="shared" si="13"/>
        <v/>
      </c>
      <c r="AW382" s="105" t="s">
        <v>1567</v>
      </c>
      <c r="AX382" s="105" t="s">
        <v>1568</v>
      </c>
      <c r="AY382" s="6" t="s">
        <v>70</v>
      </c>
      <c r="AZ382" s="6" t="s">
        <v>70</v>
      </c>
      <c r="BA382" s="6"/>
      <c r="BB382" s="6"/>
      <c r="BC382" s="104"/>
      <c r="BD382" s="104"/>
      <c r="BE382"/>
    </row>
    <row r="383" spans="2:57" ht="24">
      <c r="B383" s="701"/>
      <c r="C383" s="132" t="s">
        <v>1575</v>
      </c>
      <c r="D383" s="105" t="s">
        <v>1581</v>
      </c>
      <c r="E383" s="105" t="str">
        <f>VLOOKUP(D383, '(참고) 중복제거용 BP사명 DB'!$B$3:$D770, 3, FALSE)</f>
        <v>Genesys</v>
      </c>
      <c r="F383" s="7" t="s">
        <v>1578</v>
      </c>
      <c r="G383" s="3" t="s">
        <v>1582</v>
      </c>
      <c r="H383" s="117" t="s">
        <v>27</v>
      </c>
      <c r="I383" s="117" t="s">
        <v>67</v>
      </c>
      <c r="J383" s="117"/>
      <c r="K383" s="117" t="s">
        <v>67</v>
      </c>
      <c r="L383" s="117"/>
      <c r="M383" s="117"/>
      <c r="N383" s="117"/>
      <c r="O383" s="117"/>
      <c r="P383" s="122"/>
      <c r="Q383" s="117"/>
      <c r="R383" s="115"/>
      <c r="S383" s="115"/>
      <c r="T383" s="115"/>
      <c r="U383" s="115" t="s">
        <v>68</v>
      </c>
      <c r="V383" s="117" t="s">
        <v>802</v>
      </c>
      <c r="W383" s="117"/>
      <c r="X383" s="117"/>
      <c r="Y383" s="117"/>
      <c r="Z383" s="432" t="s">
        <v>68</v>
      </c>
      <c r="AA383" s="47" t="s">
        <v>1157</v>
      </c>
      <c r="AB383" s="120"/>
      <c r="AC383" s="120"/>
      <c r="AD383" s="120"/>
      <c r="AE383" s="25"/>
      <c r="AF383" s="35"/>
      <c r="AG383" s="322"/>
      <c r="AH383" s="35"/>
      <c r="AI383" s="25"/>
      <c r="AJ383" s="473"/>
      <c r="AK383" s="42"/>
      <c r="AL383" s="20"/>
      <c r="AM383" s="45"/>
      <c r="AN383" s="20"/>
      <c r="AO383" s="32"/>
      <c r="AP383" s="30"/>
      <c r="AQ383" s="20" t="str">
        <f t="shared" si="12"/>
        <v/>
      </c>
      <c r="AR383" s="70"/>
      <c r="AS383" s="70"/>
      <c r="AT383" s="94"/>
      <c r="AU383" s="94"/>
      <c r="AV383" s="71" t="str">
        <f t="shared" si="13"/>
        <v/>
      </c>
      <c r="AW383" s="105" t="s">
        <v>1567</v>
      </c>
      <c r="AX383" s="105" t="s">
        <v>1568</v>
      </c>
      <c r="AY383" s="6" t="s">
        <v>70</v>
      </c>
      <c r="AZ383" s="6" t="s">
        <v>70</v>
      </c>
      <c r="BA383" s="6"/>
      <c r="BB383" s="6"/>
      <c r="BC383" s="104"/>
      <c r="BD383" s="104"/>
      <c r="BE383"/>
    </row>
    <row r="384" spans="2:57" ht="24">
      <c r="B384" s="701"/>
      <c r="C384" s="132" t="s">
        <v>1575</v>
      </c>
      <c r="D384" s="105" t="s">
        <v>1278</v>
      </c>
      <c r="E384" s="105" t="str">
        <f>VLOOKUP(D384, '(참고) 중복제거용 BP사명 DB'!$B$3:$D771, 3, FALSE)</f>
        <v xml:space="preserve">	(주)엔텔스</v>
      </c>
      <c r="F384" s="7" t="s">
        <v>1578</v>
      </c>
      <c r="G384" s="3" t="s">
        <v>1583</v>
      </c>
      <c r="H384" s="117" t="s">
        <v>27</v>
      </c>
      <c r="I384" s="117" t="s">
        <v>67</v>
      </c>
      <c r="J384" s="117"/>
      <c r="K384" s="117" t="s">
        <v>67</v>
      </c>
      <c r="L384" s="117"/>
      <c r="M384" s="117"/>
      <c r="N384" s="117"/>
      <c r="O384" s="117"/>
      <c r="P384" s="122"/>
      <c r="Q384" s="117"/>
      <c r="R384" s="115"/>
      <c r="S384" s="115"/>
      <c r="T384" s="115"/>
      <c r="U384" s="115" t="s">
        <v>68</v>
      </c>
      <c r="V384" s="117" t="s">
        <v>802</v>
      </c>
      <c r="W384" s="117"/>
      <c r="X384" s="117"/>
      <c r="Y384" s="117"/>
      <c r="Z384" s="432" t="s">
        <v>68</v>
      </c>
      <c r="AA384" s="47" t="s">
        <v>1157</v>
      </c>
      <c r="AB384" s="120"/>
      <c r="AC384" s="120"/>
      <c r="AD384" s="120"/>
      <c r="AE384" s="25"/>
      <c r="AF384" s="35"/>
      <c r="AG384" s="322"/>
      <c r="AH384" s="35"/>
      <c r="AI384" s="25"/>
      <c r="AJ384" s="473"/>
      <c r="AK384" s="42"/>
      <c r="AL384" s="20"/>
      <c r="AM384" s="45"/>
      <c r="AN384" s="20"/>
      <c r="AO384" s="32"/>
      <c r="AP384" s="30"/>
      <c r="AQ384" s="20" t="str">
        <f t="shared" si="12"/>
        <v/>
      </c>
      <c r="AR384" s="70"/>
      <c r="AS384" s="70"/>
      <c r="AT384" s="94"/>
      <c r="AU384" s="94"/>
      <c r="AV384" s="71" t="str">
        <f t="shared" si="13"/>
        <v/>
      </c>
      <c r="AW384" s="105" t="s">
        <v>1567</v>
      </c>
      <c r="AX384" s="105" t="s">
        <v>1568</v>
      </c>
      <c r="AY384" s="6" t="s">
        <v>70</v>
      </c>
      <c r="AZ384" s="6" t="s">
        <v>70</v>
      </c>
      <c r="BA384" s="6"/>
      <c r="BB384" s="6"/>
      <c r="BC384" s="104"/>
      <c r="BD384" s="104"/>
      <c r="BE384"/>
    </row>
    <row r="385" spans="2:57" ht="24">
      <c r="B385" s="701"/>
      <c r="C385" s="132" t="s">
        <v>1575</v>
      </c>
      <c r="D385" s="105" t="s">
        <v>1584</v>
      </c>
      <c r="E385" s="105" t="str">
        <f>VLOOKUP(D385, '(참고) 중복제거용 BP사명 DB'!$B$3:$D772, 3, FALSE)</f>
        <v>넷컴솔루션</v>
      </c>
      <c r="F385" s="7" t="s">
        <v>1578</v>
      </c>
      <c r="G385" s="3" t="s">
        <v>1579</v>
      </c>
      <c r="H385" s="117" t="s">
        <v>27</v>
      </c>
      <c r="I385" s="117" t="s">
        <v>67</v>
      </c>
      <c r="J385" s="117"/>
      <c r="K385" s="117" t="s">
        <v>67</v>
      </c>
      <c r="L385" s="117"/>
      <c r="M385" s="117"/>
      <c r="N385" s="117"/>
      <c r="O385" s="117"/>
      <c r="P385" s="122"/>
      <c r="Q385" s="117"/>
      <c r="R385" s="115"/>
      <c r="S385" s="115"/>
      <c r="T385" s="115"/>
      <c r="U385" s="115" t="s">
        <v>68</v>
      </c>
      <c r="V385" s="117" t="s">
        <v>802</v>
      </c>
      <c r="W385" s="117"/>
      <c r="X385" s="117"/>
      <c r="Y385" s="117"/>
      <c r="Z385" s="432" t="s">
        <v>68</v>
      </c>
      <c r="AA385" s="47" t="s">
        <v>1157</v>
      </c>
      <c r="AB385" s="120"/>
      <c r="AC385" s="120"/>
      <c r="AD385" s="120"/>
      <c r="AE385" s="25"/>
      <c r="AF385" s="35"/>
      <c r="AG385" s="322"/>
      <c r="AH385" s="35"/>
      <c r="AI385" s="25"/>
      <c r="AJ385" s="473"/>
      <c r="AK385" s="42"/>
      <c r="AL385" s="20"/>
      <c r="AM385" s="45"/>
      <c r="AN385" s="20"/>
      <c r="AO385" s="32"/>
      <c r="AP385" s="30"/>
      <c r="AQ385" s="20" t="str">
        <f t="shared" si="12"/>
        <v/>
      </c>
      <c r="AR385" s="70"/>
      <c r="AS385" s="70"/>
      <c r="AT385" s="94"/>
      <c r="AU385" s="94"/>
      <c r="AV385" s="71" t="str">
        <f t="shared" si="13"/>
        <v/>
      </c>
      <c r="AW385" s="105" t="s">
        <v>1567</v>
      </c>
      <c r="AX385" s="105" t="s">
        <v>1568</v>
      </c>
      <c r="AY385" s="6" t="s">
        <v>70</v>
      </c>
      <c r="AZ385" s="6" t="s">
        <v>70</v>
      </c>
      <c r="BA385" s="6"/>
      <c r="BB385" s="6"/>
      <c r="BC385" s="104"/>
      <c r="BD385" s="104"/>
      <c r="BE385"/>
    </row>
    <row r="386" spans="2:57" ht="27" hidden="1">
      <c r="B386" s="104" t="s">
        <v>1585</v>
      </c>
      <c r="C386" s="27" t="s">
        <v>1586</v>
      </c>
      <c r="D386" s="210" t="s">
        <v>424</v>
      </c>
      <c r="E386" s="105" t="str">
        <f>VLOOKUP(D386, '(참고) 중복제거용 BP사명 DB'!$B$3:$D773, 3, FALSE)</f>
        <v>11번가</v>
      </c>
      <c r="F386" s="7" t="s">
        <v>1587</v>
      </c>
      <c r="G386" s="3"/>
      <c r="H386" s="117" t="s">
        <v>27</v>
      </c>
      <c r="I386" s="117" t="s">
        <v>67</v>
      </c>
      <c r="J386" s="117"/>
      <c r="K386" s="117" t="s">
        <v>67</v>
      </c>
      <c r="L386" s="117"/>
      <c r="M386" s="117"/>
      <c r="N386" s="117"/>
      <c r="O386" s="117"/>
      <c r="P386" s="122"/>
      <c r="Q386" s="119"/>
      <c r="R386" s="115"/>
      <c r="S386" s="115"/>
      <c r="T386" s="115"/>
      <c r="U386" s="115" t="s">
        <v>74</v>
      </c>
      <c r="V386" s="118" t="s">
        <v>575</v>
      </c>
      <c r="W386" s="118"/>
      <c r="X386" s="115"/>
      <c r="Y386" s="118"/>
      <c r="Z386" s="432" t="s">
        <v>74</v>
      </c>
      <c r="AA386" s="419" t="s">
        <v>961</v>
      </c>
      <c r="AB386" s="120"/>
      <c r="AC386" s="120"/>
      <c r="AD386" s="120"/>
      <c r="AE386" s="25"/>
      <c r="AF386" s="35"/>
      <c r="AG386" s="322"/>
      <c r="AH386" s="35"/>
      <c r="AI386" s="25"/>
      <c r="AJ386" s="473"/>
      <c r="AK386" s="20"/>
      <c r="AL386" s="20"/>
      <c r="AM386" s="30"/>
      <c r="AN386" s="20"/>
      <c r="AO386" s="32"/>
      <c r="AP386" s="30"/>
      <c r="AQ386" s="20" t="str">
        <f t="shared" si="12"/>
        <v/>
      </c>
      <c r="AR386" s="70"/>
      <c r="AS386" s="70"/>
      <c r="AT386" s="94"/>
      <c r="AU386" s="94"/>
      <c r="AV386" s="71" t="str">
        <f t="shared" si="13"/>
        <v/>
      </c>
      <c r="AW386" s="105"/>
      <c r="AX386" s="105"/>
      <c r="AY386" s="104"/>
      <c r="AZ386" s="104"/>
      <c r="BA386" s="104"/>
      <c r="BB386" s="104"/>
      <c r="BC386" s="104"/>
      <c r="BD386" s="104"/>
      <c r="BE386"/>
    </row>
    <row r="387" spans="2:57" ht="42.75" hidden="1" customHeight="1">
      <c r="B387" s="697" t="s">
        <v>1588</v>
      </c>
      <c r="C387" s="104" t="s">
        <v>1589</v>
      </c>
      <c r="D387" s="105" t="s">
        <v>1278</v>
      </c>
      <c r="E387" s="105" t="str">
        <f>VLOOKUP(D387, '(참고) 중복제거용 BP사명 DB'!$B$3:$D774, 3, FALSE)</f>
        <v xml:space="preserve">	(주)엔텔스</v>
      </c>
      <c r="F387" s="7" t="s">
        <v>1578</v>
      </c>
      <c r="G387" s="3" t="s">
        <v>1590</v>
      </c>
      <c r="H387" s="117" t="s">
        <v>27</v>
      </c>
      <c r="I387" s="117" t="s">
        <v>67</v>
      </c>
      <c r="J387" s="117"/>
      <c r="K387" s="117" t="s">
        <v>67</v>
      </c>
      <c r="L387" s="117"/>
      <c r="M387" s="117"/>
      <c r="N387" s="117"/>
      <c r="O387" s="117"/>
      <c r="P387" s="122"/>
      <c r="Q387" s="79"/>
      <c r="R387" s="115" t="s">
        <v>261</v>
      </c>
      <c r="S387" s="115"/>
      <c r="T387" s="115"/>
      <c r="U387" s="115" t="s">
        <v>262</v>
      </c>
      <c r="V387" s="115"/>
      <c r="W387" s="115"/>
      <c r="X387" s="115" t="s">
        <v>263</v>
      </c>
      <c r="Y387" s="115"/>
      <c r="Z387" s="432" t="s">
        <v>262</v>
      </c>
      <c r="AA387" s="115"/>
      <c r="AB387" s="120"/>
      <c r="AC387" s="120"/>
      <c r="AD387" s="120"/>
      <c r="AE387" s="38"/>
      <c r="AF387" s="72" t="s">
        <v>145</v>
      </c>
      <c r="AG387" s="27" t="s">
        <v>1591</v>
      </c>
      <c r="AH387" s="104" t="s">
        <v>1592</v>
      </c>
      <c r="AI387" s="134"/>
      <c r="AJ387" s="471"/>
      <c r="AK387" s="378" t="s">
        <v>266</v>
      </c>
      <c r="AL387" s="437" t="s">
        <v>267</v>
      </c>
      <c r="AM387" s="45"/>
      <c r="AN387" s="34"/>
      <c r="AO387" s="30"/>
      <c r="AP387" s="31"/>
      <c r="AQ387" s="20" t="str">
        <f t="shared" si="12"/>
        <v/>
      </c>
      <c r="AR387" s="109" t="s">
        <v>263</v>
      </c>
      <c r="AS387" s="98"/>
      <c r="AT387" s="107"/>
      <c r="AU387" s="94"/>
      <c r="AV387" s="71" t="str">
        <f t="shared" si="13"/>
        <v/>
      </c>
      <c r="AW387" s="105" t="s">
        <v>1593</v>
      </c>
      <c r="AX387" s="105" t="s">
        <v>1594</v>
      </c>
      <c r="AY387" s="105"/>
      <c r="AZ387" s="105"/>
      <c r="BA387" s="105"/>
      <c r="BB387" s="105"/>
      <c r="BC387" s="57" t="s">
        <v>1595</v>
      </c>
      <c r="BD387" s="105" t="s">
        <v>1596</v>
      </c>
      <c r="BE387"/>
    </row>
    <row r="388" spans="2:57" ht="40.5" hidden="1">
      <c r="B388" s="697"/>
      <c r="C388" s="104" t="s">
        <v>1589</v>
      </c>
      <c r="D388" s="105" t="s">
        <v>1597</v>
      </c>
      <c r="E388" s="105" t="str">
        <f>VLOOKUP(D388, '(참고) 중복제거용 BP사명 DB'!$B$3:$D775, 3, FALSE)</f>
        <v>디링크코리아(유)</v>
      </c>
      <c r="F388" s="7" t="s">
        <v>1598</v>
      </c>
      <c r="G388" s="7" t="s">
        <v>1599</v>
      </c>
      <c r="H388" s="117" t="s">
        <v>27</v>
      </c>
      <c r="I388" s="117" t="s">
        <v>67</v>
      </c>
      <c r="J388" s="117"/>
      <c r="K388" s="117" t="s">
        <v>67</v>
      </c>
      <c r="L388" s="117"/>
      <c r="M388" s="117"/>
      <c r="N388" s="117"/>
      <c r="O388" s="117"/>
      <c r="P388" s="122"/>
      <c r="Q388" s="79"/>
      <c r="R388" s="115"/>
      <c r="S388" s="115"/>
      <c r="T388" s="115"/>
      <c r="U388" s="115" t="s">
        <v>68</v>
      </c>
      <c r="V388" s="115" t="s">
        <v>802</v>
      </c>
      <c r="W388" s="115"/>
      <c r="X388" s="115"/>
      <c r="Y388" s="115"/>
      <c r="Z388" s="432" t="s">
        <v>68</v>
      </c>
      <c r="AA388" s="115" t="s">
        <v>802</v>
      </c>
      <c r="AB388" s="120"/>
      <c r="AC388" s="28"/>
      <c r="AD388" s="203" t="s">
        <v>1600</v>
      </c>
      <c r="AE388" s="25"/>
      <c r="AF388" s="35"/>
      <c r="AG388" s="322"/>
      <c r="AH388" s="35"/>
      <c r="AI388" s="25"/>
      <c r="AJ388" s="473"/>
      <c r="AK388" s="23"/>
      <c r="AL388" s="23"/>
      <c r="AM388" s="30"/>
      <c r="AN388" s="20"/>
      <c r="AO388" s="32"/>
      <c r="AP388" s="30"/>
      <c r="AQ388" s="20" t="str">
        <f t="shared" si="12"/>
        <v/>
      </c>
      <c r="AR388" s="70"/>
      <c r="AS388" s="70"/>
      <c r="AT388" s="94"/>
      <c r="AU388" s="94"/>
      <c r="AV388" s="71" t="str">
        <f t="shared" si="13"/>
        <v/>
      </c>
      <c r="AW388" s="105" t="s">
        <v>1601</v>
      </c>
      <c r="AX388" s="105" t="s">
        <v>1594</v>
      </c>
      <c r="AY388" s="105" t="s">
        <v>199</v>
      </c>
      <c r="AZ388" s="105" t="s">
        <v>199</v>
      </c>
      <c r="BA388" s="105"/>
      <c r="BB388" s="105"/>
      <c r="BC388" s="104" t="s">
        <v>1602</v>
      </c>
      <c r="BD388" s="104" t="s">
        <v>1603</v>
      </c>
      <c r="BE388"/>
    </row>
    <row r="389" spans="2:57" ht="40.5" hidden="1">
      <c r="B389" s="697"/>
      <c r="C389" s="104" t="s">
        <v>1589</v>
      </c>
      <c r="D389" s="105" t="s">
        <v>1604</v>
      </c>
      <c r="E389" s="105" t="str">
        <f>VLOOKUP(D389, '(참고) 중복제거용 BP사명 DB'!$B$3:$D776, 3, FALSE)</f>
        <v>(주)후후앤컴퍼니</v>
      </c>
      <c r="F389" s="7" t="s">
        <v>1605</v>
      </c>
      <c r="G389" s="3"/>
      <c r="H389" s="117" t="s">
        <v>27</v>
      </c>
      <c r="I389" s="117" t="s">
        <v>67</v>
      </c>
      <c r="J389" s="117"/>
      <c r="K389" s="117" t="s">
        <v>67</v>
      </c>
      <c r="L389" s="117"/>
      <c r="M389" s="117"/>
      <c r="N389" s="117"/>
      <c r="O389" s="117"/>
      <c r="P389" s="122"/>
      <c r="Q389" s="79"/>
      <c r="R389" s="115"/>
      <c r="S389" s="115"/>
      <c r="T389" s="115"/>
      <c r="U389" s="115" t="s">
        <v>68</v>
      </c>
      <c r="V389" s="115" t="s">
        <v>999</v>
      </c>
      <c r="W389" s="115"/>
      <c r="X389" s="115"/>
      <c r="Y389" s="115"/>
      <c r="Z389" s="432" t="s">
        <v>68</v>
      </c>
      <c r="AA389" s="115" t="s">
        <v>838</v>
      </c>
      <c r="AB389" s="120"/>
      <c r="AC389" s="203" t="s">
        <v>1606</v>
      </c>
      <c r="AD389" s="28"/>
      <c r="AE389" s="25"/>
      <c r="AF389" s="35"/>
      <c r="AG389" s="322"/>
      <c r="AH389" s="35"/>
      <c r="AI389" s="25"/>
      <c r="AJ389" s="473"/>
      <c r="AK389" s="23"/>
      <c r="AL389" s="23"/>
      <c r="AM389" s="30"/>
      <c r="AN389" s="20"/>
      <c r="AO389" s="32"/>
      <c r="AP389" s="30"/>
      <c r="AQ389" s="20" t="str">
        <f t="shared" si="12"/>
        <v/>
      </c>
      <c r="AR389" s="70"/>
      <c r="AS389" s="70"/>
      <c r="AT389" s="94"/>
      <c r="AU389" s="94"/>
      <c r="AV389" s="71" t="str">
        <f t="shared" si="13"/>
        <v/>
      </c>
      <c r="AW389" s="105" t="s">
        <v>1601</v>
      </c>
      <c r="AX389" s="105" t="s">
        <v>1594</v>
      </c>
      <c r="AY389" s="105" t="s">
        <v>199</v>
      </c>
      <c r="AZ389" s="105" t="s">
        <v>199</v>
      </c>
      <c r="BA389" s="105"/>
      <c r="BB389" s="105"/>
      <c r="BC389" s="104" t="s">
        <v>1602</v>
      </c>
      <c r="BD389" s="104" t="s">
        <v>1603</v>
      </c>
      <c r="BE389"/>
    </row>
    <row r="390" spans="2:57" ht="40.5" hidden="1">
      <c r="B390" s="697"/>
      <c r="C390" s="104" t="s">
        <v>1589</v>
      </c>
      <c r="D390" s="105" t="s">
        <v>1607</v>
      </c>
      <c r="E390" s="105" t="str">
        <f>VLOOKUP(D390, '(참고) 중복제거용 BP사명 DB'!$B$3:$D777, 3, FALSE)</f>
        <v>㈜라이너스</v>
      </c>
      <c r="F390" s="7" t="s">
        <v>1598</v>
      </c>
      <c r="G390" s="7" t="s">
        <v>1599</v>
      </c>
      <c r="H390" s="117" t="s">
        <v>27</v>
      </c>
      <c r="I390" s="117" t="s">
        <v>67</v>
      </c>
      <c r="J390" s="117"/>
      <c r="K390" s="117" t="s">
        <v>67</v>
      </c>
      <c r="L390" s="117"/>
      <c r="M390" s="117"/>
      <c r="N390" s="117"/>
      <c r="O390" s="117"/>
      <c r="P390" s="122"/>
      <c r="Q390" s="79"/>
      <c r="R390" s="115"/>
      <c r="S390" s="115"/>
      <c r="T390" s="115"/>
      <c r="U390" s="115" t="s">
        <v>68</v>
      </c>
      <c r="V390" s="115" t="s">
        <v>802</v>
      </c>
      <c r="W390" s="115"/>
      <c r="X390" s="115"/>
      <c r="Y390" s="115"/>
      <c r="Z390" s="432" t="s">
        <v>68</v>
      </c>
      <c r="AA390" s="115" t="s">
        <v>802</v>
      </c>
      <c r="AB390" s="120"/>
      <c r="AC390" s="203" t="s">
        <v>1606</v>
      </c>
      <c r="AD390" s="28"/>
      <c r="AE390" s="25"/>
      <c r="AF390" s="35"/>
      <c r="AG390" s="322"/>
      <c r="AH390" s="35"/>
      <c r="AI390" s="25"/>
      <c r="AJ390" s="473"/>
      <c r="AK390" s="30"/>
      <c r="AL390" s="23"/>
      <c r="AM390" s="30"/>
      <c r="AN390" s="20"/>
      <c r="AO390" s="32"/>
      <c r="AP390" s="30"/>
      <c r="AQ390" s="20" t="str">
        <f t="shared" si="12"/>
        <v/>
      </c>
      <c r="AR390" s="70"/>
      <c r="AS390" s="70"/>
      <c r="AT390" s="94"/>
      <c r="AU390" s="94"/>
      <c r="AV390" s="71" t="str">
        <f t="shared" si="13"/>
        <v/>
      </c>
      <c r="AW390" s="105"/>
      <c r="AX390" s="105"/>
      <c r="AY390" s="105"/>
      <c r="AZ390" s="105"/>
      <c r="BA390" s="105"/>
      <c r="BB390" s="105"/>
      <c r="BC390" s="104"/>
      <c r="BD390" s="104"/>
      <c r="BE390"/>
    </row>
    <row r="391" spans="2:57" ht="27" hidden="1">
      <c r="B391" s="697"/>
      <c r="C391" s="104" t="s">
        <v>1589</v>
      </c>
      <c r="D391" s="105" t="s">
        <v>1608</v>
      </c>
      <c r="E391" s="105" t="e">
        <f>VLOOKUP(D391, '(참고) 중복제거용 BP사명 DB'!$B$3:$D778, 3, FALSE)</f>
        <v>#N/A</v>
      </c>
      <c r="F391" s="7" t="s">
        <v>1609</v>
      </c>
      <c r="G391" s="3"/>
      <c r="H391" s="117" t="s">
        <v>27</v>
      </c>
      <c r="I391" s="117" t="s">
        <v>67</v>
      </c>
      <c r="J391" s="117"/>
      <c r="K391" s="117" t="s">
        <v>67</v>
      </c>
      <c r="L391" s="117"/>
      <c r="M391" s="117"/>
      <c r="N391" s="117"/>
      <c r="O391" s="117"/>
      <c r="P391" s="122"/>
      <c r="Q391" s="79"/>
      <c r="R391" s="115" t="s">
        <v>261</v>
      </c>
      <c r="S391" s="115"/>
      <c r="T391" s="115"/>
      <c r="U391" s="115" t="s">
        <v>262</v>
      </c>
      <c r="V391" s="115"/>
      <c r="W391" s="115"/>
      <c r="X391" s="115" t="s">
        <v>263</v>
      </c>
      <c r="Y391" s="115"/>
      <c r="Z391" s="432" t="s">
        <v>262</v>
      </c>
      <c r="AA391" s="115"/>
      <c r="AB391" s="120"/>
      <c r="AC391" s="120"/>
      <c r="AD391" s="120"/>
      <c r="AE391" s="68" t="s">
        <v>1610</v>
      </c>
      <c r="AF391" s="27" t="s">
        <v>92</v>
      </c>
      <c r="AG391" s="27" t="s">
        <v>1591</v>
      </c>
      <c r="AH391" s="104" t="s">
        <v>1592</v>
      </c>
      <c r="AI391" s="134"/>
      <c r="AJ391" s="471"/>
      <c r="AK391" s="378" t="s">
        <v>266</v>
      </c>
      <c r="AL391" s="437" t="s">
        <v>267</v>
      </c>
      <c r="AM391" s="45"/>
      <c r="AN391" s="34"/>
      <c r="AO391" s="30"/>
      <c r="AP391" s="31"/>
      <c r="AQ391" s="20" t="str">
        <f t="shared" si="12"/>
        <v/>
      </c>
      <c r="AR391" s="109"/>
      <c r="AS391" s="98"/>
      <c r="AT391" s="107"/>
      <c r="AU391" s="94"/>
      <c r="AV391" s="71" t="str">
        <f t="shared" si="13"/>
        <v/>
      </c>
      <c r="AW391" s="105" t="s">
        <v>1593</v>
      </c>
      <c r="AX391" s="105" t="s">
        <v>1594</v>
      </c>
      <c r="AY391" s="105"/>
      <c r="AZ391" s="105"/>
      <c r="BA391" s="105"/>
      <c r="BB391" s="105"/>
      <c r="BC391" s="105" t="s">
        <v>1611</v>
      </c>
      <c r="BD391" s="105" t="s">
        <v>1612</v>
      </c>
      <c r="BE391"/>
    </row>
    <row r="392" spans="2:57" ht="40.5" hidden="1">
      <c r="B392" s="697" t="s">
        <v>1613</v>
      </c>
      <c r="C392" s="104" t="s">
        <v>1614</v>
      </c>
      <c r="D392" s="105" t="s">
        <v>618</v>
      </c>
      <c r="E392" s="105" t="str">
        <f>VLOOKUP(D392, '(참고) 중복제거용 BP사명 DB'!$B$3:$D779, 3, FALSE)</f>
        <v>주식회사 젬백스링크</v>
      </c>
      <c r="F392" s="7" t="s">
        <v>1615</v>
      </c>
      <c r="G392" s="3"/>
      <c r="H392" s="117" t="s">
        <v>27</v>
      </c>
      <c r="I392" s="117" t="s">
        <v>67</v>
      </c>
      <c r="J392" s="117"/>
      <c r="K392" s="117" t="s">
        <v>67</v>
      </c>
      <c r="L392" s="117"/>
      <c r="M392" s="117" t="s">
        <v>67</v>
      </c>
      <c r="N392" s="117"/>
      <c r="O392" s="117"/>
      <c r="P392" s="122"/>
      <c r="Q392" s="119"/>
      <c r="R392" s="117" t="s">
        <v>261</v>
      </c>
      <c r="S392" s="117"/>
      <c r="T392" s="117"/>
      <c r="U392" s="115" t="s">
        <v>262</v>
      </c>
      <c r="V392" s="119"/>
      <c r="W392" s="119"/>
      <c r="X392" s="115" t="s">
        <v>263</v>
      </c>
      <c r="Y392" s="119"/>
      <c r="Z392" s="432" t="s">
        <v>262</v>
      </c>
      <c r="AA392" s="119"/>
      <c r="AB392" s="120"/>
      <c r="AC392" s="120"/>
      <c r="AD392" s="120"/>
      <c r="AE392" s="7" t="s">
        <v>1616</v>
      </c>
      <c r="AF392" s="104"/>
      <c r="AG392" s="104" t="s">
        <v>1617</v>
      </c>
      <c r="AH392" s="105" t="s">
        <v>1618</v>
      </c>
      <c r="AI392" s="104"/>
      <c r="AJ392" s="477"/>
      <c r="AK392" s="378" t="s">
        <v>266</v>
      </c>
      <c r="AL392" s="378" t="s">
        <v>267</v>
      </c>
      <c r="AM392" s="45"/>
      <c r="AN392" s="34"/>
      <c r="AO392" s="30"/>
      <c r="AP392" s="31"/>
      <c r="AQ392" s="20" t="str">
        <f>IF(ISBLANK(AP392), "", "O")</f>
        <v/>
      </c>
      <c r="AR392" s="109" t="s">
        <v>263</v>
      </c>
      <c r="AS392" s="98"/>
      <c r="AT392" s="107"/>
      <c r="AU392" s="94"/>
      <c r="AV392" s="71" t="str">
        <f t="shared" si="13"/>
        <v/>
      </c>
      <c r="AW392" s="105" t="s">
        <v>1619</v>
      </c>
      <c r="AX392" s="105" t="s">
        <v>1620</v>
      </c>
      <c r="AY392" s="105" t="s">
        <v>1619</v>
      </c>
      <c r="AZ392" s="105" t="s">
        <v>1620</v>
      </c>
      <c r="BA392" s="105"/>
      <c r="BB392" s="105"/>
      <c r="BC392" s="82" t="s">
        <v>1621</v>
      </c>
      <c r="BD392" s="105" t="s">
        <v>1622</v>
      </c>
      <c r="BE392"/>
    </row>
    <row r="393" spans="2:57" ht="24" hidden="1">
      <c r="B393" s="697"/>
      <c r="C393" s="104" t="s">
        <v>1614</v>
      </c>
      <c r="D393" s="105" t="s">
        <v>739</v>
      </c>
      <c r="E393" s="105" t="str">
        <f>VLOOKUP(D393, '(참고) 중복제거용 BP사명 DB'!$B$3:$D780, 3, FALSE)</f>
        <v>서비스탑 주식회사</v>
      </c>
      <c r="F393" s="7" t="s">
        <v>1623</v>
      </c>
      <c r="G393" s="3"/>
      <c r="H393" s="117" t="s">
        <v>27</v>
      </c>
      <c r="I393" s="117" t="s">
        <v>67</v>
      </c>
      <c r="J393" s="117"/>
      <c r="K393" s="117" t="s">
        <v>67</v>
      </c>
      <c r="L393" s="117"/>
      <c r="M393" s="117" t="s">
        <v>67</v>
      </c>
      <c r="N393" s="117"/>
      <c r="O393" s="117"/>
      <c r="P393" s="122"/>
      <c r="Q393" s="119"/>
      <c r="R393" s="117"/>
      <c r="S393" s="117"/>
      <c r="T393" s="117"/>
      <c r="U393" s="115" t="s">
        <v>74</v>
      </c>
      <c r="V393" s="118" t="s">
        <v>575</v>
      </c>
      <c r="W393" s="118"/>
      <c r="X393" s="118"/>
      <c r="Y393" s="118"/>
      <c r="Z393" s="432" t="s">
        <v>74</v>
      </c>
      <c r="AA393" s="419" t="str">
        <f>VLOOKUP(E393,Sheet1!B:C,2,FALSE)</f>
        <v>자회사</v>
      </c>
      <c r="AB393" s="120"/>
      <c r="AC393" s="120"/>
      <c r="AD393" s="120"/>
      <c r="AE393" s="25"/>
      <c r="AF393" s="35"/>
      <c r="AG393" s="322"/>
      <c r="AH393" s="35"/>
      <c r="AI393" s="25"/>
      <c r="AJ393" s="473"/>
      <c r="AK393" s="20"/>
      <c r="AL393" s="20"/>
      <c r="AM393" s="30"/>
      <c r="AN393" s="20"/>
      <c r="AO393" s="32"/>
      <c r="AP393" s="30"/>
      <c r="AQ393" s="20" t="str">
        <f t="shared" si="12"/>
        <v/>
      </c>
      <c r="AR393" s="70"/>
      <c r="AS393" s="70"/>
      <c r="AT393" s="94"/>
      <c r="AU393" s="94"/>
      <c r="AV393" s="71" t="str">
        <f t="shared" si="13"/>
        <v/>
      </c>
      <c r="AW393" s="105" t="s">
        <v>1624</v>
      </c>
      <c r="AX393" s="105" t="s">
        <v>1625</v>
      </c>
      <c r="AY393" s="105" t="s">
        <v>1624</v>
      </c>
      <c r="AZ393" s="105" t="s">
        <v>1625</v>
      </c>
      <c r="BA393" s="105"/>
      <c r="BB393" s="105"/>
      <c r="BC393" s="104"/>
      <c r="BD393" s="50"/>
      <c r="BE393"/>
    </row>
    <row r="394" spans="2:57" ht="27">
      <c r="B394" s="697" t="s">
        <v>1626</v>
      </c>
      <c r="C394" s="104" t="s">
        <v>1627</v>
      </c>
      <c r="D394" s="105" t="s">
        <v>1571</v>
      </c>
      <c r="E394" s="105" t="e">
        <f>VLOOKUP(D394, '(참고) 중복제거용 BP사명 DB'!$B$3:$D781, 3, FALSE)</f>
        <v>#N/A</v>
      </c>
      <c r="F394" s="7" t="s">
        <v>1628</v>
      </c>
      <c r="G394" s="3"/>
      <c r="H394" s="117" t="s">
        <v>27</v>
      </c>
      <c r="I394" s="117" t="s">
        <v>67</v>
      </c>
      <c r="J394" s="117"/>
      <c r="K394" s="117" t="s">
        <v>67</v>
      </c>
      <c r="L394" s="117" t="s">
        <v>67</v>
      </c>
      <c r="M394" s="117" t="s">
        <v>67</v>
      </c>
      <c r="N394" s="117"/>
      <c r="O394" s="117"/>
      <c r="P394" s="122"/>
      <c r="Q394" s="119"/>
      <c r="R394" s="28"/>
      <c r="S394" s="28"/>
      <c r="T394" s="28"/>
      <c r="U394" s="115" t="s">
        <v>68</v>
      </c>
      <c r="V394" s="119" t="s">
        <v>1629</v>
      </c>
      <c r="W394" s="119"/>
      <c r="X394" s="119"/>
      <c r="Y394" s="119"/>
      <c r="Z394" s="432" t="s">
        <v>68</v>
      </c>
      <c r="AA394" s="117" t="s">
        <v>1157</v>
      </c>
      <c r="AB394" s="120"/>
      <c r="AC394" s="120"/>
      <c r="AD394" s="120"/>
      <c r="AE394" s="25"/>
      <c r="AF394" s="35"/>
      <c r="AG394" s="322"/>
      <c r="AH394" s="35"/>
      <c r="AI394" s="25"/>
      <c r="AJ394" s="473"/>
      <c r="AK394" s="20"/>
      <c r="AL394" s="20"/>
      <c r="AM394" s="30"/>
      <c r="AN394" s="20"/>
      <c r="AO394" s="32"/>
      <c r="AP394" s="30"/>
      <c r="AQ394" s="20" t="str">
        <f t="shared" si="12"/>
        <v/>
      </c>
      <c r="AR394" s="70"/>
      <c r="AS394" s="70"/>
      <c r="AT394" s="94"/>
      <c r="AU394" s="94"/>
      <c r="AV394" s="71" t="str">
        <f t="shared" si="13"/>
        <v/>
      </c>
      <c r="AW394" s="105" t="s">
        <v>1630</v>
      </c>
      <c r="AX394" s="104" t="s">
        <v>1631</v>
      </c>
      <c r="AY394" s="104" t="s">
        <v>1632</v>
      </c>
      <c r="AZ394" s="104" t="s">
        <v>1633</v>
      </c>
      <c r="BA394" s="104"/>
      <c r="BB394" s="104"/>
      <c r="BC394" s="104"/>
      <c r="BD394" s="50"/>
      <c r="BE394"/>
    </row>
    <row r="395" spans="2:57" ht="67.5">
      <c r="B395" s="701"/>
      <c r="C395" s="104" t="s">
        <v>1627</v>
      </c>
      <c r="D395" s="105" t="s">
        <v>480</v>
      </c>
      <c r="E395" s="105" t="str">
        <f>VLOOKUP(D395, '(참고) 중복제거용 BP사명 DB'!$B$3:$D782, 3, FALSE)</f>
        <v>서비스에이스주식회사</v>
      </c>
      <c r="F395" s="7" t="s">
        <v>1634</v>
      </c>
      <c r="G395" s="3"/>
      <c r="H395" s="117" t="s">
        <v>27</v>
      </c>
      <c r="I395" s="117" t="s">
        <v>67</v>
      </c>
      <c r="J395" s="117"/>
      <c r="K395" s="117" t="s">
        <v>67</v>
      </c>
      <c r="L395" s="117" t="s">
        <v>67</v>
      </c>
      <c r="M395" s="117" t="s">
        <v>67</v>
      </c>
      <c r="N395" s="117"/>
      <c r="O395" s="117"/>
      <c r="P395" s="122"/>
      <c r="Q395" s="119"/>
      <c r="R395" s="28"/>
      <c r="S395" s="28"/>
      <c r="T395" s="28"/>
      <c r="U395" s="115" t="s">
        <v>74</v>
      </c>
      <c r="V395" s="118" t="s">
        <v>575</v>
      </c>
      <c r="W395" s="118"/>
      <c r="X395" s="118"/>
      <c r="Y395" s="118"/>
      <c r="Z395" s="432" t="s">
        <v>74</v>
      </c>
      <c r="AA395" s="117" t="s">
        <v>1157</v>
      </c>
      <c r="AB395" s="120"/>
      <c r="AC395" s="120"/>
      <c r="AD395" s="120"/>
      <c r="AE395" s="25"/>
      <c r="AF395" s="35"/>
      <c r="AG395" s="322"/>
      <c r="AH395" s="35"/>
      <c r="AI395" s="25"/>
      <c r="AJ395" s="473"/>
      <c r="AK395" s="20"/>
      <c r="AL395" s="20"/>
      <c r="AM395" s="30"/>
      <c r="AN395" s="20"/>
      <c r="AO395" s="32"/>
      <c r="AP395" s="30"/>
      <c r="AQ395" s="20" t="str">
        <f t="shared" si="12"/>
        <v/>
      </c>
      <c r="AR395" s="70"/>
      <c r="AS395" s="70"/>
      <c r="AT395" s="94"/>
      <c r="AU395" s="94"/>
      <c r="AV395" s="71" t="str">
        <f t="shared" si="13"/>
        <v/>
      </c>
      <c r="AW395" s="105" t="s">
        <v>1630</v>
      </c>
      <c r="AX395" s="104" t="s">
        <v>1631</v>
      </c>
      <c r="AY395" s="104" t="s">
        <v>1632</v>
      </c>
      <c r="AZ395" s="104" t="s">
        <v>1633</v>
      </c>
      <c r="BA395" s="104"/>
      <c r="BB395" s="104"/>
      <c r="BC395" s="104"/>
      <c r="BD395" s="50"/>
      <c r="BE395"/>
    </row>
    <row r="396" spans="2:57" ht="54">
      <c r="B396" s="701"/>
      <c r="C396" s="104" t="s">
        <v>1627</v>
      </c>
      <c r="D396" s="105" t="s">
        <v>598</v>
      </c>
      <c r="E396" s="105" t="e">
        <f>VLOOKUP(D396, '(참고) 중복제거용 BP사명 DB'!$B$3:$D783, 3, FALSE)</f>
        <v>#N/A</v>
      </c>
      <c r="F396" s="7" t="s">
        <v>1635</v>
      </c>
      <c r="G396" s="3"/>
      <c r="H396" s="117" t="s">
        <v>27</v>
      </c>
      <c r="I396" s="117" t="s">
        <v>67</v>
      </c>
      <c r="J396" s="117"/>
      <c r="K396" s="117" t="s">
        <v>67</v>
      </c>
      <c r="L396" s="117" t="s">
        <v>67</v>
      </c>
      <c r="M396" s="117" t="s">
        <v>67</v>
      </c>
      <c r="N396" s="117"/>
      <c r="O396" s="117"/>
      <c r="P396" s="122"/>
      <c r="Q396" s="79"/>
      <c r="R396" s="47"/>
      <c r="S396" s="47"/>
      <c r="T396" s="47"/>
      <c r="U396" s="115" t="s">
        <v>68</v>
      </c>
      <c r="V396" s="115" t="s">
        <v>210</v>
      </c>
      <c r="W396" s="115"/>
      <c r="X396" s="115"/>
      <c r="Y396" s="115"/>
      <c r="Z396" s="432" t="s">
        <v>68</v>
      </c>
      <c r="AA396" s="117" t="s">
        <v>1157</v>
      </c>
      <c r="AB396" s="120"/>
      <c r="AC396" s="120"/>
      <c r="AD396" s="120"/>
      <c r="AE396" s="25"/>
      <c r="AF396" s="35"/>
      <c r="AG396" s="322"/>
      <c r="AH396" s="35"/>
      <c r="AI396" s="25"/>
      <c r="AJ396" s="473"/>
      <c r="AK396" s="20"/>
      <c r="AL396" s="20"/>
      <c r="AM396" s="30"/>
      <c r="AN396" s="53"/>
      <c r="AO396" s="32"/>
      <c r="AP396" s="32"/>
      <c r="AQ396" s="20" t="str">
        <f t="shared" si="12"/>
        <v/>
      </c>
      <c r="AR396" s="70"/>
      <c r="AS396" s="70"/>
      <c r="AT396" s="94"/>
      <c r="AU396" s="94"/>
      <c r="AV396" s="71" t="str">
        <f t="shared" si="13"/>
        <v/>
      </c>
      <c r="AW396" s="105" t="s">
        <v>1630</v>
      </c>
      <c r="AX396" s="104" t="s">
        <v>1636</v>
      </c>
      <c r="AY396" s="104" t="s">
        <v>1632</v>
      </c>
      <c r="AZ396" s="104" t="s">
        <v>1633</v>
      </c>
      <c r="BA396" s="104"/>
      <c r="BB396" s="104"/>
      <c r="BC396" s="82" t="s">
        <v>222</v>
      </c>
      <c r="BD396" s="50" t="s">
        <v>223</v>
      </c>
      <c r="BE396"/>
    </row>
    <row r="397" spans="2:57" ht="27">
      <c r="B397" s="701"/>
      <c r="C397" s="104" t="s">
        <v>1627</v>
      </c>
      <c r="D397" s="105" t="s">
        <v>508</v>
      </c>
      <c r="E397" s="105" t="str">
        <f>VLOOKUP(D397, '(참고) 중복제거용 BP사명 DB'!$B$3:$D784, 3, FALSE)</f>
        <v>에프앤유신용정보주식회사</v>
      </c>
      <c r="F397" s="7" t="s">
        <v>1637</v>
      </c>
      <c r="G397" s="3"/>
      <c r="H397" s="117" t="s">
        <v>27</v>
      </c>
      <c r="I397" s="117" t="s">
        <v>67</v>
      </c>
      <c r="J397" s="117"/>
      <c r="K397" s="117" t="s">
        <v>67</v>
      </c>
      <c r="L397" s="117" t="s">
        <v>67</v>
      </c>
      <c r="M397" s="117" t="s">
        <v>67</v>
      </c>
      <c r="N397" s="117"/>
      <c r="O397" s="117"/>
      <c r="P397" s="122"/>
      <c r="Q397" s="119"/>
      <c r="R397" s="120"/>
      <c r="S397" s="120"/>
      <c r="T397" s="120"/>
      <c r="U397" s="115" t="s">
        <v>74</v>
      </c>
      <c r="V397" s="118" t="s">
        <v>575</v>
      </c>
      <c r="W397" s="118"/>
      <c r="X397" s="118"/>
      <c r="Y397" s="118"/>
      <c r="Z397" s="432" t="s">
        <v>74</v>
      </c>
      <c r="AA397" s="117" t="s">
        <v>1157</v>
      </c>
      <c r="AB397" s="120"/>
      <c r="AC397" s="120"/>
      <c r="AD397" s="120"/>
      <c r="AE397" s="25"/>
      <c r="AF397" s="35"/>
      <c r="AG397" s="322"/>
      <c r="AH397" s="35"/>
      <c r="AI397" s="25"/>
      <c r="AJ397" s="473"/>
      <c r="AK397" s="20"/>
      <c r="AL397" s="20"/>
      <c r="AM397" s="30"/>
      <c r="AN397" s="20"/>
      <c r="AO397" s="32"/>
      <c r="AP397" s="30"/>
      <c r="AQ397" s="20" t="str">
        <f t="shared" si="12"/>
        <v/>
      </c>
      <c r="AR397" s="70"/>
      <c r="AS397" s="70"/>
      <c r="AT397" s="94"/>
      <c r="AU397" s="94"/>
      <c r="AV397" s="71" t="str">
        <f t="shared" si="13"/>
        <v/>
      </c>
      <c r="AW397" s="105" t="s">
        <v>1630</v>
      </c>
      <c r="AX397" s="104" t="s">
        <v>1631</v>
      </c>
      <c r="AY397" s="104" t="s">
        <v>1632</v>
      </c>
      <c r="AZ397" s="104" t="s">
        <v>1633</v>
      </c>
      <c r="BA397" s="104"/>
      <c r="BB397" s="104"/>
      <c r="BC397" s="104"/>
      <c r="BD397" s="50"/>
      <c r="BE397"/>
    </row>
    <row r="398" spans="2:57" ht="27">
      <c r="B398" s="105" t="s">
        <v>1638</v>
      </c>
      <c r="C398" s="105" t="s">
        <v>1639</v>
      </c>
      <c r="D398" s="105"/>
      <c r="E398" s="105" t="e">
        <f>VLOOKUP(D398, '(참고) 중복제거용 BP사명 DB'!$B$3:$D785, 3, FALSE)</f>
        <v>#N/A</v>
      </c>
      <c r="F398" s="7" t="s">
        <v>1640</v>
      </c>
      <c r="G398" s="11" t="s">
        <v>1641</v>
      </c>
      <c r="H398" s="117" t="s">
        <v>630</v>
      </c>
      <c r="I398" s="117"/>
      <c r="J398" s="117"/>
      <c r="K398" s="454" t="s">
        <v>67</v>
      </c>
      <c r="L398" s="117"/>
      <c r="M398" s="117"/>
      <c r="N398" s="117"/>
      <c r="O398" s="117"/>
      <c r="P398" s="122"/>
      <c r="Q398" s="47"/>
      <c r="R398" s="47"/>
      <c r="S398" s="47"/>
      <c r="T398" s="47"/>
      <c r="U398" s="115" t="s">
        <v>1156</v>
      </c>
      <c r="V398" s="47"/>
      <c r="W398" s="47"/>
      <c r="X398" s="47"/>
      <c r="Y398" s="47"/>
      <c r="Z398" s="432" t="s">
        <v>1156</v>
      </c>
      <c r="AA398" s="47" t="s">
        <v>1157</v>
      </c>
      <c r="AB398" s="117"/>
      <c r="AC398" s="117"/>
      <c r="AD398" s="117"/>
      <c r="AE398" s="7"/>
      <c r="AF398" s="104"/>
      <c r="AG398" s="105"/>
      <c r="AH398" s="105"/>
      <c r="AI398" s="105"/>
      <c r="AJ398" s="477"/>
      <c r="AK398" s="20"/>
      <c r="AL398" s="20"/>
      <c r="AM398" s="30"/>
      <c r="AN398" s="23"/>
      <c r="AO398" s="32"/>
      <c r="AP398" s="30"/>
      <c r="AQ398" s="20" t="str">
        <f t="shared" si="12"/>
        <v/>
      </c>
      <c r="AR398" s="86"/>
      <c r="AS398" s="86"/>
      <c r="AT398" s="94"/>
      <c r="AU398" s="94"/>
      <c r="AV398" s="71" t="str">
        <f t="shared" si="13"/>
        <v/>
      </c>
      <c r="AW398" s="105" t="s">
        <v>1632</v>
      </c>
      <c r="AX398" s="105" t="s">
        <v>1642</v>
      </c>
      <c r="AY398" s="105"/>
      <c r="AZ398" s="105"/>
      <c r="BA398" s="105"/>
      <c r="BB398" s="105"/>
      <c r="BC398" s="105"/>
      <c r="BD398" s="105"/>
      <c r="BE398"/>
    </row>
    <row r="399" spans="2:57" ht="40.5" hidden="1">
      <c r="B399" s="701" t="s">
        <v>1643</v>
      </c>
      <c r="C399" s="132" t="s">
        <v>1643</v>
      </c>
      <c r="D399" s="105" t="s">
        <v>629</v>
      </c>
      <c r="E399" s="105" t="str">
        <f>VLOOKUP(D399, '(참고) 중복제거용 BP사명 DB'!$B$3:$D797, 3, FALSE)</f>
        <v>SK텔레콤(주)</v>
      </c>
      <c r="F399" s="7"/>
      <c r="G399" s="3"/>
      <c r="H399" s="117" t="s">
        <v>1268</v>
      </c>
      <c r="I399" s="117"/>
      <c r="J399" s="117"/>
      <c r="K399" s="117" t="s">
        <v>67</v>
      </c>
      <c r="L399" s="117"/>
      <c r="M399" s="117" t="s">
        <v>67</v>
      </c>
      <c r="N399" s="117"/>
      <c r="O399" s="117"/>
      <c r="P399" s="122"/>
      <c r="Q399" s="440" t="s">
        <v>263</v>
      </c>
      <c r="R399" s="28"/>
      <c r="S399" s="28"/>
      <c r="T399" s="28"/>
      <c r="U399" s="115" t="s">
        <v>394</v>
      </c>
      <c r="V399" s="115"/>
      <c r="W399" s="115" t="s">
        <v>263</v>
      </c>
      <c r="X399" s="115"/>
      <c r="Y399" s="115"/>
      <c r="Z399" s="432" t="s">
        <v>394</v>
      </c>
      <c r="AA399" s="115"/>
      <c r="AB399" s="120"/>
      <c r="AC399" s="120"/>
      <c r="AD399" s="120"/>
      <c r="AE399" s="26"/>
      <c r="AF399" s="50"/>
      <c r="AG399" s="104" t="s">
        <v>1644</v>
      </c>
      <c r="AH399" s="105" t="s">
        <v>105</v>
      </c>
      <c r="AI399" s="104"/>
      <c r="AJ399" s="715">
        <v>3000000</v>
      </c>
      <c r="AK399" s="402" t="s">
        <v>565</v>
      </c>
      <c r="AL399" s="402" t="s">
        <v>399</v>
      </c>
      <c r="AM399" s="45"/>
      <c r="AN399" s="34"/>
      <c r="AO399" s="30"/>
      <c r="AP399" s="31"/>
      <c r="AQ399" s="20" t="str">
        <f>IF(ISBLANK(AP399), "", "O")</f>
        <v/>
      </c>
      <c r="AR399" s="109"/>
      <c r="AS399" s="98"/>
      <c r="AT399" s="107"/>
      <c r="AU399" s="94"/>
      <c r="AV399" s="71" t="str">
        <f>IF(ISBLANK(AU399), "", "O")</f>
        <v/>
      </c>
      <c r="AW399" s="424" t="s">
        <v>1645</v>
      </c>
      <c r="AX399" s="424" t="s">
        <v>1646</v>
      </c>
      <c r="AY399" s="424" t="s">
        <v>1647</v>
      </c>
      <c r="AZ399" s="424" t="s">
        <v>4000</v>
      </c>
      <c r="BA399" s="104"/>
      <c r="BB399" s="104"/>
      <c r="BC399" s="104"/>
      <c r="BD399" s="104"/>
      <c r="BE399"/>
    </row>
    <row r="400" spans="2:57" ht="27" hidden="1">
      <c r="B400" s="701"/>
      <c r="C400" s="132" t="s">
        <v>1648</v>
      </c>
      <c r="D400" s="105" t="s">
        <v>1411</v>
      </c>
      <c r="E400" s="105" t="str">
        <f>VLOOKUP(D400, '(참고) 중복제거용 BP사명 DB'!$B$3:$D786, 3, FALSE)</f>
        <v>유빈스 주식회사</v>
      </c>
      <c r="F400" s="7" t="s">
        <v>1649</v>
      </c>
      <c r="G400" s="3"/>
      <c r="H400" s="117" t="s">
        <v>27</v>
      </c>
      <c r="I400" s="117" t="s">
        <v>67</v>
      </c>
      <c r="J400" s="117"/>
      <c r="K400" s="117" t="s">
        <v>67</v>
      </c>
      <c r="L400" s="117"/>
      <c r="M400" s="117" t="s">
        <v>67</v>
      </c>
      <c r="N400" s="117"/>
      <c r="O400" s="117"/>
      <c r="P400" s="122"/>
      <c r="Q400" s="440" t="s">
        <v>263</v>
      </c>
      <c r="R400" s="28"/>
      <c r="S400" s="28"/>
      <c r="T400" s="28"/>
      <c r="U400" s="115" t="s">
        <v>394</v>
      </c>
      <c r="V400" s="115"/>
      <c r="W400" s="115" t="s">
        <v>263</v>
      </c>
      <c r="X400" s="115"/>
      <c r="Y400" s="115"/>
      <c r="Z400" s="432" t="s">
        <v>394</v>
      </c>
      <c r="AA400" s="115"/>
      <c r="AB400" s="120"/>
      <c r="AC400" s="120"/>
      <c r="AD400" s="120"/>
      <c r="AE400" s="26"/>
      <c r="AF400" s="50"/>
      <c r="AG400" s="6" t="s">
        <v>70</v>
      </c>
      <c r="AH400" s="105" t="s">
        <v>1383</v>
      </c>
      <c r="AI400" s="9"/>
      <c r="AJ400" s="715">
        <v>3000000</v>
      </c>
      <c r="AK400" s="402" t="s">
        <v>565</v>
      </c>
      <c r="AL400" s="402" t="s">
        <v>399</v>
      </c>
      <c r="AM400" s="45"/>
      <c r="AN400" s="34"/>
      <c r="AO400" s="30"/>
      <c r="AP400" s="31"/>
      <c r="AQ400" s="20" t="str">
        <f>IF(ISBLANK(AP400), "", "O")</f>
        <v/>
      </c>
      <c r="AR400" s="404"/>
      <c r="AS400" s="98"/>
      <c r="AT400" s="107"/>
      <c r="AU400" s="94"/>
      <c r="AV400" s="71" t="str">
        <f>IF(ISBLANK(AU400), "", "O")</f>
        <v/>
      </c>
      <c r="AW400" s="105" t="s">
        <v>1650</v>
      </c>
      <c r="AX400" s="104" t="s">
        <v>1651</v>
      </c>
      <c r="AY400" s="104" t="s">
        <v>1650</v>
      </c>
      <c r="AZ400" s="104" t="s">
        <v>1652</v>
      </c>
      <c r="BA400" s="104"/>
      <c r="BB400" s="104"/>
      <c r="BC400" s="104" t="s">
        <v>1653</v>
      </c>
      <c r="BD400" s="104" t="s">
        <v>1654</v>
      </c>
    </row>
    <row r="401" spans="2:57" ht="81" hidden="1">
      <c r="B401" s="701"/>
      <c r="C401" s="132" t="s">
        <v>1648</v>
      </c>
      <c r="D401" s="105" t="s">
        <v>1655</v>
      </c>
      <c r="E401" s="105" t="e">
        <f>VLOOKUP(D401, '(참고) 중복제거용 BP사명 DB'!$B$3:$D787, 3, FALSE)</f>
        <v>#N/A</v>
      </c>
      <c r="F401" s="7" t="s">
        <v>1656</v>
      </c>
      <c r="G401" s="3"/>
      <c r="H401" s="117" t="s">
        <v>27</v>
      </c>
      <c r="I401" s="117" t="s">
        <v>67</v>
      </c>
      <c r="J401" s="117"/>
      <c r="K401" s="117" t="s">
        <v>67</v>
      </c>
      <c r="L401" s="117"/>
      <c r="M401" s="117" t="s">
        <v>67</v>
      </c>
      <c r="N401" s="117"/>
      <c r="O401" s="117"/>
      <c r="P401" s="122"/>
      <c r="Q401" s="440" t="s">
        <v>263</v>
      </c>
      <c r="R401" s="28"/>
      <c r="S401" s="28"/>
      <c r="T401" s="28"/>
      <c r="U401" s="115" t="s">
        <v>394</v>
      </c>
      <c r="V401" s="115"/>
      <c r="W401" s="115" t="s">
        <v>263</v>
      </c>
      <c r="X401" s="115"/>
      <c r="Y401" s="115"/>
      <c r="Z401" s="432" t="s">
        <v>394</v>
      </c>
      <c r="AA401" s="115"/>
      <c r="AB401" s="120"/>
      <c r="AC401" s="120"/>
      <c r="AD401" s="120"/>
      <c r="AE401" s="26"/>
      <c r="AF401" s="50"/>
      <c r="AG401" s="6"/>
      <c r="AH401" s="105"/>
      <c r="AI401" s="9"/>
      <c r="AJ401" s="715">
        <v>3000000</v>
      </c>
      <c r="AK401" s="402" t="s">
        <v>565</v>
      </c>
      <c r="AL401" s="402" t="s">
        <v>399</v>
      </c>
      <c r="AM401" s="45"/>
      <c r="AN401" s="34"/>
      <c r="AO401" s="30"/>
      <c r="AP401" s="31"/>
      <c r="AQ401" s="20" t="str">
        <f>IF(ISBLANK(AP401), "", "O")</f>
        <v/>
      </c>
      <c r="AR401" s="404"/>
      <c r="AS401" s="98"/>
      <c r="AT401" s="107"/>
      <c r="AU401" s="94"/>
      <c r="AV401" s="71" t="str">
        <f>IF(ISBLANK(AU401), "", "O")</f>
        <v/>
      </c>
      <c r="AW401" s="105" t="s">
        <v>1657</v>
      </c>
      <c r="AX401" s="104" t="s">
        <v>1658</v>
      </c>
      <c r="AY401" s="104" t="s">
        <v>1657</v>
      </c>
      <c r="AZ401" s="104" t="s">
        <v>1659</v>
      </c>
      <c r="BA401" s="104"/>
      <c r="BB401" s="104"/>
      <c r="BC401" s="104" t="s">
        <v>1660</v>
      </c>
      <c r="BD401" s="104" t="s">
        <v>1661</v>
      </c>
    </row>
    <row r="402" spans="2:57" ht="54" hidden="1">
      <c r="B402" s="701"/>
      <c r="C402" s="132" t="s">
        <v>1648</v>
      </c>
      <c r="D402" s="105" t="s">
        <v>1662</v>
      </c>
      <c r="E402" s="105" t="e">
        <f>VLOOKUP(D402, '(참고) 중복제거용 BP사명 DB'!$B$3:$D788, 3, FALSE)</f>
        <v>#N/A</v>
      </c>
      <c r="F402" s="7" t="s">
        <v>1663</v>
      </c>
      <c r="G402" s="3"/>
      <c r="H402" s="117" t="s">
        <v>27</v>
      </c>
      <c r="I402" s="117" t="s">
        <v>67</v>
      </c>
      <c r="J402" s="117"/>
      <c r="K402" s="117" t="s">
        <v>67</v>
      </c>
      <c r="L402" s="117"/>
      <c r="M402" s="117" t="s">
        <v>67</v>
      </c>
      <c r="N402" s="117"/>
      <c r="O402" s="117"/>
      <c r="P402" s="122"/>
      <c r="Q402" s="440" t="s">
        <v>263</v>
      </c>
      <c r="R402" s="28"/>
      <c r="S402" s="28"/>
      <c r="T402" s="28"/>
      <c r="U402" s="115" t="s">
        <v>394</v>
      </c>
      <c r="V402" s="115"/>
      <c r="W402" s="115" t="s">
        <v>263</v>
      </c>
      <c r="X402" s="115"/>
      <c r="Y402" s="115"/>
      <c r="Z402" s="432" t="s">
        <v>394</v>
      </c>
      <c r="AA402" s="115"/>
      <c r="AB402" s="120"/>
      <c r="AC402" s="120"/>
      <c r="AD402" s="120"/>
      <c r="AE402" s="26"/>
      <c r="AF402" s="50"/>
      <c r="AG402" s="6"/>
      <c r="AH402" s="105"/>
      <c r="AI402" s="9"/>
      <c r="AJ402" s="715">
        <v>3000000</v>
      </c>
      <c r="AK402" s="402" t="s">
        <v>565</v>
      </c>
      <c r="AL402" s="402" t="s">
        <v>399</v>
      </c>
      <c r="AM402" s="45"/>
      <c r="AN402" s="34"/>
      <c r="AO402" s="30"/>
      <c r="AP402" s="31"/>
      <c r="AQ402" s="20" t="str">
        <f>IF(ISBLANK(AP402), "", "O")</f>
        <v/>
      </c>
      <c r="AR402" s="404"/>
      <c r="AS402" s="98"/>
      <c r="AT402" s="107"/>
      <c r="AU402" s="94"/>
      <c r="AV402" s="71" t="str">
        <f>IF(ISBLANK(AU402), "", "O")</f>
        <v/>
      </c>
      <c r="AW402" s="105" t="s">
        <v>1664</v>
      </c>
      <c r="AX402" s="104" t="s">
        <v>1665</v>
      </c>
      <c r="AY402" s="104" t="s">
        <v>1664</v>
      </c>
      <c r="AZ402" s="104" t="s">
        <v>1666</v>
      </c>
      <c r="BA402" s="104"/>
      <c r="BB402" s="104"/>
      <c r="BC402" s="104" t="s">
        <v>1667</v>
      </c>
      <c r="BD402" s="104" t="s">
        <v>1668</v>
      </c>
    </row>
    <row r="403" spans="2:57" ht="40.5" hidden="1">
      <c r="B403" s="701"/>
      <c r="C403" s="132" t="s">
        <v>1648</v>
      </c>
      <c r="D403" s="105" t="s">
        <v>1669</v>
      </c>
      <c r="E403" s="105" t="e">
        <f>VLOOKUP(D403, '(참고) 중복제거용 BP사명 DB'!$B$3:$D789, 3, FALSE)</f>
        <v>#N/A</v>
      </c>
      <c r="F403" s="7" t="s">
        <v>1670</v>
      </c>
      <c r="G403" s="3"/>
      <c r="H403" s="117" t="s">
        <v>27</v>
      </c>
      <c r="I403" s="117" t="s">
        <v>67</v>
      </c>
      <c r="J403" s="117"/>
      <c r="K403" s="117" t="s">
        <v>67</v>
      </c>
      <c r="L403" s="117"/>
      <c r="M403" s="117" t="s">
        <v>67</v>
      </c>
      <c r="N403" s="117"/>
      <c r="O403" s="117"/>
      <c r="P403" s="122"/>
      <c r="Q403" s="445" t="s">
        <v>263</v>
      </c>
      <c r="R403" s="28"/>
      <c r="S403" s="28"/>
      <c r="T403" s="28"/>
      <c r="U403" s="115" t="s">
        <v>394</v>
      </c>
      <c r="V403" s="115"/>
      <c r="W403" s="115" t="s">
        <v>263</v>
      </c>
      <c r="X403" s="115"/>
      <c r="Y403" s="115"/>
      <c r="Z403" s="432" t="s">
        <v>394</v>
      </c>
      <c r="AA403" s="115"/>
      <c r="AB403" s="120"/>
      <c r="AC403" s="120"/>
      <c r="AD403" s="120"/>
      <c r="AE403" s="26"/>
      <c r="AF403" s="50"/>
      <c r="AG403" s="6"/>
      <c r="AH403" s="105"/>
      <c r="AI403" s="9"/>
      <c r="AJ403" s="715">
        <v>3000000</v>
      </c>
      <c r="AK403" s="402" t="s">
        <v>565</v>
      </c>
      <c r="AL403" s="402" t="s">
        <v>399</v>
      </c>
      <c r="AM403" s="45"/>
      <c r="AN403" s="34"/>
      <c r="AO403" s="30"/>
      <c r="AP403" s="31"/>
      <c r="AQ403" s="20"/>
      <c r="AR403" s="404"/>
      <c r="AS403" s="98"/>
      <c r="AT403" s="107"/>
      <c r="AU403" s="94"/>
      <c r="AV403" s="71"/>
      <c r="AW403" s="202"/>
      <c r="AX403" s="104"/>
      <c r="AY403" s="104"/>
      <c r="AZ403" s="104"/>
      <c r="BA403" s="104"/>
      <c r="BB403" s="104"/>
      <c r="BC403" s="104"/>
      <c r="BD403" s="104"/>
    </row>
    <row r="404" spans="2:57" ht="40.5" hidden="1">
      <c r="B404" s="701"/>
      <c r="C404" s="132" t="s">
        <v>1648</v>
      </c>
      <c r="D404" s="208" t="s">
        <v>1671</v>
      </c>
      <c r="E404" s="105" t="e">
        <f>VLOOKUP(D404, '(참고) 중복제거용 BP사명 DB'!$B$3:$D790, 3, FALSE)</f>
        <v>#N/A</v>
      </c>
      <c r="F404" s="7" t="s">
        <v>1670</v>
      </c>
      <c r="G404" s="3"/>
      <c r="H404" s="117" t="s">
        <v>27</v>
      </c>
      <c r="I404" s="117" t="s">
        <v>67</v>
      </c>
      <c r="J404" s="117"/>
      <c r="K404" s="117" t="s">
        <v>67</v>
      </c>
      <c r="L404" s="117"/>
      <c r="M404" s="117" t="s">
        <v>67</v>
      </c>
      <c r="N404" s="117"/>
      <c r="O404" s="117"/>
      <c r="P404" s="122"/>
      <c r="Q404" s="446"/>
      <c r="R404" s="28"/>
      <c r="S404" s="28"/>
      <c r="T404" s="28"/>
      <c r="U404" s="115" t="s">
        <v>409</v>
      </c>
      <c r="V404" s="115" t="s">
        <v>779</v>
      </c>
      <c r="W404" s="209" t="s">
        <v>263</v>
      </c>
      <c r="X404" s="115"/>
      <c r="Y404" s="115"/>
      <c r="Z404" s="432"/>
      <c r="AA404" s="115"/>
      <c r="AB404" s="120"/>
      <c r="AC404" s="120"/>
      <c r="AD404" s="120"/>
      <c r="AE404" s="26"/>
      <c r="AF404" s="50"/>
      <c r="AG404" s="6"/>
      <c r="AH404" s="105"/>
      <c r="AI404" s="9"/>
      <c r="AJ404" s="715">
        <v>3000000</v>
      </c>
      <c r="AK404" s="20" t="s">
        <v>565</v>
      </c>
      <c r="AL404" s="20" t="s">
        <v>399</v>
      </c>
      <c r="AM404" s="30"/>
      <c r="AN404" s="20"/>
      <c r="AO404" s="32"/>
      <c r="AP404" s="30"/>
      <c r="AQ404" s="20"/>
      <c r="AR404" s="106"/>
      <c r="AS404" s="108"/>
      <c r="AT404" s="94"/>
      <c r="AU404" s="95"/>
      <c r="AV404" s="71"/>
      <c r="AW404" s="202"/>
      <c r="AX404" s="104"/>
      <c r="AY404" s="104"/>
      <c r="AZ404" s="104"/>
      <c r="BA404" s="104"/>
      <c r="BB404" s="104"/>
      <c r="BC404" s="104"/>
      <c r="BD404" s="104"/>
      <c r="BE404" s="122" t="s">
        <v>602</v>
      </c>
    </row>
    <row r="405" spans="2:57" hidden="1">
      <c r="B405" s="701"/>
      <c r="C405" s="132" t="s">
        <v>1643</v>
      </c>
      <c r="D405" s="105" t="s">
        <v>1672</v>
      </c>
      <c r="E405" s="105" t="str">
        <f>VLOOKUP(D405, '(참고) 중복제거용 BP사명 DB'!$B$3:$D791, 3, FALSE)</f>
        <v>나이스평가정보(주)</v>
      </c>
      <c r="F405" s="7" t="s">
        <v>1673</v>
      </c>
      <c r="G405" s="3"/>
      <c r="H405" s="117" t="s">
        <v>27</v>
      </c>
      <c r="I405" s="117"/>
      <c r="J405" s="117"/>
      <c r="K405" s="117" t="s">
        <v>67</v>
      </c>
      <c r="L405" s="117"/>
      <c r="M405" s="117" t="s">
        <v>67</v>
      </c>
      <c r="N405" s="117"/>
      <c r="O405" s="117"/>
      <c r="P405" s="122"/>
      <c r="Q405" s="28"/>
      <c r="R405" s="28"/>
      <c r="S405" s="28"/>
      <c r="T405" s="28"/>
      <c r="U405" s="115" t="s">
        <v>68</v>
      </c>
      <c r="V405" s="115" t="s">
        <v>210</v>
      </c>
      <c r="W405" s="115"/>
      <c r="X405" s="115"/>
      <c r="Y405" s="115"/>
      <c r="Z405" s="432" t="s">
        <v>68</v>
      </c>
      <c r="AA405" s="115" t="s">
        <v>210</v>
      </c>
      <c r="AB405" s="120"/>
      <c r="AC405" s="120"/>
      <c r="AD405" s="120"/>
      <c r="AE405" s="68"/>
      <c r="AF405" s="38"/>
      <c r="AG405" s="74"/>
      <c r="AH405" s="105"/>
      <c r="AI405" s="137"/>
      <c r="AJ405" s="715">
        <v>3000000</v>
      </c>
      <c r="AK405" s="20"/>
      <c r="AL405" s="20"/>
      <c r="AM405" s="30"/>
      <c r="AN405" s="20"/>
      <c r="AO405" s="32"/>
      <c r="AP405" s="30"/>
      <c r="AQ405" s="20"/>
      <c r="AR405" s="106"/>
      <c r="AS405" s="108"/>
      <c r="AT405" s="94"/>
      <c r="AU405" s="95"/>
      <c r="AV405" s="71"/>
      <c r="AW405" s="202"/>
      <c r="AX405" s="104"/>
      <c r="AY405" s="104"/>
      <c r="AZ405" s="104"/>
      <c r="BA405" s="104"/>
      <c r="BB405" s="104"/>
      <c r="BC405" s="104"/>
      <c r="BD405" s="50"/>
      <c r="BE405"/>
    </row>
    <row r="406" spans="2:57" ht="27" hidden="1">
      <c r="B406" s="701"/>
      <c r="C406" s="132" t="s">
        <v>1648</v>
      </c>
      <c r="D406" s="105" t="s">
        <v>1674</v>
      </c>
      <c r="E406" s="105" t="e">
        <f>VLOOKUP(D406, '(참고) 중복제거용 BP사명 DB'!$B$3:$D792, 3, FALSE)</f>
        <v>#N/A</v>
      </c>
      <c r="F406" s="7" t="s">
        <v>1675</v>
      </c>
      <c r="G406" s="3"/>
      <c r="H406" s="117" t="s">
        <v>27</v>
      </c>
      <c r="I406" s="117" t="s">
        <v>67</v>
      </c>
      <c r="J406" s="117"/>
      <c r="K406" s="117" t="s">
        <v>67</v>
      </c>
      <c r="L406" s="117"/>
      <c r="M406" s="117" t="s">
        <v>67</v>
      </c>
      <c r="N406" s="117"/>
      <c r="O406" s="117"/>
      <c r="P406" s="122"/>
      <c r="Q406" s="440" t="s">
        <v>263</v>
      </c>
      <c r="R406" s="28"/>
      <c r="S406" s="28"/>
      <c r="T406" s="28"/>
      <c r="U406" s="115" t="s">
        <v>394</v>
      </c>
      <c r="V406" s="115"/>
      <c r="W406" s="115" t="s">
        <v>263</v>
      </c>
      <c r="X406" s="115"/>
      <c r="Y406" s="115"/>
      <c r="Z406" s="432" t="s">
        <v>394</v>
      </c>
      <c r="AA406" s="115"/>
      <c r="AB406" s="120"/>
      <c r="AC406" s="120"/>
      <c r="AD406" s="120"/>
      <c r="AE406" s="68"/>
      <c r="AF406" s="38"/>
      <c r="AG406" s="74"/>
      <c r="AH406" s="105"/>
      <c r="AI406" s="137"/>
      <c r="AJ406" s="715">
        <v>3000000</v>
      </c>
      <c r="AK406" s="402" t="s">
        <v>565</v>
      </c>
      <c r="AL406" s="402" t="s">
        <v>399</v>
      </c>
      <c r="AM406" s="45"/>
      <c r="AN406" s="34"/>
      <c r="AO406" s="30"/>
      <c r="AP406" s="31"/>
      <c r="AQ406" s="20" t="str">
        <f t="shared" ref="AQ406:AQ414" si="14">IF(ISBLANK(AP406), "", "O")</f>
        <v/>
      </c>
      <c r="AR406" s="404"/>
      <c r="AS406" s="98"/>
      <c r="AT406" s="107"/>
      <c r="AU406" s="94"/>
      <c r="AV406" s="71" t="str">
        <f t="shared" ref="AV406:AV414" si="15">IF(ISBLANK(AU406), "", "O")</f>
        <v/>
      </c>
      <c r="AW406" s="105" t="s">
        <v>1664</v>
      </c>
      <c r="AX406" s="104" t="s">
        <v>1665</v>
      </c>
      <c r="AY406" s="104" t="s">
        <v>1664</v>
      </c>
      <c r="AZ406" s="104" t="s">
        <v>1676</v>
      </c>
      <c r="BA406" s="104"/>
      <c r="BB406" s="104"/>
      <c r="BC406" s="104" t="s">
        <v>1677</v>
      </c>
      <c r="BD406" s="104" t="s">
        <v>1678</v>
      </c>
    </row>
    <row r="407" spans="2:57" ht="27" hidden="1">
      <c r="B407" s="701"/>
      <c r="C407" s="132" t="s">
        <v>1648</v>
      </c>
      <c r="D407" s="105" t="s">
        <v>1679</v>
      </c>
      <c r="E407" s="105" t="e">
        <f>VLOOKUP(D407, '(참고) 중복제거용 BP사명 DB'!$B$3:$D793, 3, FALSE)</f>
        <v>#N/A</v>
      </c>
      <c r="F407" s="7" t="s">
        <v>1675</v>
      </c>
      <c r="G407" s="3"/>
      <c r="H407" s="117" t="s">
        <v>27</v>
      </c>
      <c r="I407" s="117" t="s">
        <v>67</v>
      </c>
      <c r="J407" s="117"/>
      <c r="K407" s="117" t="s">
        <v>67</v>
      </c>
      <c r="L407" s="117"/>
      <c r="M407" s="117" t="s">
        <v>67</v>
      </c>
      <c r="N407" s="117"/>
      <c r="O407" s="117"/>
      <c r="P407" s="122"/>
      <c r="Q407" s="440" t="s">
        <v>263</v>
      </c>
      <c r="R407" s="28"/>
      <c r="S407" s="28"/>
      <c r="T407" s="28"/>
      <c r="U407" s="115" t="s">
        <v>394</v>
      </c>
      <c r="V407" s="115"/>
      <c r="W407" s="115" t="s">
        <v>263</v>
      </c>
      <c r="X407" s="115"/>
      <c r="Y407" s="115"/>
      <c r="Z407" s="432" t="s">
        <v>394</v>
      </c>
      <c r="AA407" s="115"/>
      <c r="AB407" s="120"/>
      <c r="AC407" s="120"/>
      <c r="AD407" s="120"/>
      <c r="AE407" s="68"/>
      <c r="AF407" s="38"/>
      <c r="AG407" s="74"/>
      <c r="AH407" s="105"/>
      <c r="AI407" s="137"/>
      <c r="AJ407" s="715">
        <v>3000000</v>
      </c>
      <c r="AK407" s="402" t="s">
        <v>565</v>
      </c>
      <c r="AL407" s="402" t="s">
        <v>399</v>
      </c>
      <c r="AM407" s="45"/>
      <c r="AN407" s="34"/>
      <c r="AO407" s="30"/>
      <c r="AP407" s="31"/>
      <c r="AQ407" s="20" t="str">
        <f t="shared" si="14"/>
        <v/>
      </c>
      <c r="AR407" s="404"/>
      <c r="AS407" s="98"/>
      <c r="AT407" s="107"/>
      <c r="AU407" s="94"/>
      <c r="AV407" s="71" t="str">
        <f t="shared" si="15"/>
        <v/>
      </c>
      <c r="AW407" s="105" t="s">
        <v>1664</v>
      </c>
      <c r="AX407" s="104" t="s">
        <v>1665</v>
      </c>
      <c r="AY407" s="104" t="s">
        <v>1664</v>
      </c>
      <c r="AZ407" s="104" t="s">
        <v>1631</v>
      </c>
      <c r="BA407" s="104"/>
      <c r="BB407" s="104"/>
      <c r="BC407" s="104" t="s">
        <v>1680</v>
      </c>
      <c r="BD407" s="104" t="s">
        <v>1681</v>
      </c>
    </row>
    <row r="408" spans="2:57" ht="27" hidden="1">
      <c r="B408" s="701"/>
      <c r="C408" s="132" t="s">
        <v>1648</v>
      </c>
      <c r="D408" s="208" t="s">
        <v>1682</v>
      </c>
      <c r="E408" s="105" t="e">
        <f>VLOOKUP(D408, '(참고) 중복제거용 BP사명 DB'!$B$3:$D794, 3, FALSE)</f>
        <v>#N/A</v>
      </c>
      <c r="F408" s="7" t="s">
        <v>1675</v>
      </c>
      <c r="G408" s="3"/>
      <c r="H408" s="117" t="s">
        <v>27</v>
      </c>
      <c r="I408" s="117" t="s">
        <v>67</v>
      </c>
      <c r="J408" s="117"/>
      <c r="K408" s="117" t="s">
        <v>67</v>
      </c>
      <c r="L408" s="117"/>
      <c r="M408" s="117" t="s">
        <v>67</v>
      </c>
      <c r="N408" s="117"/>
      <c r="O408" s="117"/>
      <c r="P408" s="122"/>
      <c r="Q408" s="28"/>
      <c r="R408" s="28"/>
      <c r="S408" s="28"/>
      <c r="T408" s="28"/>
      <c r="U408" s="115" t="s">
        <v>68</v>
      </c>
      <c r="V408" s="115" t="s">
        <v>1110</v>
      </c>
      <c r="W408" s="115"/>
      <c r="X408" s="115"/>
      <c r="Y408" s="115"/>
      <c r="Z408" s="432" t="s">
        <v>68</v>
      </c>
      <c r="AA408" s="115" t="s">
        <v>802</v>
      </c>
      <c r="AB408" s="120"/>
      <c r="AC408" s="120"/>
      <c r="AD408" s="120"/>
      <c r="AE408" s="68"/>
      <c r="AF408" s="38"/>
      <c r="AG408" s="74"/>
      <c r="AH408" s="105"/>
      <c r="AI408" s="137"/>
      <c r="AJ408" s="715">
        <v>3000000</v>
      </c>
      <c r="AK408" s="20"/>
      <c r="AL408" s="20"/>
      <c r="AM408" s="30"/>
      <c r="AN408" s="20"/>
      <c r="AO408" s="32"/>
      <c r="AP408" s="30"/>
      <c r="AQ408" s="20" t="str">
        <f t="shared" si="14"/>
        <v/>
      </c>
      <c r="AR408" s="106"/>
      <c r="AS408" s="108"/>
      <c r="AT408" s="94"/>
      <c r="AU408" s="95"/>
      <c r="AV408" s="71" t="str">
        <f t="shared" si="15"/>
        <v/>
      </c>
      <c r="AW408" s="105" t="s">
        <v>1664</v>
      </c>
      <c r="AX408" s="104" t="s">
        <v>1665</v>
      </c>
      <c r="AY408" s="104" t="s">
        <v>1664</v>
      </c>
      <c r="AZ408" s="104" t="s">
        <v>1683</v>
      </c>
      <c r="BA408" s="104"/>
      <c r="BB408" s="104"/>
      <c r="BC408" s="104" t="s">
        <v>1684</v>
      </c>
      <c r="BD408" s="104" t="s">
        <v>1685</v>
      </c>
      <c r="BE408"/>
    </row>
    <row r="409" spans="2:57" ht="27" hidden="1">
      <c r="B409" s="701"/>
      <c r="C409" s="132" t="s">
        <v>1648</v>
      </c>
      <c r="D409" s="208" t="s">
        <v>1686</v>
      </c>
      <c r="E409" s="105" t="e">
        <f>VLOOKUP(D409, '(참고) 중복제거용 BP사명 DB'!$B$3:$D798, 3, FALSE)</f>
        <v>#N/A</v>
      </c>
      <c r="F409" s="7" t="s">
        <v>1687</v>
      </c>
      <c r="G409" s="3" t="e">
        <f>SUM(E409:F409)</f>
        <v>#N/A</v>
      </c>
      <c r="H409" s="117" t="s">
        <v>27</v>
      </c>
      <c r="I409" s="117" t="s">
        <v>67</v>
      </c>
      <c r="J409" s="117"/>
      <c r="K409" s="117" t="s">
        <v>67</v>
      </c>
      <c r="L409" s="117"/>
      <c r="M409" s="117" t="s">
        <v>67</v>
      </c>
      <c r="N409" s="117"/>
      <c r="O409" s="117"/>
      <c r="P409" s="122"/>
      <c r="Q409" s="440"/>
      <c r="R409" s="28"/>
      <c r="S409" s="28"/>
      <c r="T409" s="28"/>
      <c r="U409" s="115"/>
      <c r="V409" s="115"/>
      <c r="W409" s="209" t="s">
        <v>263</v>
      </c>
      <c r="X409" s="115"/>
      <c r="Y409" s="115"/>
      <c r="Z409" s="432"/>
      <c r="AA409" s="115"/>
      <c r="AB409" s="120"/>
      <c r="AC409" s="120"/>
      <c r="AD409" s="120"/>
      <c r="AE409" s="26"/>
      <c r="AF409" s="50"/>
      <c r="AG409" s="104"/>
      <c r="AH409" s="105"/>
      <c r="AI409" s="104"/>
      <c r="AJ409" s="715">
        <v>3000000</v>
      </c>
      <c r="AK409" s="402" t="s">
        <v>565</v>
      </c>
      <c r="AL409" s="402" t="s">
        <v>399</v>
      </c>
      <c r="AM409" s="45"/>
      <c r="AN409" s="34"/>
      <c r="AO409" s="30"/>
      <c r="AP409" s="31"/>
      <c r="AQ409" s="20"/>
      <c r="AR409" s="109"/>
      <c r="AS409" s="98"/>
      <c r="AT409" s="107"/>
      <c r="AU409" s="94"/>
      <c r="AV409" s="71"/>
      <c r="AW409" s="202"/>
      <c r="AX409" s="202"/>
      <c r="AY409" s="202"/>
      <c r="AZ409" s="202"/>
      <c r="BA409" s="202"/>
      <c r="BB409" s="202"/>
      <c r="BC409" s="202"/>
      <c r="BD409" s="202"/>
      <c r="BE409" s="122" t="s">
        <v>602</v>
      </c>
    </row>
    <row r="410" spans="2:57" hidden="1">
      <c r="B410" s="701"/>
      <c r="C410" s="132" t="s">
        <v>1648</v>
      </c>
      <c r="D410" s="208" t="s">
        <v>598</v>
      </c>
      <c r="E410" s="105" t="e">
        <f>VLOOKUP(D410, '(참고) 중복제거용 BP사명 DB'!$B$3:$D799, 3, FALSE)</f>
        <v>#N/A</v>
      </c>
      <c r="F410" s="7" t="s">
        <v>1688</v>
      </c>
      <c r="G410" s="3"/>
      <c r="H410" s="117" t="s">
        <v>27</v>
      </c>
      <c r="I410" s="117" t="s">
        <v>67</v>
      </c>
      <c r="J410" s="117"/>
      <c r="K410" s="117" t="s">
        <v>67</v>
      </c>
      <c r="L410" s="117"/>
      <c r="M410" s="117" t="s">
        <v>67</v>
      </c>
      <c r="N410" s="117"/>
      <c r="O410" s="117"/>
      <c r="P410" s="122"/>
      <c r="Q410" s="440"/>
      <c r="R410" s="28"/>
      <c r="S410" s="28"/>
      <c r="T410" s="28"/>
      <c r="U410" s="115"/>
      <c r="V410" s="115"/>
      <c r="W410" s="115"/>
      <c r="X410" s="115"/>
      <c r="Y410" s="115"/>
      <c r="Z410" s="432"/>
      <c r="AA410" s="115" t="s">
        <v>210</v>
      </c>
      <c r="AB410" s="120"/>
      <c r="AC410" s="120"/>
      <c r="AD410" s="120"/>
      <c r="AE410" s="26"/>
      <c r="AF410" s="50"/>
      <c r="AG410" s="104"/>
      <c r="AH410" s="105"/>
      <c r="AI410" s="104"/>
      <c r="AJ410" s="715">
        <v>3000000</v>
      </c>
      <c r="AK410" s="402"/>
      <c r="AL410" s="402"/>
      <c r="AM410" s="45"/>
      <c r="AN410" s="34"/>
      <c r="AO410" s="30"/>
      <c r="AP410" s="31"/>
      <c r="AQ410" s="20"/>
      <c r="AR410" s="109"/>
      <c r="AS410" s="98"/>
      <c r="AT410" s="107"/>
      <c r="AU410" s="94"/>
      <c r="AV410" s="71"/>
      <c r="AW410" s="202"/>
      <c r="AX410" s="202"/>
      <c r="AY410" s="202"/>
      <c r="AZ410" s="202"/>
      <c r="BA410" s="202"/>
      <c r="BB410" s="202"/>
      <c r="BC410" s="202"/>
      <c r="BD410" s="202"/>
    </row>
    <row r="411" spans="2:57" hidden="1">
      <c r="B411" s="701"/>
      <c r="C411" s="132" t="s">
        <v>1648</v>
      </c>
      <c r="D411" s="208" t="s">
        <v>1689</v>
      </c>
      <c r="E411" s="105" t="e">
        <f>VLOOKUP(D411, '(참고) 중복제거용 BP사명 DB'!$B$3:$D800, 3, FALSE)</f>
        <v>#N/A</v>
      </c>
      <c r="F411" s="7" t="s">
        <v>1690</v>
      </c>
      <c r="G411" s="3"/>
      <c r="H411" s="117" t="s">
        <v>27</v>
      </c>
      <c r="I411" s="117" t="s">
        <v>67</v>
      </c>
      <c r="J411" s="117"/>
      <c r="K411" s="117" t="s">
        <v>67</v>
      </c>
      <c r="L411" s="117"/>
      <c r="M411" s="117" t="s">
        <v>67</v>
      </c>
      <c r="N411" s="117"/>
      <c r="O411" s="117"/>
      <c r="P411" s="122"/>
      <c r="Q411" s="440"/>
      <c r="R411" s="28"/>
      <c r="S411" s="28"/>
      <c r="T411" s="28"/>
      <c r="U411" s="115"/>
      <c r="V411" s="115"/>
      <c r="W411" s="461" t="s">
        <v>261</v>
      </c>
      <c r="X411" s="115"/>
      <c r="Y411" s="115"/>
      <c r="Z411" s="432"/>
      <c r="AA411" s="115" t="s">
        <v>3994</v>
      </c>
      <c r="AB411" s="120"/>
      <c r="AC411" s="120"/>
      <c r="AD411" s="120"/>
      <c r="AE411" s="26"/>
      <c r="AF411" s="50"/>
      <c r="AG411" s="104"/>
      <c r="AH411" s="105"/>
      <c r="AI411" s="104"/>
      <c r="AJ411" s="715">
        <v>3000000</v>
      </c>
      <c r="AK411" s="402"/>
      <c r="AL411" s="402"/>
      <c r="AM411" s="45"/>
      <c r="AN411" s="34"/>
      <c r="AO411" s="30"/>
      <c r="AP411" s="31"/>
      <c r="AQ411" s="20"/>
      <c r="AR411" s="109"/>
      <c r="AS411" s="98"/>
      <c r="AT411" s="107"/>
      <c r="AU411" s="94"/>
      <c r="AV411" s="71"/>
      <c r="AW411" s="202"/>
      <c r="AX411" s="202"/>
      <c r="AY411" s="202"/>
      <c r="AZ411" s="202"/>
      <c r="BA411" s="202"/>
      <c r="BB411" s="202"/>
      <c r="BC411" s="202"/>
      <c r="BD411" s="202"/>
      <c r="BE411" s="122" t="s">
        <v>602</v>
      </c>
    </row>
    <row r="412" spans="2:57" ht="27" hidden="1">
      <c r="B412" s="701"/>
      <c r="C412" s="132" t="s">
        <v>1648</v>
      </c>
      <c r="D412" s="208" t="s">
        <v>1691</v>
      </c>
      <c r="E412" s="105" t="e">
        <f>VLOOKUP(D412, '(참고) 중복제거용 BP사명 DB'!$B$3:$D801, 3, FALSE)</f>
        <v>#N/A</v>
      </c>
      <c r="F412" s="7" t="s">
        <v>1692</v>
      </c>
      <c r="G412" s="3" t="s">
        <v>1693</v>
      </c>
      <c r="H412" s="117" t="s">
        <v>27</v>
      </c>
      <c r="I412" s="117" t="s">
        <v>67</v>
      </c>
      <c r="J412" s="117"/>
      <c r="K412" s="117" t="s">
        <v>67</v>
      </c>
      <c r="L412" s="117"/>
      <c r="M412" s="117" t="s">
        <v>67</v>
      </c>
      <c r="N412" s="117"/>
      <c r="O412" s="117"/>
      <c r="P412" s="122"/>
      <c r="Q412" s="440" t="s">
        <v>263</v>
      </c>
      <c r="R412" s="28"/>
      <c r="S412" s="28"/>
      <c r="T412" s="28"/>
      <c r="U412" s="115" t="s">
        <v>394</v>
      </c>
      <c r="V412" s="115"/>
      <c r="W412" s="115" t="s">
        <v>263</v>
      </c>
      <c r="X412" s="115"/>
      <c r="Y412" s="115"/>
      <c r="Z412" s="432" t="s">
        <v>394</v>
      </c>
      <c r="AA412" s="115"/>
      <c r="AB412" s="120"/>
      <c r="AC412" s="120"/>
      <c r="AD412" s="120"/>
      <c r="AE412" s="68"/>
      <c r="AF412" s="38"/>
      <c r="AG412" s="74"/>
      <c r="AH412" s="105"/>
      <c r="AI412" s="137"/>
      <c r="AJ412" s="715">
        <v>3000000</v>
      </c>
      <c r="AK412" s="402" t="s">
        <v>565</v>
      </c>
      <c r="AL412" s="402" t="s">
        <v>399</v>
      </c>
      <c r="AM412" s="45"/>
      <c r="AN412" s="34"/>
      <c r="AO412" s="30"/>
      <c r="AP412" s="31"/>
      <c r="AQ412" s="20" t="str">
        <f t="shared" ref="AQ412" si="16">IF(ISBLANK(AP412), "", "O")</f>
        <v/>
      </c>
      <c r="AR412" s="404"/>
      <c r="AS412" s="98"/>
      <c r="AT412" s="107"/>
      <c r="AU412" s="94"/>
      <c r="AV412" s="71" t="str">
        <f t="shared" ref="AV412" si="17">IF(ISBLANK(AU412), "", "O")</f>
        <v/>
      </c>
      <c r="AW412" s="105" t="s">
        <v>1650</v>
      </c>
      <c r="AX412" s="104" t="s">
        <v>1651</v>
      </c>
      <c r="AY412" s="104" t="s">
        <v>1650</v>
      </c>
      <c r="AZ412" s="104" t="s">
        <v>1694</v>
      </c>
      <c r="BA412" s="104"/>
      <c r="BB412" s="104"/>
      <c r="BC412" s="104" t="s">
        <v>1695</v>
      </c>
      <c r="BD412" s="104" t="s">
        <v>1696</v>
      </c>
    </row>
    <row r="413" spans="2:57" ht="40.5" hidden="1">
      <c r="B413" s="697" t="s">
        <v>1697</v>
      </c>
      <c r="C413" s="104" t="s">
        <v>1698</v>
      </c>
      <c r="D413" s="105" t="s">
        <v>549</v>
      </c>
      <c r="E413" s="105" t="str">
        <f>VLOOKUP(D413, '(참고) 중복제거용 BP사명 DB'!$B$3:$D807, 3, FALSE)</f>
        <v>SK㈜</v>
      </c>
      <c r="F413" s="7" t="s">
        <v>1699</v>
      </c>
      <c r="G413" s="3" t="s">
        <v>1700</v>
      </c>
      <c r="H413" s="117" t="s">
        <v>27</v>
      </c>
      <c r="I413" s="117" t="s">
        <v>67</v>
      </c>
      <c r="J413" s="117" t="s">
        <v>67</v>
      </c>
      <c r="K413" s="117" t="s">
        <v>67</v>
      </c>
      <c r="L413" s="117"/>
      <c r="M413" s="117"/>
      <c r="N413" s="117"/>
      <c r="O413" s="117"/>
      <c r="P413" s="122"/>
      <c r="Q413" s="440" t="s">
        <v>263</v>
      </c>
      <c r="R413" s="28"/>
      <c r="S413" s="28"/>
      <c r="T413" s="28"/>
      <c r="U413" s="115" t="s">
        <v>394</v>
      </c>
      <c r="V413" s="115"/>
      <c r="W413" s="115" t="s">
        <v>263</v>
      </c>
      <c r="X413" s="115"/>
      <c r="Y413" s="115"/>
      <c r="Z413" s="432" t="s">
        <v>394</v>
      </c>
      <c r="AA413" s="115"/>
      <c r="AB413" s="120"/>
      <c r="AC413" s="120"/>
      <c r="AD413" s="120"/>
      <c r="AE413" s="50" t="s">
        <v>1701</v>
      </c>
      <c r="AF413" s="104"/>
      <c r="AG413" s="104"/>
      <c r="AH413" s="104" t="s">
        <v>1702</v>
      </c>
      <c r="AI413" s="104"/>
      <c r="AJ413" s="702">
        <v>1800000</v>
      </c>
      <c r="AK413" s="402" t="s">
        <v>565</v>
      </c>
      <c r="AL413" s="402" t="s">
        <v>399</v>
      </c>
      <c r="AM413" s="45"/>
      <c r="AN413" s="34"/>
      <c r="AO413" s="30"/>
      <c r="AP413" s="31"/>
      <c r="AQ413" s="20" t="str">
        <f>IF(ISBLANK(AP413), "", "O")</f>
        <v/>
      </c>
      <c r="AR413" s="109"/>
      <c r="AS413" s="98"/>
      <c r="AT413" s="107"/>
      <c r="AU413" s="94"/>
      <c r="AV413" s="71" t="str">
        <f>IF(ISBLANK(AU413), "", "O")</f>
        <v/>
      </c>
      <c r="AW413" s="105" t="s">
        <v>1703</v>
      </c>
      <c r="AX413" s="104" t="s">
        <v>1704</v>
      </c>
      <c r="AY413" s="104" t="s">
        <v>1705</v>
      </c>
      <c r="AZ413" s="104" t="s">
        <v>1706</v>
      </c>
      <c r="BA413" s="104"/>
      <c r="BB413" s="104"/>
      <c r="BC413" s="104" t="s">
        <v>1707</v>
      </c>
      <c r="BD413" s="104" t="s">
        <v>1708</v>
      </c>
    </row>
    <row r="414" spans="2:57" ht="54" hidden="1">
      <c r="B414" s="697"/>
      <c r="C414" s="104" t="s">
        <v>1698</v>
      </c>
      <c r="D414" s="105" t="s">
        <v>1709</v>
      </c>
      <c r="E414" s="105" t="e">
        <f>VLOOKUP(D414, '(참고) 중복제거용 BP사명 DB'!$B$3:$D802, 3, FALSE)</f>
        <v>#N/A</v>
      </c>
      <c r="F414" s="7" t="s">
        <v>1710</v>
      </c>
      <c r="G414" s="3"/>
      <c r="H414" s="117" t="s">
        <v>27</v>
      </c>
      <c r="I414" s="117" t="s">
        <v>67</v>
      </c>
      <c r="J414" s="117"/>
      <c r="K414" s="117" t="s">
        <v>67</v>
      </c>
      <c r="L414" s="117"/>
      <c r="M414" s="117"/>
      <c r="N414" s="117"/>
      <c r="O414" s="117"/>
      <c r="P414" s="122"/>
      <c r="Q414" s="440" t="s">
        <v>263</v>
      </c>
      <c r="R414" s="28"/>
      <c r="S414" s="28"/>
      <c r="T414" s="28"/>
      <c r="U414" s="115" t="s">
        <v>394</v>
      </c>
      <c r="V414" s="115"/>
      <c r="W414" s="115" t="s">
        <v>263</v>
      </c>
      <c r="X414" s="115"/>
      <c r="Y414" s="115"/>
      <c r="Z414" s="432" t="s">
        <v>394</v>
      </c>
      <c r="AA414" s="115"/>
      <c r="AB414" s="120"/>
      <c r="AC414" s="120"/>
      <c r="AD414" s="120"/>
      <c r="AE414" s="7" t="s">
        <v>708</v>
      </c>
      <c r="AF414" s="104" t="s">
        <v>114</v>
      </c>
      <c r="AG414" s="104" t="s">
        <v>833</v>
      </c>
      <c r="AH414" s="104" t="s">
        <v>643</v>
      </c>
      <c r="AI414" s="104"/>
      <c r="AJ414" s="702">
        <v>1800000</v>
      </c>
      <c r="AK414" s="402" t="s">
        <v>565</v>
      </c>
      <c r="AL414" s="402" t="s">
        <v>399</v>
      </c>
      <c r="AM414" s="45"/>
      <c r="AN414" s="34"/>
      <c r="AO414" s="30"/>
      <c r="AP414" s="31"/>
      <c r="AQ414" s="20" t="str">
        <f t="shared" si="14"/>
        <v/>
      </c>
      <c r="AR414" s="109"/>
      <c r="AS414" s="98"/>
      <c r="AT414" s="107"/>
      <c r="AU414" s="94"/>
      <c r="AV414" s="71" t="str">
        <f t="shared" si="15"/>
        <v/>
      </c>
      <c r="AW414" s="105" t="s">
        <v>1703</v>
      </c>
      <c r="AX414" s="104" t="s">
        <v>1704</v>
      </c>
      <c r="AY414" s="104" t="s">
        <v>1705</v>
      </c>
      <c r="AZ414" s="104" t="s">
        <v>1706</v>
      </c>
      <c r="BA414" s="104"/>
      <c r="BB414" s="104"/>
      <c r="BC414" s="104" t="s">
        <v>1711</v>
      </c>
      <c r="BD414" s="105" t="s">
        <v>1712</v>
      </c>
    </row>
    <row r="415" spans="2:57" ht="27" hidden="1">
      <c r="B415" s="697"/>
      <c r="C415" s="104" t="s">
        <v>1698</v>
      </c>
      <c r="D415" s="105" t="s">
        <v>739</v>
      </c>
      <c r="E415" s="105" t="str">
        <f>VLOOKUP(D415, '(참고) 중복제거용 BP사명 DB'!$B$3:$D803, 3, FALSE)</f>
        <v>서비스탑 주식회사</v>
      </c>
      <c r="F415" s="7" t="s">
        <v>1713</v>
      </c>
      <c r="G415" s="3"/>
      <c r="H415" s="117" t="s">
        <v>27</v>
      </c>
      <c r="I415" s="117" t="s">
        <v>67</v>
      </c>
      <c r="J415" s="117"/>
      <c r="K415" s="117" t="s">
        <v>67</v>
      </c>
      <c r="L415" s="117"/>
      <c r="M415" s="117"/>
      <c r="N415" s="117"/>
      <c r="O415" s="117"/>
      <c r="P415" s="122"/>
      <c r="Q415" s="120"/>
      <c r="R415" s="120"/>
      <c r="S415" s="120"/>
      <c r="T415" s="120"/>
      <c r="U415" s="115" t="s">
        <v>74</v>
      </c>
      <c r="V415" s="117" t="s">
        <v>575</v>
      </c>
      <c r="W415" s="117"/>
      <c r="X415" s="117"/>
      <c r="Y415" s="117"/>
      <c r="Z415" s="432" t="s">
        <v>74</v>
      </c>
      <c r="AA415" s="419" t="str">
        <f>VLOOKUP(E415,Sheet1!B:C,2,FALSE)</f>
        <v>자회사</v>
      </c>
      <c r="AB415" s="120"/>
      <c r="AC415" s="120"/>
      <c r="AD415" s="120"/>
      <c r="AE415" s="25"/>
      <c r="AF415" s="35"/>
      <c r="AG415" s="322"/>
      <c r="AH415" s="35"/>
      <c r="AI415" s="25"/>
      <c r="AJ415" s="702">
        <v>1800000</v>
      </c>
      <c r="AK415" s="20"/>
      <c r="AL415" s="20"/>
      <c r="AM415" s="30"/>
      <c r="AN415" s="20"/>
      <c r="AO415" s="32"/>
      <c r="AP415" s="30"/>
      <c r="AQ415" s="20" t="str">
        <f t="shared" si="12"/>
        <v/>
      </c>
      <c r="AR415" s="70"/>
      <c r="AS415" s="70"/>
      <c r="AT415" s="94"/>
      <c r="AU415" s="94"/>
      <c r="AV415" s="71" t="str">
        <f t="shared" si="13"/>
        <v/>
      </c>
      <c r="AW415" s="202"/>
      <c r="AX415" s="104"/>
      <c r="AY415" s="104"/>
      <c r="AZ415" s="104"/>
      <c r="BA415" s="104"/>
      <c r="BB415" s="104"/>
      <c r="BC415" s="104"/>
      <c r="BD415" s="50"/>
      <c r="BE415"/>
    </row>
    <row r="416" spans="2:57" ht="27" hidden="1">
      <c r="B416" s="697"/>
      <c r="C416" s="104" t="s">
        <v>1698</v>
      </c>
      <c r="D416" s="105" t="s">
        <v>480</v>
      </c>
      <c r="E416" s="105" t="str">
        <f>VLOOKUP(D416, '(참고) 중복제거용 BP사명 DB'!$B$3:$D804, 3, FALSE)</f>
        <v>서비스에이스주식회사</v>
      </c>
      <c r="F416" s="7" t="s">
        <v>1713</v>
      </c>
      <c r="G416" s="3"/>
      <c r="H416" s="117" t="s">
        <v>27</v>
      </c>
      <c r="I416" s="117" t="s">
        <v>67</v>
      </c>
      <c r="J416" s="117"/>
      <c r="K416" s="117" t="s">
        <v>67</v>
      </c>
      <c r="L416" s="117"/>
      <c r="M416" s="117"/>
      <c r="N416" s="117"/>
      <c r="O416" s="117"/>
      <c r="P416" s="122"/>
      <c r="Q416" s="120"/>
      <c r="R416" s="120"/>
      <c r="S416" s="120"/>
      <c r="T416" s="120"/>
      <c r="U416" s="115" t="s">
        <v>74</v>
      </c>
      <c r="V416" s="117" t="s">
        <v>575</v>
      </c>
      <c r="W416" s="117"/>
      <c r="X416" s="117"/>
      <c r="Y416" s="117"/>
      <c r="Z416" s="432" t="s">
        <v>74</v>
      </c>
      <c r="AA416" s="419" t="str">
        <f>VLOOKUP(E416,Sheet1!B:C,2,FALSE)</f>
        <v>자회사</v>
      </c>
      <c r="AB416" s="120"/>
      <c r="AC416" s="120"/>
      <c r="AD416" s="120"/>
      <c r="AE416" s="25"/>
      <c r="AF416" s="35"/>
      <c r="AG416" s="322"/>
      <c r="AH416" s="35"/>
      <c r="AI416" s="25"/>
      <c r="AJ416" s="702">
        <v>1800000</v>
      </c>
      <c r="AK416" s="20"/>
      <c r="AL416" s="20"/>
      <c r="AM416" s="30"/>
      <c r="AN416" s="20"/>
      <c r="AO416" s="32"/>
      <c r="AP416" s="30"/>
      <c r="AQ416" s="20" t="str">
        <f t="shared" si="12"/>
        <v/>
      </c>
      <c r="AR416" s="70"/>
      <c r="AS416" s="70"/>
      <c r="AT416" s="94"/>
      <c r="AU416" s="94"/>
      <c r="AV416" s="71" t="str">
        <f t="shared" si="13"/>
        <v/>
      </c>
      <c r="AW416" s="202"/>
      <c r="AX416" s="104"/>
      <c r="AY416" s="104"/>
      <c r="AZ416" s="104"/>
      <c r="BA416" s="104"/>
      <c r="BB416" s="104"/>
      <c r="BC416" s="104"/>
      <c r="BD416" s="50"/>
      <c r="BE416"/>
    </row>
    <row r="417" spans="1:57" ht="27" hidden="1">
      <c r="B417" s="697"/>
      <c r="C417" s="104" t="s">
        <v>1698</v>
      </c>
      <c r="D417" s="105" t="s">
        <v>605</v>
      </c>
      <c r="E417" s="105" t="str">
        <f>VLOOKUP(D417, '(참고) 중복제거용 BP사명 DB'!$B$3:$D805, 3, FALSE)</f>
        <v>에스케이플래닛주식회사</v>
      </c>
      <c r="F417" s="7" t="s">
        <v>1713</v>
      </c>
      <c r="G417" s="3"/>
      <c r="H417" s="117" t="s">
        <v>27</v>
      </c>
      <c r="I417" s="117" t="s">
        <v>67</v>
      </c>
      <c r="J417" s="117"/>
      <c r="K417" s="117" t="s">
        <v>67</v>
      </c>
      <c r="L417" s="117"/>
      <c r="M417" s="117"/>
      <c r="N417" s="117"/>
      <c r="O417" s="117"/>
      <c r="P417" s="122"/>
      <c r="Q417" s="120"/>
      <c r="R417" s="120"/>
      <c r="S417" s="120"/>
      <c r="T417" s="120"/>
      <c r="U417" s="115" t="s">
        <v>74</v>
      </c>
      <c r="V417" s="117" t="s">
        <v>575</v>
      </c>
      <c r="W417" s="461" t="s">
        <v>263</v>
      </c>
      <c r="X417" s="117"/>
      <c r="Y417" s="117"/>
      <c r="Z417" s="432" t="s">
        <v>74</v>
      </c>
      <c r="AA417" s="318"/>
      <c r="AB417" s="120"/>
      <c r="AC417" s="120"/>
      <c r="AD417" s="120"/>
      <c r="AE417" s="25"/>
      <c r="AF417" s="35"/>
      <c r="AG417" s="322"/>
      <c r="AH417" s="35"/>
      <c r="AI417" s="25"/>
      <c r="AJ417" s="702">
        <v>1800000</v>
      </c>
      <c r="AK417" s="20" t="s">
        <v>565</v>
      </c>
      <c r="AL417" s="20" t="s">
        <v>399</v>
      </c>
      <c r="AM417" s="30"/>
      <c r="AN417" s="20"/>
      <c r="AO417" s="32"/>
      <c r="AP417" s="30"/>
      <c r="AQ417" s="20" t="str">
        <f t="shared" si="12"/>
        <v/>
      </c>
      <c r="AR417" s="70"/>
      <c r="AS417" s="70"/>
      <c r="AT417" s="94"/>
      <c r="AU417" s="94"/>
      <c r="AV417" s="71" t="str">
        <f t="shared" si="13"/>
        <v/>
      </c>
      <c r="AW417" s="202"/>
      <c r="AX417" s="104"/>
      <c r="AY417" s="104"/>
      <c r="AZ417" s="104"/>
      <c r="BA417" s="104"/>
      <c r="BB417" s="104"/>
      <c r="BC417" s="104"/>
      <c r="BD417" s="50"/>
      <c r="BE417" s="122" t="s">
        <v>602</v>
      </c>
    </row>
    <row r="418" spans="1:57" ht="27" hidden="1">
      <c r="B418" s="697"/>
      <c r="C418" s="104" t="s">
        <v>1698</v>
      </c>
      <c r="D418" s="105" t="s">
        <v>508</v>
      </c>
      <c r="E418" s="105" t="str">
        <f>VLOOKUP(D418, '(참고) 중복제거용 BP사명 DB'!$B$3:$D806, 3, FALSE)</f>
        <v>에프앤유신용정보주식회사</v>
      </c>
      <c r="F418" s="7" t="s">
        <v>1713</v>
      </c>
      <c r="G418" s="3"/>
      <c r="H418" s="117" t="s">
        <v>27</v>
      </c>
      <c r="I418" s="117" t="s">
        <v>67</v>
      </c>
      <c r="J418" s="117"/>
      <c r="K418" s="117" t="s">
        <v>67</v>
      </c>
      <c r="L418" s="117"/>
      <c r="M418" s="117"/>
      <c r="N418" s="117"/>
      <c r="O418" s="117"/>
      <c r="P418" s="122"/>
      <c r="Q418" s="120"/>
      <c r="R418" s="120"/>
      <c r="S418" s="120"/>
      <c r="T418" s="120"/>
      <c r="U418" s="115" t="s">
        <v>74</v>
      </c>
      <c r="V418" s="117" t="s">
        <v>575</v>
      </c>
      <c r="W418" s="117"/>
      <c r="X418" s="117"/>
      <c r="Y418" s="117"/>
      <c r="Z418" s="432" t="s">
        <v>74</v>
      </c>
      <c r="AA418" s="419" t="str">
        <f>VLOOKUP(E418,Sheet1!B:C,2,FALSE)</f>
        <v>자회사</v>
      </c>
      <c r="AB418" s="120"/>
      <c r="AC418" s="120"/>
      <c r="AD418" s="120"/>
      <c r="AE418" s="25"/>
      <c r="AF418" s="35"/>
      <c r="AG418" s="322"/>
      <c r="AH418" s="35"/>
      <c r="AI418" s="25"/>
      <c r="AJ418" s="702">
        <v>1800000</v>
      </c>
      <c r="AK418" s="20"/>
      <c r="AL418" s="20"/>
      <c r="AM418" s="30"/>
      <c r="AN418" s="20"/>
      <c r="AO418" s="32"/>
      <c r="AP418" s="30"/>
      <c r="AQ418" s="20" t="str">
        <f t="shared" si="12"/>
        <v/>
      </c>
      <c r="AR418" s="70"/>
      <c r="AS418" s="70"/>
      <c r="AT418" s="94"/>
      <c r="AU418" s="94"/>
      <c r="AV418" s="71" t="str">
        <f t="shared" si="13"/>
        <v/>
      </c>
      <c r="AW418" s="202"/>
      <c r="AX418" s="104"/>
      <c r="AY418" s="104"/>
      <c r="AZ418" s="104"/>
      <c r="BA418" s="104"/>
      <c r="BB418" s="104"/>
      <c r="BC418" s="104"/>
      <c r="BD418" s="50"/>
      <c r="BE418"/>
    </row>
    <row r="419" spans="1:57" hidden="1">
      <c r="B419" s="697"/>
      <c r="C419" s="104" t="s">
        <v>1698</v>
      </c>
      <c r="D419" s="105" t="s">
        <v>1714</v>
      </c>
      <c r="E419" s="105" t="str">
        <f>VLOOKUP(D419, '(참고) 중복제거용 BP사명 DB'!$B$3:$D808, 3, FALSE)</f>
        <v>Amazon Web Services Inc.</v>
      </c>
      <c r="F419" s="7" t="s">
        <v>1715</v>
      </c>
      <c r="G419" s="3"/>
      <c r="H419" s="117" t="s">
        <v>27</v>
      </c>
      <c r="I419" s="117" t="s">
        <v>67</v>
      </c>
      <c r="J419" s="117"/>
      <c r="K419" s="117" t="s">
        <v>67</v>
      </c>
      <c r="L419" s="117"/>
      <c r="M419" s="117"/>
      <c r="N419" s="117"/>
      <c r="O419" s="117"/>
      <c r="P419" s="122"/>
      <c r="Q419" s="120"/>
      <c r="R419" s="120"/>
      <c r="S419" s="120"/>
      <c r="T419" s="120"/>
      <c r="U419" s="115" t="s">
        <v>68</v>
      </c>
      <c r="V419" s="115" t="s">
        <v>442</v>
      </c>
      <c r="W419" s="115"/>
      <c r="X419" s="115"/>
      <c r="Y419" s="115"/>
      <c r="Z419" s="432" t="s">
        <v>68</v>
      </c>
      <c r="AA419" s="115" t="s">
        <v>443</v>
      </c>
      <c r="AB419" s="120"/>
      <c r="AC419" s="120"/>
      <c r="AD419" s="120"/>
      <c r="AE419" s="25"/>
      <c r="AF419" s="35"/>
      <c r="AG419" s="322"/>
      <c r="AH419" s="35"/>
      <c r="AI419" s="25"/>
      <c r="AJ419" s="702">
        <v>1800000</v>
      </c>
      <c r="AK419" s="20"/>
      <c r="AL419" s="20"/>
      <c r="AM419" s="30"/>
      <c r="AN419" s="20"/>
      <c r="AO419" s="32"/>
      <c r="AP419" s="30"/>
      <c r="AQ419" s="20" t="str">
        <f t="shared" si="12"/>
        <v/>
      </c>
      <c r="AR419" s="70"/>
      <c r="AS419" s="70"/>
      <c r="AT419" s="94"/>
      <c r="AU419" s="94"/>
      <c r="AV419" s="71" t="str">
        <f t="shared" si="13"/>
        <v/>
      </c>
      <c r="AW419" s="202"/>
      <c r="AX419" s="104"/>
      <c r="AY419" s="104"/>
      <c r="AZ419" s="104"/>
      <c r="BA419" s="104"/>
      <c r="BB419" s="104"/>
      <c r="BC419" s="104"/>
      <c r="BD419" s="50"/>
      <c r="BE419"/>
    </row>
    <row r="420" spans="1:57" s="39" customFormat="1" ht="27" hidden="1" customHeight="1">
      <c r="A420" s="17"/>
      <c r="B420" s="701" t="s">
        <v>1716</v>
      </c>
      <c r="C420" s="132" t="s">
        <v>1717</v>
      </c>
      <c r="D420" s="105" t="s">
        <v>605</v>
      </c>
      <c r="E420" s="105" t="str">
        <f>VLOOKUP(D420, '(참고) 중복제거용 BP사명 DB'!$B$3:$D809, 3, FALSE)</f>
        <v>에스케이플래닛주식회사</v>
      </c>
      <c r="F420" s="7" t="s">
        <v>1718</v>
      </c>
      <c r="G420" s="7" t="s">
        <v>1719</v>
      </c>
      <c r="H420" s="117" t="s">
        <v>27</v>
      </c>
      <c r="I420" s="117" t="s">
        <v>67</v>
      </c>
      <c r="J420" s="117" t="s">
        <v>67</v>
      </c>
      <c r="K420" s="117" t="s">
        <v>67</v>
      </c>
      <c r="L420" s="117"/>
      <c r="M420" s="117"/>
      <c r="N420" s="117"/>
      <c r="O420" s="117"/>
      <c r="P420" s="122"/>
      <c r="Q420" s="117"/>
      <c r="R420" s="445" t="s">
        <v>263</v>
      </c>
      <c r="S420" s="120"/>
      <c r="T420" s="120"/>
      <c r="U420" s="209" t="s">
        <v>394</v>
      </c>
      <c r="V420" s="117"/>
      <c r="W420" s="117"/>
      <c r="X420" s="209"/>
      <c r="Y420" s="117"/>
      <c r="Z420" s="434" t="s">
        <v>394</v>
      </c>
      <c r="AA420" s="419" t="s">
        <v>1720</v>
      </c>
      <c r="AB420" s="120"/>
      <c r="AC420" s="120"/>
      <c r="AD420" s="120"/>
      <c r="AE420" s="25"/>
      <c r="AF420" s="35"/>
      <c r="AG420" s="322"/>
      <c r="AH420" s="35"/>
      <c r="AI420" s="25"/>
      <c r="AJ420" s="473"/>
      <c r="AK420" s="402"/>
      <c r="AL420" s="402"/>
      <c r="AM420" s="45"/>
      <c r="AN420" s="34"/>
      <c r="AO420" s="30"/>
      <c r="AP420" s="31"/>
      <c r="AQ420" s="20" t="str">
        <f t="shared" si="12"/>
        <v/>
      </c>
      <c r="AR420" s="109"/>
      <c r="AS420" s="98"/>
      <c r="AT420" s="107"/>
      <c r="AU420" s="94"/>
      <c r="AV420" s="71" t="str">
        <f t="shared" si="13"/>
        <v/>
      </c>
      <c r="AW420" s="202"/>
      <c r="AX420" s="104"/>
      <c r="AY420" s="104"/>
      <c r="AZ420" s="104"/>
      <c r="BA420" s="104"/>
      <c r="BB420" s="104"/>
      <c r="BC420" s="104"/>
      <c r="BD420" s="50"/>
    </row>
    <row r="421" spans="1:57" s="39" customFormat="1" hidden="1">
      <c r="A421" s="17"/>
      <c r="B421" s="701"/>
      <c r="C421" s="132" t="s">
        <v>1717</v>
      </c>
      <c r="D421" s="208" t="s">
        <v>1721</v>
      </c>
      <c r="E421" s="105" t="e">
        <f>VLOOKUP(D421, '(참고) 중복제거용 BP사명 DB'!$B$3:$D810, 3, FALSE)</f>
        <v>#N/A</v>
      </c>
      <c r="F421" s="7" t="s">
        <v>1722</v>
      </c>
      <c r="G421" s="3"/>
      <c r="H421" s="117" t="s">
        <v>27</v>
      </c>
      <c r="I421" s="117" t="s">
        <v>67</v>
      </c>
      <c r="J421" s="117"/>
      <c r="K421" s="117" t="s">
        <v>67</v>
      </c>
      <c r="L421" s="117"/>
      <c r="M421" s="117"/>
      <c r="N421" s="117"/>
      <c r="O421" s="117"/>
      <c r="P421" s="122"/>
      <c r="Q421" s="79"/>
      <c r="R421" s="120"/>
      <c r="S421" s="120"/>
      <c r="T421" s="120"/>
      <c r="U421" s="115"/>
      <c r="V421" s="115"/>
      <c r="W421" s="115"/>
      <c r="X421" s="115"/>
      <c r="Y421" s="115"/>
      <c r="Z421" s="432"/>
      <c r="AA421" s="115" t="s">
        <v>443</v>
      </c>
      <c r="AB421" s="120"/>
      <c r="AC421" s="120"/>
      <c r="AD421" s="120"/>
      <c r="AE421" s="25"/>
      <c r="AF421" s="35"/>
      <c r="AG421" s="322"/>
      <c r="AH421" s="35"/>
      <c r="AI421" s="25"/>
      <c r="AJ421" s="473"/>
      <c r="AK421" s="20"/>
      <c r="AL421" s="20"/>
      <c r="AM421" s="30"/>
      <c r="AN421" s="52"/>
      <c r="AO421" s="32"/>
      <c r="AP421" s="30"/>
      <c r="AQ421" s="20" t="str">
        <f t="shared" si="12"/>
        <v/>
      </c>
      <c r="AR421" s="70"/>
      <c r="AS421" s="70"/>
      <c r="AT421" s="94"/>
      <c r="AU421" s="94"/>
      <c r="AV421" s="71" t="str">
        <f t="shared" si="13"/>
        <v/>
      </c>
      <c r="AW421" s="202"/>
      <c r="AX421" s="104"/>
      <c r="AY421" s="104"/>
      <c r="AZ421" s="104"/>
      <c r="BA421" s="104"/>
      <c r="BB421" s="104"/>
      <c r="BC421" s="104"/>
      <c r="BD421" s="50"/>
    </row>
    <row r="422" spans="1:57" s="39" customFormat="1" ht="27" hidden="1">
      <c r="A422" s="17"/>
      <c r="B422" s="697" t="s">
        <v>1723</v>
      </c>
      <c r="C422" s="132" t="s">
        <v>1724</v>
      </c>
      <c r="D422" s="208" t="s">
        <v>1725</v>
      </c>
      <c r="E422" s="105" t="e">
        <f>VLOOKUP(D422, '(참고) 중복제거용 BP사명 DB'!$B$3:$D811, 3, FALSE)</f>
        <v>#N/A</v>
      </c>
      <c r="F422" s="7" t="s">
        <v>1726</v>
      </c>
      <c r="G422" s="3"/>
      <c r="H422" s="117" t="s">
        <v>27</v>
      </c>
      <c r="I422" s="117" t="s">
        <v>67</v>
      </c>
      <c r="J422" s="117"/>
      <c r="K422" s="117" t="s">
        <v>67</v>
      </c>
      <c r="L422" s="117" t="s">
        <v>67</v>
      </c>
      <c r="M422" s="117" t="s">
        <v>67</v>
      </c>
      <c r="N422" s="117"/>
      <c r="O422" s="117"/>
      <c r="P422" s="122"/>
      <c r="Q422" s="117"/>
      <c r="R422" s="120"/>
      <c r="S422" s="120"/>
      <c r="T422" s="120"/>
      <c r="U422" s="115"/>
      <c r="V422" s="117"/>
      <c r="W422" s="117"/>
      <c r="X422" s="115" t="s">
        <v>263</v>
      </c>
      <c r="Y422" s="117"/>
      <c r="Z422" s="432"/>
      <c r="AA422" s="117"/>
      <c r="AB422" s="120"/>
      <c r="AC422" s="120"/>
      <c r="AD422" s="120"/>
      <c r="AE422" s="25"/>
      <c r="AF422" s="35"/>
      <c r="AG422" s="322"/>
      <c r="AH422" s="35"/>
      <c r="AI422" s="25"/>
      <c r="AJ422" s="473"/>
      <c r="AK422" s="324" t="s">
        <v>565</v>
      </c>
      <c r="AL422" s="324" t="s">
        <v>399</v>
      </c>
      <c r="AM422" s="30"/>
      <c r="AN422" s="52"/>
      <c r="AO422" s="32"/>
      <c r="AP422" s="30"/>
      <c r="AQ422" s="20" t="str">
        <f t="shared" si="12"/>
        <v/>
      </c>
      <c r="AR422" s="109" t="s">
        <v>263</v>
      </c>
      <c r="AS422" s="70"/>
      <c r="AT422" s="94"/>
      <c r="AU422" s="94"/>
      <c r="AV422" s="71" t="str">
        <f t="shared" si="13"/>
        <v/>
      </c>
      <c r="AW422" s="105" t="s">
        <v>1727</v>
      </c>
      <c r="AX422" s="104" t="s">
        <v>1728</v>
      </c>
      <c r="AY422" s="104" t="s">
        <v>1474</v>
      </c>
      <c r="AZ422" s="104" t="s">
        <v>1729</v>
      </c>
      <c r="BA422" s="104"/>
      <c r="BB422" s="104"/>
      <c r="BC422" s="104"/>
      <c r="BD422" s="50"/>
    </row>
    <row r="423" spans="1:57" s="39" customFormat="1" ht="27" hidden="1">
      <c r="A423" s="17"/>
      <c r="B423" s="697"/>
      <c r="C423" s="132" t="s">
        <v>1724</v>
      </c>
      <c r="D423" s="105" t="s">
        <v>1672</v>
      </c>
      <c r="E423" s="105" t="str">
        <f>VLOOKUP(D423, '(참고) 중복제거용 BP사명 DB'!$B$3:$D812, 3, FALSE)</f>
        <v>나이스평가정보(주)</v>
      </c>
      <c r="F423" s="7" t="s">
        <v>1730</v>
      </c>
      <c r="G423" s="3"/>
      <c r="H423" s="117" t="s">
        <v>27</v>
      </c>
      <c r="I423" s="117" t="s">
        <v>67</v>
      </c>
      <c r="J423" s="117"/>
      <c r="K423" s="117" t="s">
        <v>67</v>
      </c>
      <c r="L423" s="117" t="s">
        <v>67</v>
      </c>
      <c r="M423" s="117" t="s">
        <v>67</v>
      </c>
      <c r="N423" s="117"/>
      <c r="O423" s="117"/>
      <c r="P423" s="122"/>
      <c r="Q423" s="79"/>
      <c r="R423" s="120"/>
      <c r="S423" s="120"/>
      <c r="T423" s="120"/>
      <c r="U423" s="115" t="s">
        <v>68</v>
      </c>
      <c r="V423" s="115" t="s">
        <v>210</v>
      </c>
      <c r="W423" s="115"/>
      <c r="X423" s="115"/>
      <c r="Y423" s="115"/>
      <c r="Z423" s="432" t="s">
        <v>68</v>
      </c>
      <c r="AA423" s="115" t="s">
        <v>210</v>
      </c>
      <c r="AB423" s="120"/>
      <c r="AC423" s="120"/>
      <c r="AD423" s="120"/>
      <c r="AE423" s="25"/>
      <c r="AF423" s="35"/>
      <c r="AG423" s="322"/>
      <c r="AH423" s="35"/>
      <c r="AI423" s="25"/>
      <c r="AJ423" s="473"/>
      <c r="AK423" s="20"/>
      <c r="AL423" s="20"/>
      <c r="AM423" s="30"/>
      <c r="AN423" s="52"/>
      <c r="AO423" s="32"/>
      <c r="AP423" s="30"/>
      <c r="AQ423" s="20" t="str">
        <f t="shared" si="12"/>
        <v/>
      </c>
      <c r="AR423" s="70"/>
      <c r="AS423" s="70"/>
      <c r="AT423" s="94"/>
      <c r="AU423" s="94"/>
      <c r="AV423" s="71" t="str">
        <f t="shared" si="13"/>
        <v/>
      </c>
      <c r="AW423" s="105" t="s">
        <v>1727</v>
      </c>
      <c r="AX423" s="104" t="s">
        <v>1728</v>
      </c>
      <c r="AY423" s="104" t="s">
        <v>1474</v>
      </c>
      <c r="AZ423" s="104" t="s">
        <v>1729</v>
      </c>
      <c r="BA423" s="104"/>
      <c r="BB423" s="104"/>
      <c r="BC423" s="104"/>
      <c r="BD423" s="50"/>
    </row>
    <row r="424" spans="1:57" s="39" customFormat="1" ht="27" hidden="1">
      <c r="A424" s="17"/>
      <c r="B424" s="697"/>
      <c r="C424" s="132" t="s">
        <v>1724</v>
      </c>
      <c r="D424" s="105" t="s">
        <v>694</v>
      </c>
      <c r="E424" s="105" t="str">
        <f>VLOOKUP(D424, '(참고) 중복제거용 BP사명 DB'!$B$3:$D813, 3, FALSE)</f>
        <v>Amazon Web Services Inc.</v>
      </c>
      <c r="F424" s="7" t="s">
        <v>1523</v>
      </c>
      <c r="G424" s="3"/>
      <c r="H424" s="117" t="s">
        <v>27</v>
      </c>
      <c r="I424" s="117" t="s">
        <v>67</v>
      </c>
      <c r="J424" s="117"/>
      <c r="K424" s="117" t="s">
        <v>67</v>
      </c>
      <c r="L424" s="117" t="s">
        <v>67</v>
      </c>
      <c r="M424" s="117" t="s">
        <v>67</v>
      </c>
      <c r="N424" s="117"/>
      <c r="O424" s="117"/>
      <c r="P424" s="122"/>
      <c r="Q424" s="79"/>
      <c r="R424" s="120"/>
      <c r="S424" s="120"/>
      <c r="T424" s="120"/>
      <c r="U424" s="115" t="s">
        <v>68</v>
      </c>
      <c r="V424" s="115" t="s">
        <v>442</v>
      </c>
      <c r="W424" s="115"/>
      <c r="X424" s="115"/>
      <c r="Y424" s="115"/>
      <c r="Z424" s="432" t="s">
        <v>68</v>
      </c>
      <c r="AA424" s="115" t="s">
        <v>443</v>
      </c>
      <c r="AB424" s="120"/>
      <c r="AC424" s="120"/>
      <c r="AD424" s="120"/>
      <c r="AE424" s="25"/>
      <c r="AF424" s="35"/>
      <c r="AG424" s="322"/>
      <c r="AH424" s="35"/>
      <c r="AI424" s="25"/>
      <c r="AJ424" s="473"/>
      <c r="AK424" s="20"/>
      <c r="AL424" s="20"/>
      <c r="AM424" s="30"/>
      <c r="AN424" s="52"/>
      <c r="AO424" s="32"/>
      <c r="AP424" s="30"/>
      <c r="AQ424" s="20" t="str">
        <f t="shared" si="12"/>
        <v/>
      </c>
      <c r="AR424" s="70"/>
      <c r="AS424" s="70"/>
      <c r="AT424" s="94"/>
      <c r="AU424" s="94"/>
      <c r="AV424" s="71" t="str">
        <f t="shared" si="13"/>
        <v/>
      </c>
      <c r="AW424" s="105" t="s">
        <v>1727</v>
      </c>
      <c r="AX424" s="104" t="s">
        <v>1728</v>
      </c>
      <c r="AY424" s="104" t="s">
        <v>1474</v>
      </c>
      <c r="AZ424" s="104" t="s">
        <v>1729</v>
      </c>
      <c r="BA424" s="104"/>
      <c r="BB424" s="104"/>
      <c r="BC424" s="104"/>
      <c r="BD424" s="50"/>
    </row>
    <row r="425" spans="1:57" ht="27.75" customHeight="1">
      <c r="B425" s="105" t="s">
        <v>1731</v>
      </c>
      <c r="C425" s="105" t="s">
        <v>1731</v>
      </c>
      <c r="D425" s="105" t="s">
        <v>70</v>
      </c>
      <c r="E425" s="105" t="e">
        <f>VLOOKUP(D425, '(참고) 중복제거용 BP사명 DB'!$B$3:$D814, 3, FALSE)</f>
        <v>#N/A</v>
      </c>
      <c r="F425" s="7" t="s">
        <v>1731</v>
      </c>
      <c r="G425" s="3"/>
      <c r="H425" s="117" t="s">
        <v>630</v>
      </c>
      <c r="I425" s="117"/>
      <c r="J425" s="117"/>
      <c r="K425" s="454" t="s">
        <v>67</v>
      </c>
      <c r="L425" s="117"/>
      <c r="M425" s="117"/>
      <c r="N425" s="117"/>
      <c r="O425" s="117"/>
      <c r="P425" s="122"/>
      <c r="Q425" s="47"/>
      <c r="R425" s="47"/>
      <c r="S425" s="47"/>
      <c r="T425" s="47"/>
      <c r="U425" s="115" t="s">
        <v>1156</v>
      </c>
      <c r="V425" s="117"/>
      <c r="W425" s="117"/>
      <c r="X425" s="117"/>
      <c r="Y425" s="117"/>
      <c r="Z425" s="432" t="s">
        <v>1156</v>
      </c>
      <c r="AA425" s="117" t="s">
        <v>1157</v>
      </c>
      <c r="AB425" s="117"/>
      <c r="AC425" s="117"/>
      <c r="AD425" s="117"/>
      <c r="AE425" s="7" t="s">
        <v>1732</v>
      </c>
      <c r="AF425" s="104"/>
      <c r="AG425" s="105"/>
      <c r="AH425" s="105"/>
      <c r="AI425" s="105"/>
      <c r="AJ425" s="477"/>
      <c r="AK425" s="20"/>
      <c r="AL425" s="20"/>
      <c r="AM425" s="30"/>
      <c r="AN425" s="23"/>
      <c r="AO425" s="32"/>
      <c r="AP425" s="30"/>
      <c r="AQ425" s="20" t="str">
        <f t="shared" si="12"/>
        <v/>
      </c>
      <c r="AR425" s="86"/>
      <c r="AS425" s="86"/>
      <c r="AT425" s="94"/>
      <c r="AU425" s="94"/>
      <c r="AV425" s="71" t="str">
        <f t="shared" si="13"/>
        <v/>
      </c>
      <c r="AW425" s="105" t="s">
        <v>1733</v>
      </c>
      <c r="AX425" s="105" t="s">
        <v>1734</v>
      </c>
      <c r="AY425" s="105"/>
      <c r="AZ425" s="105"/>
      <c r="BA425" s="105"/>
      <c r="BB425" s="105"/>
      <c r="BC425" s="105"/>
      <c r="BD425" s="105"/>
      <c r="BE425"/>
    </row>
    <row r="426" spans="1:57" s="39" customFormat="1" ht="41.25" hidden="1" customHeight="1">
      <c r="A426" s="17"/>
      <c r="B426" s="132" t="s">
        <v>1735</v>
      </c>
      <c r="C426" s="132" t="s">
        <v>1735</v>
      </c>
      <c r="D426" s="105" t="s">
        <v>1736</v>
      </c>
      <c r="E426" s="105" t="str">
        <f>VLOOKUP(D426, '(참고) 중복제거용 BP사명 DB'!$B$3:$D815, 3, FALSE)</f>
        <v>IDEMIA</v>
      </c>
      <c r="F426" s="7" t="s">
        <v>1737</v>
      </c>
      <c r="G426" s="418" t="s">
        <v>1738</v>
      </c>
      <c r="H426" s="117" t="s">
        <v>27</v>
      </c>
      <c r="I426" s="117" t="s">
        <v>67</v>
      </c>
      <c r="J426" s="117"/>
      <c r="K426" s="117"/>
      <c r="L426" s="117"/>
      <c r="M426" s="117"/>
      <c r="N426" s="117"/>
      <c r="O426" s="117"/>
      <c r="P426" s="122"/>
      <c r="Q426" s="79"/>
      <c r="R426" s="116"/>
      <c r="S426" s="116"/>
      <c r="T426" s="116"/>
      <c r="U426" s="115" t="s">
        <v>68</v>
      </c>
      <c r="V426" s="115" t="s">
        <v>69</v>
      </c>
      <c r="W426" s="115"/>
      <c r="X426" s="115"/>
      <c r="Y426" s="115"/>
      <c r="Z426" s="432" t="s">
        <v>68</v>
      </c>
      <c r="AA426" s="115" t="s">
        <v>69</v>
      </c>
      <c r="AB426" s="120"/>
      <c r="AC426" s="120"/>
      <c r="AD426" s="120"/>
      <c r="AE426" s="25"/>
      <c r="AF426" s="35"/>
      <c r="AG426" s="322"/>
      <c r="AH426" s="35"/>
      <c r="AI426" s="25"/>
      <c r="AJ426" s="473"/>
      <c r="AK426" s="20"/>
      <c r="AL426" s="20"/>
      <c r="AM426" s="30"/>
      <c r="AN426" s="52"/>
      <c r="AO426" s="32"/>
      <c r="AP426" s="30"/>
      <c r="AQ426" s="20" t="str">
        <f t="shared" si="12"/>
        <v/>
      </c>
      <c r="AR426" s="70"/>
      <c r="AS426" s="70"/>
      <c r="AT426" s="94"/>
      <c r="AU426" s="94"/>
      <c r="AV426" s="71" t="str">
        <f t="shared" si="13"/>
        <v/>
      </c>
      <c r="AW426" s="105"/>
      <c r="AX426" s="104"/>
      <c r="AY426" s="104"/>
      <c r="AZ426" s="104"/>
      <c r="BA426" s="104"/>
      <c r="BB426" s="104"/>
      <c r="BC426" s="104"/>
      <c r="BD426" s="50"/>
    </row>
    <row r="427" spans="1:57" ht="27" hidden="1">
      <c r="B427" s="697" t="s">
        <v>1739</v>
      </c>
      <c r="C427" s="324" t="s">
        <v>1740</v>
      </c>
      <c r="D427" s="105" t="s">
        <v>1741</v>
      </c>
      <c r="E427" s="105" t="e">
        <f>VLOOKUP(D427, '(참고) 중복제거용 BP사명 DB'!$B$3:$D816, 3, FALSE)</f>
        <v>#N/A</v>
      </c>
      <c r="F427" s="7" t="s">
        <v>1742</v>
      </c>
      <c r="G427" s="3" t="s">
        <v>1743</v>
      </c>
      <c r="H427" s="117" t="s">
        <v>27</v>
      </c>
      <c r="I427" s="117" t="s">
        <v>67</v>
      </c>
      <c r="J427" s="117"/>
      <c r="K427" s="117" t="s">
        <v>67</v>
      </c>
      <c r="L427" s="117" t="s">
        <v>67</v>
      </c>
      <c r="M427" s="117"/>
      <c r="N427" s="117"/>
      <c r="O427" s="117"/>
      <c r="P427" s="122"/>
      <c r="Q427" s="28"/>
      <c r="R427" s="28"/>
      <c r="S427" s="28"/>
      <c r="T427" s="28"/>
      <c r="U427" s="115" t="s">
        <v>68</v>
      </c>
      <c r="V427" s="115" t="s">
        <v>1110</v>
      </c>
      <c r="W427" s="115"/>
      <c r="X427" s="115"/>
      <c r="Y427" s="115"/>
      <c r="Z427" s="432" t="s">
        <v>68</v>
      </c>
      <c r="AA427" s="115" t="s">
        <v>443</v>
      </c>
      <c r="AB427" s="120"/>
      <c r="AC427" s="120"/>
      <c r="AD427" s="120"/>
      <c r="AE427" s="7"/>
      <c r="AF427" s="38"/>
      <c r="AG427" s="27"/>
      <c r="AH427" s="38"/>
      <c r="AI427" s="68"/>
      <c r="AJ427" s="702">
        <v>1300000</v>
      </c>
      <c r="AK427" s="20"/>
      <c r="AL427" s="20"/>
      <c r="AM427" s="42"/>
      <c r="AN427" s="20"/>
      <c r="AO427" s="32"/>
      <c r="AP427" s="32"/>
      <c r="AQ427" s="20" t="str">
        <f t="shared" ref="AQ427:AQ485" si="18">IF(ISBLANK(AP427), "", "O")</f>
        <v/>
      </c>
      <c r="AR427" s="70"/>
      <c r="AS427" s="98"/>
      <c r="AT427" s="94"/>
      <c r="AU427" s="94"/>
      <c r="AV427" s="71" t="str">
        <f t="shared" ref="AV427:AV444" si="19">IF(ISBLANK(AU427), "", "O")</f>
        <v/>
      </c>
      <c r="AW427" s="105" t="s">
        <v>1744</v>
      </c>
      <c r="AX427" s="104" t="s">
        <v>1745</v>
      </c>
      <c r="AY427" s="105" t="s">
        <v>1746</v>
      </c>
      <c r="AZ427" s="104" t="s">
        <v>1747</v>
      </c>
      <c r="BA427" s="104"/>
      <c r="BB427" s="104"/>
      <c r="BC427" s="104"/>
      <c r="BD427" s="50"/>
      <c r="BE427"/>
    </row>
    <row r="428" spans="1:57" ht="27" hidden="1">
      <c r="B428" s="697"/>
      <c r="C428" s="132" t="s">
        <v>1740</v>
      </c>
      <c r="D428" s="105" t="s">
        <v>1748</v>
      </c>
      <c r="E428" s="105" t="str">
        <f>VLOOKUP(D428, '(참고) 중복제거용 BP사명 DB'!$B$3:$D817, 3, FALSE)</f>
        <v>엔에이치엔커머스㈜</v>
      </c>
      <c r="F428" s="7" t="s">
        <v>1749</v>
      </c>
      <c r="G428" s="3" t="s">
        <v>1750</v>
      </c>
      <c r="H428" s="117" t="s">
        <v>27</v>
      </c>
      <c r="I428" s="117" t="s">
        <v>67</v>
      </c>
      <c r="J428" s="117"/>
      <c r="K428" s="117" t="s">
        <v>67</v>
      </c>
      <c r="L428" s="117" t="s">
        <v>67</v>
      </c>
      <c r="M428" s="117"/>
      <c r="N428" s="117"/>
      <c r="O428" s="117"/>
      <c r="P428" s="122"/>
      <c r="Q428" s="28"/>
      <c r="R428" s="28"/>
      <c r="S428" s="28"/>
      <c r="T428" s="28"/>
      <c r="U428" s="115" t="s">
        <v>68</v>
      </c>
      <c r="V428" s="115" t="s">
        <v>1110</v>
      </c>
      <c r="W428" s="115"/>
      <c r="X428" s="115"/>
      <c r="Y428" s="115"/>
      <c r="Z428" s="432" t="s">
        <v>68</v>
      </c>
      <c r="AA428" s="115" t="s">
        <v>802</v>
      </c>
      <c r="AB428" s="120"/>
      <c r="AC428" s="120"/>
      <c r="AD428" s="120"/>
      <c r="AE428" s="7"/>
      <c r="AF428" s="38"/>
      <c r="AG428" s="27"/>
      <c r="AH428" s="38"/>
      <c r="AI428" s="68"/>
      <c r="AJ428" s="702">
        <v>1300000</v>
      </c>
      <c r="AK428" s="20"/>
      <c r="AL428" s="20"/>
      <c r="AM428" s="42"/>
      <c r="AN428" s="20"/>
      <c r="AO428" s="32"/>
      <c r="AP428" s="32"/>
      <c r="AQ428" s="20" t="str">
        <f t="shared" si="18"/>
        <v/>
      </c>
      <c r="AR428" s="70"/>
      <c r="AS428" s="98"/>
      <c r="AT428" s="94"/>
      <c r="AU428" s="94"/>
      <c r="AV428" s="71" t="str">
        <f t="shared" si="19"/>
        <v/>
      </c>
      <c r="AW428" s="202"/>
      <c r="AX428" s="104"/>
      <c r="AY428" s="104"/>
      <c r="AZ428" s="104"/>
      <c r="BA428" s="104"/>
      <c r="BB428" s="104"/>
      <c r="BC428" s="104"/>
      <c r="BD428" s="50"/>
      <c r="BE428"/>
    </row>
    <row r="429" spans="1:57" hidden="1">
      <c r="B429" s="697"/>
      <c r="C429" s="132" t="s">
        <v>1740</v>
      </c>
      <c r="D429" s="105" t="s">
        <v>1751</v>
      </c>
      <c r="E429" s="105" t="e">
        <f>VLOOKUP(D429, '(참고) 중복제거용 BP사명 DB'!$B$3:$D818, 3, FALSE)</f>
        <v>#N/A</v>
      </c>
      <c r="F429" s="7" t="s">
        <v>1752</v>
      </c>
      <c r="G429" s="3"/>
      <c r="H429" s="117" t="s">
        <v>27</v>
      </c>
      <c r="I429" s="117" t="s">
        <v>67</v>
      </c>
      <c r="J429" s="117"/>
      <c r="K429" s="117" t="s">
        <v>67</v>
      </c>
      <c r="L429" s="117" t="s">
        <v>67</v>
      </c>
      <c r="M429" s="117"/>
      <c r="N429" s="117"/>
      <c r="O429" s="117"/>
      <c r="P429" s="122"/>
      <c r="Q429" s="120"/>
      <c r="R429" s="120"/>
      <c r="S429" s="120"/>
      <c r="T429" s="120"/>
      <c r="U429" s="115" t="s">
        <v>68</v>
      </c>
      <c r="V429" s="115" t="s">
        <v>69</v>
      </c>
      <c r="W429" s="115"/>
      <c r="X429" s="115"/>
      <c r="Y429" s="115"/>
      <c r="Z429" s="432" t="s">
        <v>68</v>
      </c>
      <c r="AA429" s="115" t="s">
        <v>692</v>
      </c>
      <c r="AB429" s="120"/>
      <c r="AC429" s="120"/>
      <c r="AD429" s="120"/>
      <c r="AE429" s="7"/>
      <c r="AF429" s="35"/>
      <c r="AG429" s="322"/>
      <c r="AH429" s="35"/>
      <c r="AI429" s="25"/>
      <c r="AJ429" s="702">
        <v>1300000</v>
      </c>
      <c r="AK429" s="20"/>
      <c r="AL429" s="20"/>
      <c r="AM429" s="30"/>
      <c r="AN429" s="20"/>
      <c r="AO429" s="32"/>
      <c r="AP429" s="30"/>
      <c r="AQ429" s="20" t="str">
        <f t="shared" si="18"/>
        <v/>
      </c>
      <c r="AR429" s="70"/>
      <c r="AS429" s="70"/>
      <c r="AT429" s="94"/>
      <c r="AU429" s="94"/>
      <c r="AV429" s="71" t="str">
        <f t="shared" si="19"/>
        <v/>
      </c>
      <c r="AW429" s="105" t="s">
        <v>1753</v>
      </c>
      <c r="AX429" s="104" t="s">
        <v>1745</v>
      </c>
      <c r="AY429" s="104" t="s">
        <v>1753</v>
      </c>
      <c r="AZ429" s="104" t="s">
        <v>1747</v>
      </c>
      <c r="BA429" s="104"/>
      <c r="BB429" s="104"/>
      <c r="BC429" s="104"/>
      <c r="BD429" s="50"/>
      <c r="BE429"/>
    </row>
    <row r="430" spans="1:57" ht="27" hidden="1">
      <c r="B430" s="697"/>
      <c r="C430" s="132" t="s">
        <v>1740</v>
      </c>
      <c r="D430" s="105" t="s">
        <v>1754</v>
      </c>
      <c r="E430" s="105" t="e">
        <f>VLOOKUP(D430, '(참고) 중복제거용 BP사명 DB'!$B$3:$D819, 3, FALSE)</f>
        <v>#N/A</v>
      </c>
      <c r="F430" s="7" t="s">
        <v>1755</v>
      </c>
      <c r="G430" s="3"/>
      <c r="H430" s="117" t="s">
        <v>27</v>
      </c>
      <c r="I430" s="117" t="s">
        <v>67</v>
      </c>
      <c r="J430" s="117"/>
      <c r="K430" s="117" t="s">
        <v>67</v>
      </c>
      <c r="L430" s="117" t="s">
        <v>67</v>
      </c>
      <c r="M430" s="117"/>
      <c r="N430" s="117"/>
      <c r="O430" s="117"/>
      <c r="P430" s="122"/>
      <c r="Q430" s="440" t="s">
        <v>263</v>
      </c>
      <c r="R430" s="28"/>
      <c r="S430" s="28"/>
      <c r="T430" s="28"/>
      <c r="U430" s="115" t="s">
        <v>394</v>
      </c>
      <c r="V430" s="120"/>
      <c r="W430" s="115" t="s">
        <v>263</v>
      </c>
      <c r="X430" s="120"/>
      <c r="Y430" s="120"/>
      <c r="Z430" s="432" t="s">
        <v>394</v>
      </c>
      <c r="AA430" s="120"/>
      <c r="AB430" s="117" t="s">
        <v>1479</v>
      </c>
      <c r="AC430" s="120"/>
      <c r="AD430" s="120"/>
      <c r="AE430" s="7" t="s">
        <v>1756</v>
      </c>
      <c r="AF430" s="72" t="s">
        <v>114</v>
      </c>
      <c r="AG430" s="72" t="s">
        <v>1488</v>
      </c>
      <c r="AH430" s="50" t="s">
        <v>643</v>
      </c>
      <c r="AI430" s="104"/>
      <c r="AJ430" s="702">
        <v>1300000</v>
      </c>
      <c r="AK430" s="402" t="s">
        <v>565</v>
      </c>
      <c r="AL430" s="402" t="s">
        <v>399</v>
      </c>
      <c r="AM430" s="45"/>
      <c r="AN430" s="34"/>
      <c r="AO430" s="30"/>
      <c r="AP430" s="31"/>
      <c r="AQ430" s="20" t="str">
        <f>IF(ISBLANK(AP430), "", "O")</f>
        <v/>
      </c>
      <c r="AR430" s="109"/>
      <c r="AS430" s="98"/>
      <c r="AT430" s="107"/>
      <c r="AU430" s="94"/>
      <c r="AV430" s="71" t="str">
        <f>IF(ISBLANK(AU430), "", "O")</f>
        <v/>
      </c>
      <c r="AW430" s="105" t="s">
        <v>1744</v>
      </c>
      <c r="AX430" s="104" t="s">
        <v>1745</v>
      </c>
      <c r="AY430" s="105" t="s">
        <v>1746</v>
      </c>
      <c r="AZ430" s="104" t="s">
        <v>1747</v>
      </c>
      <c r="BA430" s="104"/>
      <c r="BB430" s="104"/>
      <c r="BC430" s="104" t="s">
        <v>1757</v>
      </c>
      <c r="BD430" s="104" t="s">
        <v>1758</v>
      </c>
    </row>
    <row r="431" spans="1:57" ht="24" hidden="1">
      <c r="B431" s="697"/>
      <c r="C431" s="132" t="s">
        <v>1740</v>
      </c>
      <c r="D431" s="105" t="s">
        <v>480</v>
      </c>
      <c r="E431" s="105" t="str">
        <f>VLOOKUP(D431, '(참고) 중복제거용 BP사명 DB'!$B$3:$D820, 3, FALSE)</f>
        <v>서비스에이스주식회사</v>
      </c>
      <c r="F431" s="7" t="s">
        <v>1759</v>
      </c>
      <c r="G431" s="3"/>
      <c r="H431" s="117" t="s">
        <v>27</v>
      </c>
      <c r="I431" s="117" t="s">
        <v>67</v>
      </c>
      <c r="J431" s="117"/>
      <c r="K431" s="117" t="s">
        <v>67</v>
      </c>
      <c r="L431" s="117" t="s">
        <v>67</v>
      </c>
      <c r="M431" s="117"/>
      <c r="N431" s="117"/>
      <c r="O431" s="117"/>
      <c r="P431" s="122"/>
      <c r="Q431" s="120"/>
      <c r="R431" s="120"/>
      <c r="S431" s="120"/>
      <c r="T431" s="120"/>
      <c r="U431" s="115" t="s">
        <v>74</v>
      </c>
      <c r="V431" s="115" t="s">
        <v>575</v>
      </c>
      <c r="W431" s="115"/>
      <c r="X431" s="115"/>
      <c r="Y431" s="115"/>
      <c r="Z431" s="432" t="s">
        <v>74</v>
      </c>
      <c r="AA431" s="419" t="str">
        <f>VLOOKUP(E431,Sheet1!B:C,2,FALSE)</f>
        <v>자회사</v>
      </c>
      <c r="AB431" s="117"/>
      <c r="AC431" s="120"/>
      <c r="AD431" s="120"/>
      <c r="AE431" s="7"/>
      <c r="AF431" s="72"/>
      <c r="AG431" s="322"/>
      <c r="AH431" s="35"/>
      <c r="AI431" s="104"/>
      <c r="AJ431" s="702">
        <v>1300000</v>
      </c>
      <c r="AK431" s="23"/>
      <c r="AL431" s="23"/>
      <c r="AM431" s="33"/>
      <c r="AN431" s="53"/>
      <c r="AO431" s="32"/>
      <c r="AP431" s="30"/>
      <c r="AQ431" s="20" t="str">
        <f t="shared" si="18"/>
        <v/>
      </c>
      <c r="AR431" s="70"/>
      <c r="AS431" s="70"/>
      <c r="AT431" s="94"/>
      <c r="AU431" s="94"/>
      <c r="AV431" s="71" t="str">
        <f t="shared" si="19"/>
        <v/>
      </c>
      <c r="AW431" s="105" t="s">
        <v>1753</v>
      </c>
      <c r="AX431" s="104" t="s">
        <v>1745</v>
      </c>
      <c r="AY431" s="104" t="s">
        <v>1753</v>
      </c>
      <c r="AZ431" s="104" t="s">
        <v>1747</v>
      </c>
      <c r="BA431" s="104"/>
      <c r="BB431" s="104"/>
      <c r="BC431" s="104"/>
      <c r="BD431" s="50"/>
      <c r="BE431"/>
    </row>
    <row r="432" spans="1:57" hidden="1">
      <c r="B432" s="697"/>
      <c r="C432" s="132" t="s">
        <v>1740</v>
      </c>
      <c r="D432" s="208" t="s">
        <v>1760</v>
      </c>
      <c r="E432" s="105" t="e">
        <f>VLOOKUP(D432, '(참고) 중복제거용 BP사명 DB'!$B$3:$D821, 3, FALSE)</f>
        <v>#N/A</v>
      </c>
      <c r="F432" s="7" t="s">
        <v>1761</v>
      </c>
      <c r="G432" s="3"/>
      <c r="H432" s="117" t="s">
        <v>27</v>
      </c>
      <c r="I432" s="117" t="s">
        <v>67</v>
      </c>
      <c r="J432" s="117"/>
      <c r="K432" s="117" t="s">
        <v>67</v>
      </c>
      <c r="L432" s="117" t="s">
        <v>67</v>
      </c>
      <c r="M432" s="117"/>
      <c r="N432" s="117"/>
      <c r="O432" s="117"/>
      <c r="P432" s="122"/>
      <c r="Q432" s="120"/>
      <c r="R432" s="120"/>
      <c r="S432" s="120"/>
      <c r="T432" s="120"/>
      <c r="U432" s="115"/>
      <c r="V432" s="115"/>
      <c r="W432" s="209" t="s">
        <v>263</v>
      </c>
      <c r="X432" s="115"/>
      <c r="Y432" s="115"/>
      <c r="Z432" s="432"/>
      <c r="AA432" s="115"/>
      <c r="AB432" s="117"/>
      <c r="AC432" s="120"/>
      <c r="AD432" s="120"/>
      <c r="AE432" s="7"/>
      <c r="AF432" s="72"/>
      <c r="AG432" s="72"/>
      <c r="AH432" s="104"/>
      <c r="AI432" s="104"/>
      <c r="AJ432" s="702">
        <v>1300000</v>
      </c>
      <c r="AK432" s="23" t="s">
        <v>565</v>
      </c>
      <c r="AL432" s="23" t="s">
        <v>399</v>
      </c>
      <c r="AM432" s="33"/>
      <c r="AN432" s="53"/>
      <c r="AO432" s="32"/>
      <c r="AP432" s="30"/>
      <c r="AQ432" s="20"/>
      <c r="AR432" s="70"/>
      <c r="AS432" s="70"/>
      <c r="AT432" s="94"/>
      <c r="AU432" s="94"/>
      <c r="AV432" s="71"/>
      <c r="AW432" s="202"/>
      <c r="AX432" s="104"/>
      <c r="AY432" s="104"/>
      <c r="AZ432" s="104"/>
      <c r="BA432" s="104"/>
      <c r="BB432" s="104"/>
      <c r="BC432" s="104"/>
      <c r="BD432" s="50"/>
      <c r="BE432" s="122" t="s">
        <v>602</v>
      </c>
    </row>
    <row r="433" spans="1:57" s="39" customFormat="1" ht="27" hidden="1">
      <c r="A433" s="17"/>
      <c r="B433" s="701" t="s">
        <v>1762</v>
      </c>
      <c r="C433" s="132" t="s">
        <v>1763</v>
      </c>
      <c r="D433" s="105" t="s">
        <v>605</v>
      </c>
      <c r="E433" s="105" t="str">
        <f>VLOOKUP(D433, '(참고) 중복제거용 BP사명 DB'!$B$3:$D822, 3, FALSE)</f>
        <v>에스케이플래닛주식회사</v>
      </c>
      <c r="F433" s="7" t="s">
        <v>1764</v>
      </c>
      <c r="G433" s="418" t="s">
        <v>1765</v>
      </c>
      <c r="H433" s="117" t="s">
        <v>27</v>
      </c>
      <c r="I433" s="117" t="s">
        <v>67</v>
      </c>
      <c r="J433" s="117"/>
      <c r="K433" s="117"/>
      <c r="L433" s="117"/>
      <c r="M433" s="117"/>
      <c r="N433" s="117"/>
      <c r="O433" s="117"/>
      <c r="P433" s="122"/>
      <c r="Q433" s="79"/>
      <c r="R433" s="120"/>
      <c r="S433" s="120"/>
      <c r="T433" s="120"/>
      <c r="U433" s="115" t="s">
        <v>74</v>
      </c>
      <c r="V433" s="115" t="s">
        <v>575</v>
      </c>
      <c r="W433" s="115"/>
      <c r="X433" s="115" t="s">
        <v>1151</v>
      </c>
      <c r="Y433" s="115"/>
      <c r="Z433" s="432" t="s">
        <v>74</v>
      </c>
      <c r="AA433" s="318"/>
      <c r="AB433" s="120"/>
      <c r="AC433" s="120"/>
      <c r="AD433" s="120"/>
      <c r="AE433" s="7"/>
      <c r="AF433" s="35"/>
      <c r="AG433" s="322"/>
      <c r="AH433" s="35"/>
      <c r="AI433" s="35"/>
      <c r="AJ433" s="481"/>
      <c r="AK433" s="105" t="s">
        <v>1766</v>
      </c>
      <c r="AL433" s="324"/>
      <c r="AM433" s="30"/>
      <c r="AN433" s="52"/>
      <c r="AO433" s="32"/>
      <c r="AP433" s="30"/>
      <c r="AQ433" s="20" t="str">
        <f t="shared" si="18"/>
        <v/>
      </c>
      <c r="AR433" s="110" t="s">
        <v>263</v>
      </c>
      <c r="AS433" s="70"/>
      <c r="AT433" s="94"/>
      <c r="AU433" s="94"/>
      <c r="AV433" s="71" t="str">
        <f t="shared" si="19"/>
        <v/>
      </c>
      <c r="AW433" s="202"/>
      <c r="AX433" s="104"/>
      <c r="AY433" s="104"/>
      <c r="AZ433" s="104"/>
      <c r="BA433" s="104"/>
      <c r="BB433" s="104"/>
      <c r="BC433" s="104"/>
      <c r="BD433" s="50"/>
      <c r="BE433" s="122" t="s">
        <v>602</v>
      </c>
    </row>
    <row r="434" spans="1:57" s="39" customFormat="1" ht="27" hidden="1">
      <c r="A434" s="17"/>
      <c r="B434" s="701"/>
      <c r="C434" s="132" t="s">
        <v>1763</v>
      </c>
      <c r="D434" s="105" t="s">
        <v>1767</v>
      </c>
      <c r="E434" s="105" t="e">
        <f>VLOOKUP(D434, '(참고) 중복제거용 BP사명 DB'!$B$3:$D823, 3, FALSE)</f>
        <v>#N/A</v>
      </c>
      <c r="F434" s="7" t="s">
        <v>1764</v>
      </c>
      <c r="G434" s="418" t="s">
        <v>1765</v>
      </c>
      <c r="H434" s="117" t="s">
        <v>27</v>
      </c>
      <c r="I434" s="117" t="s">
        <v>67</v>
      </c>
      <c r="J434" s="117"/>
      <c r="K434" s="117"/>
      <c r="L434" s="117"/>
      <c r="M434" s="117"/>
      <c r="N434" s="117"/>
      <c r="O434" s="117"/>
      <c r="P434" s="122"/>
      <c r="Q434" s="79"/>
      <c r="R434" s="79"/>
      <c r="S434" s="120"/>
      <c r="T434" s="120"/>
      <c r="U434" s="115" t="s">
        <v>68</v>
      </c>
      <c r="V434" s="115" t="s">
        <v>1768</v>
      </c>
      <c r="W434" s="115"/>
      <c r="X434" s="115"/>
      <c r="Y434" s="115"/>
      <c r="Z434" s="432" t="s">
        <v>68</v>
      </c>
      <c r="AA434" s="115" t="s">
        <v>287</v>
      </c>
      <c r="AB434" s="117"/>
      <c r="AC434" s="120"/>
      <c r="AD434" s="120"/>
      <c r="AE434" s="7"/>
      <c r="AF434" s="35"/>
      <c r="AG434" s="322"/>
      <c r="AH434" s="35"/>
      <c r="AI434" s="35"/>
      <c r="AJ434" s="481"/>
      <c r="AK434" s="20"/>
      <c r="AL434" s="20"/>
      <c r="AM434" s="30"/>
      <c r="AN434" s="52"/>
      <c r="AO434" s="32"/>
      <c r="AP434" s="30"/>
      <c r="AQ434" s="20" t="str">
        <f t="shared" si="18"/>
        <v/>
      </c>
      <c r="AR434" s="70"/>
      <c r="AS434" s="70"/>
      <c r="AT434" s="94"/>
      <c r="AU434" s="94"/>
      <c r="AV434" s="71" t="str">
        <f t="shared" si="19"/>
        <v/>
      </c>
      <c r="AW434" s="202"/>
      <c r="AX434" s="104"/>
      <c r="AY434" s="104"/>
      <c r="AZ434" s="104"/>
      <c r="BA434" s="105"/>
      <c r="BB434" s="105"/>
      <c r="BC434" s="104"/>
      <c r="BD434" s="50"/>
    </row>
    <row r="435" spans="1:57" s="39" customFormat="1" ht="36" hidden="1">
      <c r="A435" s="17"/>
      <c r="B435" s="701" t="s">
        <v>1769</v>
      </c>
      <c r="C435" s="132" t="s">
        <v>1770</v>
      </c>
      <c r="D435" s="105" t="s">
        <v>1771</v>
      </c>
      <c r="E435" s="105" t="str">
        <f>VLOOKUP(D435, '(참고) 중복제거용 BP사명 DB'!$B$3:$D824, 3, FALSE)</f>
        <v xml:space="preserve">	텔코웨어 주식회사</v>
      </c>
      <c r="F435" s="7" t="s">
        <v>1772</v>
      </c>
      <c r="G435" s="3" t="s">
        <v>1773</v>
      </c>
      <c r="H435" s="117" t="s">
        <v>27</v>
      </c>
      <c r="I435" s="117" t="s">
        <v>67</v>
      </c>
      <c r="J435" s="117"/>
      <c r="K435" s="117"/>
      <c r="L435" s="117" t="s">
        <v>67</v>
      </c>
      <c r="M435" s="117" t="s">
        <v>67</v>
      </c>
      <c r="N435" s="117"/>
      <c r="O435" s="117"/>
      <c r="P435" s="122"/>
      <c r="Q435" s="79"/>
      <c r="R435" s="447"/>
      <c r="S435" s="28"/>
      <c r="T435" s="28"/>
      <c r="U435" s="115" t="s">
        <v>68</v>
      </c>
      <c r="V435" s="115" t="s">
        <v>680</v>
      </c>
      <c r="W435" s="115"/>
      <c r="X435" s="115"/>
      <c r="Y435" s="115"/>
      <c r="Z435" s="432" t="s">
        <v>68</v>
      </c>
      <c r="AA435" s="115" t="s">
        <v>802</v>
      </c>
      <c r="AB435" s="117" t="s">
        <v>1774</v>
      </c>
      <c r="AC435" s="203"/>
      <c r="AD435" s="203" t="s">
        <v>1775</v>
      </c>
      <c r="AE435" s="7"/>
      <c r="AF435" s="27"/>
      <c r="AG435" s="27" t="s">
        <v>1776</v>
      </c>
      <c r="AH435" s="74" t="s">
        <v>1254</v>
      </c>
      <c r="AI435" s="27"/>
      <c r="AJ435" s="482"/>
      <c r="AK435" s="20"/>
      <c r="AL435" s="20"/>
      <c r="AM435" s="32"/>
      <c r="AN435" s="43"/>
      <c r="AO435" s="32"/>
      <c r="AP435" s="32"/>
      <c r="AQ435" s="20" t="str">
        <f t="shared" si="18"/>
        <v/>
      </c>
      <c r="AR435" s="106"/>
      <c r="AS435" s="98"/>
      <c r="AT435" s="94"/>
      <c r="AU435" s="94"/>
      <c r="AV435" s="71" t="str">
        <f t="shared" si="19"/>
        <v/>
      </c>
      <c r="AW435" s="105" t="s">
        <v>1777</v>
      </c>
      <c r="AX435" s="104" t="s">
        <v>1778</v>
      </c>
      <c r="AY435" s="104"/>
      <c r="AZ435" s="104"/>
      <c r="BA435" s="104"/>
      <c r="BB435" s="104"/>
      <c r="BC435" s="104" t="s">
        <v>1779</v>
      </c>
      <c r="BD435" s="50" t="s">
        <v>1780</v>
      </c>
    </row>
    <row r="436" spans="1:57" s="39" customFormat="1" ht="67.5" hidden="1">
      <c r="A436" s="17"/>
      <c r="B436" s="701"/>
      <c r="C436" s="132" t="s">
        <v>1770</v>
      </c>
      <c r="D436" s="105" t="s">
        <v>1278</v>
      </c>
      <c r="E436" s="105" t="str">
        <f>VLOOKUP(D436, '(참고) 중복제거용 BP사명 DB'!$B$3:$D825, 3, FALSE)</f>
        <v xml:space="preserve">	(주)엔텔스</v>
      </c>
      <c r="F436" s="7" t="s">
        <v>1781</v>
      </c>
      <c r="G436" s="3" t="s">
        <v>1782</v>
      </c>
      <c r="H436" s="117" t="s">
        <v>27</v>
      </c>
      <c r="I436" s="117" t="s">
        <v>67</v>
      </c>
      <c r="J436" s="117"/>
      <c r="K436" s="117"/>
      <c r="L436" s="117" t="s">
        <v>67</v>
      </c>
      <c r="M436" s="117" t="s">
        <v>67</v>
      </c>
      <c r="N436" s="117"/>
      <c r="O436" s="117"/>
      <c r="P436" s="122"/>
      <c r="Q436" s="79"/>
      <c r="R436" s="121" t="s">
        <v>261</v>
      </c>
      <c r="S436" s="115"/>
      <c r="T436" s="28"/>
      <c r="U436" s="115" t="s">
        <v>394</v>
      </c>
      <c r="V436" s="115"/>
      <c r="W436" s="115"/>
      <c r="X436" s="115" t="s">
        <v>263</v>
      </c>
      <c r="Y436" s="115"/>
      <c r="Z436" s="432" t="s">
        <v>394</v>
      </c>
      <c r="AA436" s="115"/>
      <c r="AB436" s="117" t="s">
        <v>1774</v>
      </c>
      <c r="AC436" s="120"/>
      <c r="AD436" s="120"/>
      <c r="AE436" s="7"/>
      <c r="AF436" s="27"/>
      <c r="AG436" s="27" t="s">
        <v>1783</v>
      </c>
      <c r="AH436" s="27" t="s">
        <v>1592</v>
      </c>
      <c r="AI436" s="27"/>
      <c r="AJ436" s="478"/>
      <c r="AK436" s="378" t="s">
        <v>266</v>
      </c>
      <c r="AL436" s="378" t="s">
        <v>267</v>
      </c>
      <c r="AM436" s="45"/>
      <c r="AN436" s="34"/>
      <c r="AO436" s="30"/>
      <c r="AP436" s="31"/>
      <c r="AQ436" s="20" t="str">
        <f t="shared" si="18"/>
        <v/>
      </c>
      <c r="AR436" s="404" t="s">
        <v>263</v>
      </c>
      <c r="AS436" s="98"/>
      <c r="AT436" s="107"/>
      <c r="AU436" s="94"/>
      <c r="AV436" s="71" t="str">
        <f>IF(ISBLANK(AU436), "", "O")</f>
        <v/>
      </c>
      <c r="AW436" s="105" t="s">
        <v>1784</v>
      </c>
      <c r="AX436" s="104" t="s">
        <v>1778</v>
      </c>
      <c r="AY436" s="104"/>
      <c r="AZ436" s="104"/>
      <c r="BA436" s="105"/>
      <c r="BB436" s="105"/>
      <c r="BC436" s="104" t="s">
        <v>1785</v>
      </c>
      <c r="BD436" s="104" t="s">
        <v>1786</v>
      </c>
    </row>
    <row r="437" spans="1:57" s="39" customFormat="1" hidden="1">
      <c r="A437" s="17"/>
      <c r="B437" s="701"/>
      <c r="C437" s="132" t="s">
        <v>1770</v>
      </c>
      <c r="D437" s="105" t="s">
        <v>1533</v>
      </c>
      <c r="E437" s="105" t="str">
        <f>VLOOKUP(D437, '(참고) 중복제거용 BP사명 DB'!$B$3:$D826, 3, FALSE)</f>
        <v>한국마이크로소프트(유)</v>
      </c>
      <c r="F437" s="7" t="s">
        <v>441</v>
      </c>
      <c r="G437" s="3"/>
      <c r="H437" s="117" t="s">
        <v>27</v>
      </c>
      <c r="I437" s="117" t="s">
        <v>67</v>
      </c>
      <c r="J437" s="117"/>
      <c r="K437" s="117"/>
      <c r="L437" s="117" t="s">
        <v>67</v>
      </c>
      <c r="M437" s="117" t="s">
        <v>67</v>
      </c>
      <c r="N437" s="117"/>
      <c r="O437" s="117"/>
      <c r="P437" s="122"/>
      <c r="Q437" s="79"/>
      <c r="R437" s="120"/>
      <c r="S437" s="120"/>
      <c r="T437" s="120"/>
      <c r="U437" s="115" t="s">
        <v>68</v>
      </c>
      <c r="V437" s="115" t="s">
        <v>442</v>
      </c>
      <c r="W437" s="115"/>
      <c r="X437" s="115"/>
      <c r="Y437" s="115"/>
      <c r="Z437" s="432" t="s">
        <v>68</v>
      </c>
      <c r="AA437" s="115" t="s">
        <v>443</v>
      </c>
      <c r="AB437" s="117"/>
      <c r="AC437" s="120"/>
      <c r="AD437" s="120"/>
      <c r="AE437" s="7"/>
      <c r="AF437" s="35"/>
      <c r="AG437" s="322"/>
      <c r="AH437" s="35"/>
      <c r="AI437" s="35"/>
      <c r="AJ437" s="481"/>
      <c r="AK437" s="20"/>
      <c r="AL437" s="20"/>
      <c r="AM437" s="30"/>
      <c r="AN437" s="52"/>
      <c r="AO437" s="32"/>
      <c r="AP437" s="30"/>
      <c r="AQ437" s="20" t="str">
        <f t="shared" si="18"/>
        <v/>
      </c>
      <c r="AR437" s="70"/>
      <c r="AS437" s="70"/>
      <c r="AT437" s="94"/>
      <c r="AU437" s="94"/>
      <c r="AV437" s="71" t="str">
        <f t="shared" si="19"/>
        <v/>
      </c>
      <c r="AW437" s="202"/>
      <c r="AX437" s="104"/>
      <c r="AY437" s="104"/>
      <c r="AZ437" s="104"/>
      <c r="BA437" s="104"/>
      <c r="BB437" s="104"/>
      <c r="BC437" s="104"/>
      <c r="BD437" s="50"/>
    </row>
    <row r="438" spans="1:57" s="39" customFormat="1" ht="40.5" hidden="1">
      <c r="A438" s="17"/>
      <c r="B438" s="701"/>
      <c r="C438" s="132" t="s">
        <v>1770</v>
      </c>
      <c r="D438" s="105" t="s">
        <v>1787</v>
      </c>
      <c r="E438" s="105" t="str">
        <f>VLOOKUP(D438, '(참고) 중복제거용 BP사명 DB'!$B$3:$D827, 3, FALSE)</f>
        <v>스마트케어웍스 주식회사</v>
      </c>
      <c r="F438" s="7" t="s">
        <v>1788</v>
      </c>
      <c r="G438" s="3" t="s">
        <v>1789</v>
      </c>
      <c r="H438" s="117" t="s">
        <v>27</v>
      </c>
      <c r="I438" s="117" t="s">
        <v>67</v>
      </c>
      <c r="J438" s="117"/>
      <c r="K438" s="117"/>
      <c r="L438" s="117" t="s">
        <v>67</v>
      </c>
      <c r="M438" s="117" t="s">
        <v>67</v>
      </c>
      <c r="N438" s="117"/>
      <c r="O438" s="117"/>
      <c r="P438" s="122"/>
      <c r="Q438" s="79"/>
      <c r="R438" s="447"/>
      <c r="S438" s="28"/>
      <c r="T438" s="28"/>
      <c r="U438" s="115" t="s">
        <v>68</v>
      </c>
      <c r="V438" s="115" t="s">
        <v>680</v>
      </c>
      <c r="W438" s="115"/>
      <c r="X438" s="115"/>
      <c r="Y438" s="115"/>
      <c r="Z438" s="432" t="s">
        <v>68</v>
      </c>
      <c r="AA438" s="115" t="s">
        <v>802</v>
      </c>
      <c r="AB438" s="117" t="s">
        <v>1774</v>
      </c>
      <c r="AC438" s="120"/>
      <c r="AD438" s="120"/>
      <c r="AE438" s="7"/>
      <c r="AF438" s="27"/>
      <c r="AG438" s="27" t="s">
        <v>1426</v>
      </c>
      <c r="AH438" s="74" t="s">
        <v>1254</v>
      </c>
      <c r="AI438" s="27"/>
      <c r="AJ438" s="482"/>
      <c r="AK438" s="20"/>
      <c r="AL438" s="20"/>
      <c r="AM438" s="32"/>
      <c r="AN438" s="43"/>
      <c r="AO438" s="32"/>
      <c r="AP438" s="32"/>
      <c r="AQ438" s="20" t="str">
        <f t="shared" si="18"/>
        <v/>
      </c>
      <c r="AR438" s="106"/>
      <c r="AS438" s="98"/>
      <c r="AT438" s="94"/>
      <c r="AU438" s="94"/>
      <c r="AV438" s="71" t="str">
        <f t="shared" si="19"/>
        <v/>
      </c>
      <c r="AW438" s="105" t="s">
        <v>1777</v>
      </c>
      <c r="AX438" s="104" t="s">
        <v>1778</v>
      </c>
      <c r="AY438" s="104"/>
      <c r="AZ438" s="104"/>
      <c r="BA438" s="104"/>
      <c r="BB438" s="104"/>
      <c r="BC438" s="104" t="s">
        <v>1790</v>
      </c>
      <c r="BD438" s="50" t="s">
        <v>1791</v>
      </c>
    </row>
    <row r="439" spans="1:57" s="39" customFormat="1" ht="27" hidden="1">
      <c r="A439" s="17"/>
      <c r="B439" s="701"/>
      <c r="C439" s="132" t="s">
        <v>1770</v>
      </c>
      <c r="D439" s="105" t="s">
        <v>1792</v>
      </c>
      <c r="E439" s="105" t="e">
        <f>VLOOKUP(D439, '(참고) 중복제거용 BP사명 DB'!$B$3:$D828, 3, FALSE)</f>
        <v>#N/A</v>
      </c>
      <c r="F439" s="7" t="s">
        <v>1793</v>
      </c>
      <c r="G439" s="3"/>
      <c r="H439" s="117" t="s">
        <v>27</v>
      </c>
      <c r="I439" s="117" t="s">
        <v>67</v>
      </c>
      <c r="J439" s="117"/>
      <c r="K439" s="117"/>
      <c r="L439" s="117" t="s">
        <v>67</v>
      </c>
      <c r="M439" s="117" t="s">
        <v>67</v>
      </c>
      <c r="N439" s="117"/>
      <c r="O439" s="117"/>
      <c r="P439" s="122"/>
      <c r="Q439" s="79"/>
      <c r="R439" s="121" t="s">
        <v>261</v>
      </c>
      <c r="S439" s="115"/>
      <c r="T439" s="28"/>
      <c r="U439" s="115" t="s">
        <v>394</v>
      </c>
      <c r="V439" s="115"/>
      <c r="W439" s="115"/>
      <c r="X439" s="115" t="s">
        <v>263</v>
      </c>
      <c r="Y439" s="115"/>
      <c r="Z439" s="432" t="s">
        <v>394</v>
      </c>
      <c r="AA439" s="115"/>
      <c r="AB439" s="117"/>
      <c r="AC439" s="120"/>
      <c r="AD439" s="120"/>
      <c r="AE439" s="7"/>
      <c r="AF439" s="27"/>
      <c r="AG439" s="27"/>
      <c r="AH439" s="74"/>
      <c r="AI439" s="27"/>
      <c r="AJ439" s="482"/>
      <c r="AK439" s="378" t="s">
        <v>266</v>
      </c>
      <c r="AL439" s="378" t="s">
        <v>267</v>
      </c>
      <c r="AM439" s="45"/>
      <c r="AN439" s="34"/>
      <c r="AO439" s="30"/>
      <c r="AP439" s="31"/>
      <c r="AQ439" s="20" t="str">
        <f>IF(ISBLANK(AP439), "", "O")</f>
        <v/>
      </c>
      <c r="AR439" s="404"/>
      <c r="AS439" s="98"/>
      <c r="AT439" s="107"/>
      <c r="AU439" s="94"/>
      <c r="AV439" s="71"/>
      <c r="AW439" s="105" t="s">
        <v>1784</v>
      </c>
      <c r="AX439" s="104" t="s">
        <v>1778</v>
      </c>
      <c r="AY439" s="104"/>
      <c r="AZ439" s="104"/>
      <c r="BA439" s="105"/>
      <c r="BB439" s="105"/>
      <c r="BC439" s="241" t="s">
        <v>1794</v>
      </c>
      <c r="BD439" s="105" t="s">
        <v>1795</v>
      </c>
    </row>
    <row r="440" spans="1:57" s="39" customFormat="1" ht="40.5" hidden="1">
      <c r="A440" s="17"/>
      <c r="B440" s="132" t="s">
        <v>1796</v>
      </c>
      <c r="C440" s="132" t="s">
        <v>1797</v>
      </c>
      <c r="D440" s="105" t="s">
        <v>1798</v>
      </c>
      <c r="E440" s="105" t="str">
        <f>VLOOKUP(D440, '(참고) 중복제거용 BP사명 DB'!$B$3:$D829, 3, FALSE)</f>
        <v>주식회사 스케치랩</v>
      </c>
      <c r="F440" s="26" t="s">
        <v>1799</v>
      </c>
      <c r="G440" s="3" t="s">
        <v>1800</v>
      </c>
      <c r="H440" s="117" t="s">
        <v>27</v>
      </c>
      <c r="I440" s="117" t="s">
        <v>67</v>
      </c>
      <c r="J440" s="117"/>
      <c r="K440" s="117" t="s">
        <v>67</v>
      </c>
      <c r="L440" s="117"/>
      <c r="M440" s="117"/>
      <c r="N440" s="117" t="s">
        <v>67</v>
      </c>
      <c r="O440" s="117"/>
      <c r="P440" s="122"/>
      <c r="Q440" s="28"/>
      <c r="R440" s="121" t="s">
        <v>261</v>
      </c>
      <c r="S440" s="85" t="s">
        <v>261</v>
      </c>
      <c r="T440" s="28"/>
      <c r="U440" s="115" t="s">
        <v>394</v>
      </c>
      <c r="V440" s="115"/>
      <c r="W440" s="115"/>
      <c r="X440" s="209" t="s">
        <v>1801</v>
      </c>
      <c r="Y440" s="209" t="s">
        <v>1801</v>
      </c>
      <c r="Z440" s="432" t="s">
        <v>394</v>
      </c>
      <c r="AA440" s="115"/>
      <c r="AB440" s="117"/>
      <c r="AC440" s="121"/>
      <c r="AD440" s="121"/>
      <c r="AE440" s="7" t="s">
        <v>1802</v>
      </c>
      <c r="AF440" s="6" t="s">
        <v>1803</v>
      </c>
      <c r="AG440" s="6" t="s">
        <v>1804</v>
      </c>
      <c r="AH440" s="104" t="s">
        <v>397</v>
      </c>
      <c r="AI440" s="6"/>
      <c r="AJ440" s="471"/>
      <c r="AK440" s="378" t="s">
        <v>398</v>
      </c>
      <c r="AL440" s="378" t="s">
        <v>399</v>
      </c>
      <c r="AM440" s="45"/>
      <c r="AN440" s="34"/>
      <c r="AO440" s="30"/>
      <c r="AP440" s="31"/>
      <c r="AQ440" s="20" t="str">
        <f t="shared" si="18"/>
        <v/>
      </c>
      <c r="AR440" s="110" t="s">
        <v>263</v>
      </c>
      <c r="AS440" s="98"/>
      <c r="AT440" s="107"/>
      <c r="AU440" s="94"/>
      <c r="AV440" s="71" t="str">
        <f t="shared" si="19"/>
        <v/>
      </c>
      <c r="AW440" s="105" t="s">
        <v>1805</v>
      </c>
      <c r="AX440" s="104" t="s">
        <v>1806</v>
      </c>
      <c r="AY440" s="105" t="s">
        <v>1807</v>
      </c>
      <c r="AZ440" s="105" t="s">
        <v>1808</v>
      </c>
      <c r="BA440" s="105" t="s">
        <v>1807</v>
      </c>
      <c r="BB440" s="105" t="s">
        <v>1808</v>
      </c>
      <c r="BC440" s="104" t="s">
        <v>1809</v>
      </c>
      <c r="BD440" s="104" t="s">
        <v>1810</v>
      </c>
    </row>
    <row r="441" spans="1:57" s="39" customFormat="1" ht="27" hidden="1">
      <c r="A441" s="17"/>
      <c r="B441" s="701" t="s">
        <v>1811</v>
      </c>
      <c r="C441" s="132" t="s">
        <v>1812</v>
      </c>
      <c r="D441" s="105" t="s">
        <v>1813</v>
      </c>
      <c r="E441" s="105" t="str">
        <f>VLOOKUP(D441, '(참고) 중복제거용 BP사명 DB'!$B$3:$D830, 3, FALSE)</f>
        <v>㈜IR큐더스</v>
      </c>
      <c r="F441" s="26" t="s">
        <v>1814</v>
      </c>
      <c r="G441" s="3"/>
      <c r="H441" s="117" t="s">
        <v>27</v>
      </c>
      <c r="I441" s="117" t="s">
        <v>67</v>
      </c>
      <c r="J441" s="117"/>
      <c r="K441" s="117" t="s">
        <v>67</v>
      </c>
      <c r="L441" s="117"/>
      <c r="M441" s="117" t="s">
        <v>67</v>
      </c>
      <c r="N441" s="117"/>
      <c r="O441" s="117"/>
      <c r="P441" s="122"/>
      <c r="Q441" s="28"/>
      <c r="R441" s="121" t="s">
        <v>261</v>
      </c>
      <c r="S441" s="121"/>
      <c r="T441" s="121"/>
      <c r="U441" s="115" t="s">
        <v>262</v>
      </c>
      <c r="V441" s="115"/>
      <c r="W441" s="115"/>
      <c r="X441" s="115" t="s">
        <v>263</v>
      </c>
      <c r="Y441" s="115"/>
      <c r="Z441" s="432" t="s">
        <v>262</v>
      </c>
      <c r="AA441" s="115"/>
      <c r="AB441" s="117"/>
      <c r="AC441" s="121"/>
      <c r="AD441" s="121"/>
      <c r="AE441" s="7" t="s">
        <v>1815</v>
      </c>
      <c r="AF441" s="104" t="s">
        <v>114</v>
      </c>
      <c r="AG441" s="72" t="s">
        <v>1464</v>
      </c>
      <c r="AH441" s="72" t="s">
        <v>643</v>
      </c>
      <c r="AI441" s="104"/>
      <c r="AJ441" s="471"/>
      <c r="AK441" s="378" t="s">
        <v>266</v>
      </c>
      <c r="AL441" s="378" t="s">
        <v>267</v>
      </c>
      <c r="AM441" s="45"/>
      <c r="AN441" s="34"/>
      <c r="AO441" s="30"/>
      <c r="AP441" s="31"/>
      <c r="AQ441" s="20" t="str">
        <f>IF(ISBLANK(AP441), "", "O")</f>
        <v/>
      </c>
      <c r="AR441" s="109" t="s">
        <v>263</v>
      </c>
      <c r="AS441" s="98"/>
      <c r="AT441" s="107"/>
      <c r="AU441" s="94"/>
      <c r="AV441" s="71" t="str">
        <f t="shared" si="19"/>
        <v/>
      </c>
      <c r="AW441" s="105" t="s">
        <v>1816</v>
      </c>
      <c r="AX441" s="105" t="s">
        <v>1817</v>
      </c>
      <c r="AY441" s="104"/>
      <c r="AZ441" s="104"/>
      <c r="BA441" s="105"/>
      <c r="BB441" s="105"/>
      <c r="BC441" s="105" t="s">
        <v>1818</v>
      </c>
      <c r="BD441" s="104" t="s">
        <v>1819</v>
      </c>
    </row>
    <row r="442" spans="1:57" s="39" customFormat="1" ht="13.5" hidden="1">
      <c r="A442" s="17"/>
      <c r="B442" s="701"/>
      <c r="C442" s="132" t="s">
        <v>1812</v>
      </c>
      <c r="D442" s="105" t="s">
        <v>598</v>
      </c>
      <c r="E442" s="105" t="e">
        <f>VLOOKUP(D442, '(참고) 중복제거용 BP사명 DB'!$B$3:$D831, 3, FALSE)</f>
        <v>#N/A</v>
      </c>
      <c r="F442" s="26" t="s">
        <v>1820</v>
      </c>
      <c r="G442" s="3"/>
      <c r="H442" s="117" t="s">
        <v>27</v>
      </c>
      <c r="I442" s="117" t="s">
        <v>67</v>
      </c>
      <c r="J442" s="117"/>
      <c r="K442" s="117" t="s">
        <v>67</v>
      </c>
      <c r="L442" s="117"/>
      <c r="M442" s="117" t="s">
        <v>67</v>
      </c>
      <c r="N442" s="117"/>
      <c r="O442" s="117"/>
      <c r="P442" s="122"/>
      <c r="Q442" s="28"/>
      <c r="R442" s="121"/>
      <c r="S442" s="121"/>
      <c r="T442" s="121"/>
      <c r="U442" s="115" t="s">
        <v>68</v>
      </c>
      <c r="V442" s="115" t="s">
        <v>210</v>
      </c>
      <c r="W442" s="115"/>
      <c r="X442" s="115"/>
      <c r="Y442" s="115"/>
      <c r="Z442" s="432" t="s">
        <v>68</v>
      </c>
      <c r="AA442" s="115" t="s">
        <v>210</v>
      </c>
      <c r="AB442" s="121"/>
      <c r="AC442" s="121"/>
      <c r="AD442" s="121"/>
      <c r="AE442" s="7"/>
      <c r="AF442" s="66"/>
      <c r="AG442" s="66"/>
      <c r="AH442" s="66"/>
      <c r="AI442" s="66"/>
      <c r="AJ442" s="483"/>
      <c r="AK442" s="20"/>
      <c r="AL442" s="20"/>
      <c r="AM442" s="30"/>
      <c r="AN442" s="20"/>
      <c r="AO442" s="32"/>
      <c r="AP442" s="30"/>
      <c r="AQ442" s="20" t="str">
        <f t="shared" si="18"/>
        <v/>
      </c>
      <c r="AR442" s="70"/>
      <c r="AS442" s="70"/>
      <c r="AT442" s="94"/>
      <c r="AU442" s="96"/>
      <c r="AV442" s="71" t="str">
        <f t="shared" si="19"/>
        <v/>
      </c>
      <c r="AW442" s="104"/>
      <c r="AX442" s="104"/>
      <c r="AY442" s="104"/>
      <c r="AZ442" s="104"/>
      <c r="BA442" s="104"/>
      <c r="BB442" s="104"/>
      <c r="BC442" s="104"/>
      <c r="BD442" s="50"/>
    </row>
    <row r="443" spans="1:57" s="39" customFormat="1" ht="40.5" hidden="1">
      <c r="A443" s="17"/>
      <c r="B443" s="104" t="s">
        <v>1821</v>
      </c>
      <c r="C443" s="104" t="s">
        <v>1821</v>
      </c>
      <c r="D443" s="105" t="s">
        <v>1822</v>
      </c>
      <c r="E443" s="105" t="str">
        <f>VLOOKUP(D443, '(참고) 중복제거용 BP사명 DB'!$B$3:$D832, 3, FALSE)</f>
        <v>(주)아이파트너즈</v>
      </c>
      <c r="F443" s="50" t="s">
        <v>1823</v>
      </c>
      <c r="G443" s="3"/>
      <c r="H443" s="117" t="s">
        <v>27</v>
      </c>
      <c r="I443" s="117" t="s">
        <v>67</v>
      </c>
      <c r="J443" s="117"/>
      <c r="K443" s="117" t="s">
        <v>67</v>
      </c>
      <c r="L443" s="117"/>
      <c r="M443" s="117"/>
      <c r="N443" s="117"/>
      <c r="O443" s="117"/>
      <c r="P443" s="122"/>
      <c r="Q443" s="28"/>
      <c r="R443" s="121"/>
      <c r="S443" s="121"/>
      <c r="T443" s="121"/>
      <c r="U443" s="115" t="s">
        <v>68</v>
      </c>
      <c r="V443" s="115" t="s">
        <v>75</v>
      </c>
      <c r="W443" s="115"/>
      <c r="X443" s="115"/>
      <c r="Y443" s="115"/>
      <c r="Z443" s="432" t="s">
        <v>68</v>
      </c>
      <c r="AA443" s="115" t="s">
        <v>802</v>
      </c>
      <c r="AB443" s="121"/>
      <c r="AC443" s="121"/>
      <c r="AD443" s="121"/>
      <c r="AE443" s="7"/>
      <c r="AF443" s="66"/>
      <c r="AG443" s="66"/>
      <c r="AH443" s="66"/>
      <c r="AI443" s="66"/>
      <c r="AJ443" s="483"/>
      <c r="AK443" s="20"/>
      <c r="AL443" s="20"/>
      <c r="AM443" s="30"/>
      <c r="AN443" s="20"/>
      <c r="AO443" s="32"/>
      <c r="AP443" s="30"/>
      <c r="AQ443" s="20" t="str">
        <f t="shared" si="18"/>
        <v/>
      </c>
      <c r="AR443" s="70"/>
      <c r="AS443" s="70"/>
      <c r="AT443" s="94"/>
      <c r="AU443" s="96"/>
      <c r="AV443" s="71" t="str">
        <f t="shared" si="19"/>
        <v/>
      </c>
      <c r="AW443" s="104"/>
      <c r="AX443" s="104"/>
      <c r="AY443" s="104"/>
      <c r="AZ443" s="104"/>
      <c r="BA443" s="104"/>
      <c r="BB443" s="104"/>
      <c r="BC443" s="104"/>
      <c r="BD443" s="50"/>
    </row>
    <row r="444" spans="1:57" ht="27">
      <c r="B444" s="105" t="s">
        <v>1824</v>
      </c>
      <c r="C444" s="105" t="s">
        <v>1824</v>
      </c>
      <c r="D444" s="105" t="s">
        <v>1278</v>
      </c>
      <c r="E444" s="105" t="str">
        <f>VLOOKUP(D444, '(참고) 중복제거용 BP사명 DB'!$B$3:$D833, 3, FALSE)</f>
        <v xml:space="preserve">	(주)엔텔스</v>
      </c>
      <c r="F444" s="7" t="s">
        <v>1824</v>
      </c>
      <c r="G444" s="3" t="s">
        <v>1825</v>
      </c>
      <c r="H444" s="117" t="s">
        <v>630</v>
      </c>
      <c r="I444" s="117"/>
      <c r="J444" s="117"/>
      <c r="K444" s="454" t="s">
        <v>67</v>
      </c>
      <c r="L444" s="117" t="s">
        <v>67</v>
      </c>
      <c r="M444" s="117"/>
      <c r="N444" s="117"/>
      <c r="O444" s="117"/>
      <c r="P444" s="122"/>
      <c r="Q444" s="47"/>
      <c r="R444" s="121"/>
      <c r="S444" s="47"/>
      <c r="T444" s="47"/>
      <c r="U444" s="115" t="s">
        <v>1156</v>
      </c>
      <c r="V444" s="47"/>
      <c r="W444" s="47"/>
      <c r="X444" s="47"/>
      <c r="Y444" s="47"/>
      <c r="Z444" s="432" t="s">
        <v>1156</v>
      </c>
      <c r="AA444" s="117" t="s">
        <v>1157</v>
      </c>
      <c r="AB444" s="117"/>
      <c r="AC444" s="117"/>
      <c r="AD444" s="117"/>
      <c r="AE444" s="7"/>
      <c r="AF444" s="104"/>
      <c r="AG444" s="105"/>
      <c r="AH444" s="105"/>
      <c r="AI444" s="105"/>
      <c r="AJ444" s="477"/>
      <c r="AK444" s="20"/>
      <c r="AL444" s="20"/>
      <c r="AM444" s="30"/>
      <c r="AN444" s="23"/>
      <c r="AO444" s="32"/>
      <c r="AP444" s="30"/>
      <c r="AQ444" s="20" t="str">
        <f t="shared" si="18"/>
        <v/>
      </c>
      <c r="AR444" s="86"/>
      <c r="AS444" s="350"/>
      <c r="AT444" s="94"/>
      <c r="AU444" s="94"/>
      <c r="AV444" s="71" t="str">
        <f t="shared" si="19"/>
        <v/>
      </c>
      <c r="AW444" s="105" t="s">
        <v>1826</v>
      </c>
      <c r="AX444" s="105" t="s">
        <v>1827</v>
      </c>
      <c r="AY444" s="105"/>
      <c r="AZ444" s="105"/>
      <c r="BA444" s="105"/>
      <c r="BB444" s="105"/>
      <c r="BC444" s="105"/>
      <c r="BD444" s="105"/>
      <c r="BE444"/>
    </row>
    <row r="445" spans="1:57" s="39" customFormat="1" ht="81" hidden="1">
      <c r="A445" s="17"/>
      <c r="B445" s="703" t="s">
        <v>1828</v>
      </c>
      <c r="C445" s="105" t="s">
        <v>1828</v>
      </c>
      <c r="D445" s="105" t="s">
        <v>1829</v>
      </c>
      <c r="E445" s="105" t="str">
        <f>VLOOKUP(D445, '(참고) 중복제거용 BP사명 DB'!$B$3:$D836, 3, FALSE)</f>
        <v>SK㈜</v>
      </c>
      <c r="F445" s="7" t="s">
        <v>1830</v>
      </c>
      <c r="G445" s="7"/>
      <c r="H445" s="117" t="s">
        <v>27</v>
      </c>
      <c r="I445" s="117" t="s">
        <v>67</v>
      </c>
      <c r="J445" s="117" t="s">
        <v>67</v>
      </c>
      <c r="K445" s="117" t="s">
        <v>67</v>
      </c>
      <c r="L445" s="117" t="s">
        <v>67</v>
      </c>
      <c r="M445" s="117"/>
      <c r="N445" s="117"/>
      <c r="O445" s="117"/>
      <c r="P445" s="122"/>
      <c r="Q445" s="28"/>
      <c r="R445" s="121" t="s">
        <v>261</v>
      </c>
      <c r="S445" s="121"/>
      <c r="T445" s="121"/>
      <c r="U445" s="115" t="s">
        <v>394</v>
      </c>
      <c r="V445" s="115"/>
      <c r="W445" s="115"/>
      <c r="X445" s="115" t="s">
        <v>263</v>
      </c>
      <c r="Y445" s="115"/>
      <c r="Z445" s="432" t="s">
        <v>394</v>
      </c>
      <c r="AA445" s="115"/>
      <c r="AB445" s="121"/>
      <c r="AC445" s="121"/>
      <c r="AD445" s="121"/>
      <c r="AE445" s="7"/>
      <c r="AF445" s="66"/>
      <c r="AG445" s="66"/>
      <c r="AH445" s="66"/>
      <c r="AI445" s="66"/>
      <c r="AJ445" s="483"/>
      <c r="AK445" s="378" t="s">
        <v>266</v>
      </c>
      <c r="AL445" s="378" t="s">
        <v>267</v>
      </c>
      <c r="AM445" s="45"/>
      <c r="AN445" s="34"/>
      <c r="AO445" s="30"/>
      <c r="AP445" s="31"/>
      <c r="AQ445" s="20" t="str">
        <f>IF(ISBLANK(AP445), "", "O")</f>
        <v/>
      </c>
      <c r="AR445" s="109" t="s">
        <v>263</v>
      </c>
      <c r="AS445" s="98"/>
      <c r="AT445" s="107"/>
      <c r="AU445" s="94"/>
      <c r="AV445" s="71" t="str">
        <f>IF(ISBLANK(AU445), "", "O")</f>
        <v/>
      </c>
      <c r="AW445" s="104" t="s">
        <v>1831</v>
      </c>
      <c r="AX445" s="104" t="s">
        <v>1832</v>
      </c>
      <c r="AY445" s="104"/>
      <c r="AZ445" s="104"/>
      <c r="BA445" s="105"/>
      <c r="BB445" s="105"/>
      <c r="BC445" s="104" t="s">
        <v>1833</v>
      </c>
      <c r="BD445" s="104" t="s">
        <v>1834</v>
      </c>
    </row>
    <row r="446" spans="1:57" s="39" customFormat="1" ht="24" hidden="1">
      <c r="A446" s="17"/>
      <c r="B446" s="703"/>
      <c r="C446" s="105" t="s">
        <v>1828</v>
      </c>
      <c r="D446" s="105" t="s">
        <v>480</v>
      </c>
      <c r="E446" s="105" t="str">
        <f>VLOOKUP(D446, '(참고) 중복제거용 BP사명 DB'!$B$3:$D834, 3, FALSE)</f>
        <v>서비스에이스주식회사</v>
      </c>
      <c r="F446" s="7" t="s">
        <v>1835</v>
      </c>
      <c r="G446" s="7"/>
      <c r="H446" s="117" t="s">
        <v>27</v>
      </c>
      <c r="I446" s="117" t="s">
        <v>67</v>
      </c>
      <c r="J446" s="117"/>
      <c r="K446" s="117" t="s">
        <v>67</v>
      </c>
      <c r="L446" s="117" t="s">
        <v>67</v>
      </c>
      <c r="M446" s="117"/>
      <c r="N446" s="117"/>
      <c r="O446" s="117"/>
      <c r="P446" s="122"/>
      <c r="Q446" s="28"/>
      <c r="R446" s="121"/>
      <c r="S446" s="121"/>
      <c r="T446" s="121"/>
      <c r="U446" s="115" t="s">
        <v>74</v>
      </c>
      <c r="V446" s="115" t="s">
        <v>78</v>
      </c>
      <c r="W446" s="115"/>
      <c r="X446" s="115"/>
      <c r="Y446" s="115"/>
      <c r="Z446" s="432" t="s">
        <v>74</v>
      </c>
      <c r="AA446" s="419" t="str">
        <f>VLOOKUP(E446,Sheet1!B:C,2,FALSE)</f>
        <v>자회사</v>
      </c>
      <c r="AB446" s="121"/>
      <c r="AC446" s="121"/>
      <c r="AD446" s="121"/>
      <c r="AE446" s="7"/>
      <c r="AF446" s="66"/>
      <c r="AG446" s="75"/>
      <c r="AH446" s="449"/>
      <c r="AI446" s="66"/>
      <c r="AJ446" s="483"/>
      <c r="AK446" s="20"/>
      <c r="AL446" s="20"/>
      <c r="AM446" s="30"/>
      <c r="AN446" s="20"/>
      <c r="AO446" s="30"/>
      <c r="AP446" s="30"/>
      <c r="AQ446" s="20"/>
      <c r="AR446" s="70" t="s">
        <v>263</v>
      </c>
      <c r="AS446" s="70"/>
      <c r="AT446" s="94"/>
      <c r="AU446" s="96"/>
      <c r="AV446" s="71"/>
      <c r="AW446" s="104"/>
      <c r="AX446" s="104"/>
      <c r="AY446" s="104"/>
      <c r="AZ446" s="104"/>
      <c r="BA446" s="104"/>
      <c r="BB446" s="104"/>
      <c r="BC446" s="104"/>
      <c r="BD446" s="50"/>
    </row>
    <row r="447" spans="1:57" s="39" customFormat="1" ht="24" hidden="1">
      <c r="A447" s="17"/>
      <c r="B447" s="703"/>
      <c r="C447" s="105" t="s">
        <v>1828</v>
      </c>
      <c r="D447" s="105" t="s">
        <v>739</v>
      </c>
      <c r="E447" s="105" t="str">
        <f>VLOOKUP(D447, '(참고) 중복제거용 BP사명 DB'!$B$3:$D835, 3, FALSE)</f>
        <v>서비스탑 주식회사</v>
      </c>
      <c r="F447" s="7" t="s">
        <v>1835</v>
      </c>
      <c r="G447" s="7"/>
      <c r="H447" s="117" t="s">
        <v>27</v>
      </c>
      <c r="I447" s="117" t="s">
        <v>67</v>
      </c>
      <c r="J447" s="117"/>
      <c r="K447" s="117" t="s">
        <v>67</v>
      </c>
      <c r="L447" s="117" t="s">
        <v>67</v>
      </c>
      <c r="M447" s="117"/>
      <c r="N447" s="117"/>
      <c r="O447" s="117"/>
      <c r="P447" s="122"/>
      <c r="Q447" s="28"/>
      <c r="R447" s="121"/>
      <c r="S447" s="121"/>
      <c r="T447" s="121"/>
      <c r="U447" s="115" t="s">
        <v>74</v>
      </c>
      <c r="V447" s="115" t="s">
        <v>78</v>
      </c>
      <c r="W447" s="115"/>
      <c r="X447" s="115"/>
      <c r="Y447" s="115"/>
      <c r="Z447" s="432" t="s">
        <v>74</v>
      </c>
      <c r="AA447" s="419" t="str">
        <f>VLOOKUP(E447,Sheet1!B:C,2,FALSE)</f>
        <v>자회사</v>
      </c>
      <c r="AB447" s="121"/>
      <c r="AC447" s="121"/>
      <c r="AD447" s="121"/>
      <c r="AE447" s="7"/>
      <c r="AF447" s="66"/>
      <c r="AG447" s="66"/>
      <c r="AH447" s="66"/>
      <c r="AI447" s="66"/>
      <c r="AJ447" s="483"/>
      <c r="AK447" s="20"/>
      <c r="AL447" s="20"/>
      <c r="AM447" s="30"/>
      <c r="AN447" s="20"/>
      <c r="AO447" s="30"/>
      <c r="AP447" s="30"/>
      <c r="AQ447" s="20"/>
      <c r="AR447" s="70"/>
      <c r="AS447" s="70"/>
      <c r="AT447" s="94"/>
      <c r="AU447" s="96"/>
      <c r="AV447" s="71"/>
      <c r="AW447" s="104"/>
      <c r="AX447" s="104"/>
      <c r="AY447" s="104"/>
      <c r="AZ447" s="104"/>
      <c r="BA447" s="104"/>
      <c r="BB447" s="104"/>
      <c r="BC447" s="104"/>
      <c r="BD447" s="50"/>
    </row>
    <row r="448" spans="1:57" s="39" customFormat="1" ht="24" hidden="1">
      <c r="A448" s="17"/>
      <c r="B448" s="703"/>
      <c r="C448" s="105" t="s">
        <v>1828</v>
      </c>
      <c r="D448" s="105" t="s">
        <v>1836</v>
      </c>
      <c r="E448" s="105" t="str">
        <f>VLOOKUP(D448, '(참고) 중복제거용 BP사명 DB'!$B$3:$D837, 3, FALSE)</f>
        <v>나이스평가정보(주)</v>
      </c>
      <c r="F448" s="7" t="s">
        <v>1730</v>
      </c>
      <c r="G448" s="7"/>
      <c r="H448" s="117" t="s">
        <v>27</v>
      </c>
      <c r="I448" s="117" t="s">
        <v>67</v>
      </c>
      <c r="J448" s="117"/>
      <c r="K448" s="117" t="s">
        <v>67</v>
      </c>
      <c r="L448" s="117" t="s">
        <v>67</v>
      </c>
      <c r="M448" s="117"/>
      <c r="N448" s="117"/>
      <c r="O448" s="117"/>
      <c r="P448" s="122"/>
      <c r="Q448" s="28"/>
      <c r="R448" s="121"/>
      <c r="S448" s="121"/>
      <c r="T448" s="121"/>
      <c r="U448" s="115" t="s">
        <v>74</v>
      </c>
      <c r="V448" s="115" t="s">
        <v>78</v>
      </c>
      <c r="W448" s="115"/>
      <c r="X448" s="115"/>
      <c r="Y448" s="115"/>
      <c r="Z448" s="432" t="s">
        <v>74</v>
      </c>
      <c r="AA448" s="115" t="s">
        <v>210</v>
      </c>
      <c r="AB448" s="121"/>
      <c r="AC448" s="121"/>
      <c r="AD448" s="121"/>
      <c r="AE448" s="7"/>
      <c r="AF448" s="66"/>
      <c r="AG448" s="66"/>
      <c r="AH448" s="66"/>
      <c r="AI448" s="66"/>
      <c r="AJ448" s="483"/>
      <c r="AK448" s="20"/>
      <c r="AL448" s="20"/>
      <c r="AM448" s="30"/>
      <c r="AN448" s="20"/>
      <c r="AO448" s="30"/>
      <c r="AP448" s="30"/>
      <c r="AQ448" s="20"/>
      <c r="AR448" s="70"/>
      <c r="AS448" s="70"/>
      <c r="AT448" s="94"/>
      <c r="AU448" s="96"/>
      <c r="AV448" s="71"/>
      <c r="AW448" s="104"/>
      <c r="AX448" s="104"/>
      <c r="AY448" s="104"/>
      <c r="AZ448" s="104"/>
      <c r="BA448" s="104"/>
      <c r="BB448" s="104"/>
      <c r="BC448" s="104"/>
      <c r="BD448" s="50"/>
    </row>
    <row r="449" spans="1:57" s="39" customFormat="1" ht="27" hidden="1">
      <c r="A449" s="17"/>
      <c r="B449" s="703"/>
      <c r="C449" s="105" t="s">
        <v>1828</v>
      </c>
      <c r="D449" s="105" t="s">
        <v>508</v>
      </c>
      <c r="E449" s="105" t="str">
        <f>VLOOKUP(D449, '(참고) 중복제거용 BP사명 DB'!$B$3:$D838, 3, FALSE)</f>
        <v>에프앤유신용정보주식회사</v>
      </c>
      <c r="F449" s="7" t="s">
        <v>1837</v>
      </c>
      <c r="G449" s="7"/>
      <c r="H449" s="117" t="s">
        <v>27</v>
      </c>
      <c r="I449" s="117" t="s">
        <v>67</v>
      </c>
      <c r="J449" s="117"/>
      <c r="K449" s="117" t="s">
        <v>67</v>
      </c>
      <c r="L449" s="117" t="s">
        <v>67</v>
      </c>
      <c r="M449" s="117"/>
      <c r="N449" s="117"/>
      <c r="O449" s="117"/>
      <c r="P449" s="122"/>
      <c r="Q449" s="28"/>
      <c r="R449" s="28"/>
      <c r="S449" s="121"/>
      <c r="T449" s="121"/>
      <c r="U449" s="115" t="s">
        <v>68</v>
      </c>
      <c r="V449" s="115"/>
      <c r="W449" s="115"/>
      <c r="X449" s="115"/>
      <c r="Y449" s="115"/>
      <c r="Z449" s="432" t="s">
        <v>68</v>
      </c>
      <c r="AA449" s="115" t="s">
        <v>210</v>
      </c>
      <c r="AB449" s="121"/>
      <c r="AC449" s="121"/>
      <c r="AD449" s="121"/>
      <c r="AE449" s="7"/>
      <c r="AF449" s="66"/>
      <c r="AG449" s="66"/>
      <c r="AH449" s="66"/>
      <c r="AI449" s="66"/>
      <c r="AJ449" s="483"/>
      <c r="AK449" s="20"/>
      <c r="AL449" s="20"/>
      <c r="AM449" s="30"/>
      <c r="AN449" s="20"/>
      <c r="AO449" s="30"/>
      <c r="AP449" s="30"/>
      <c r="AQ449" s="20"/>
      <c r="AR449" s="70"/>
      <c r="AS449" s="70"/>
      <c r="AT449" s="94"/>
      <c r="AU449" s="96"/>
      <c r="AV449" s="71"/>
      <c r="AW449" s="104" t="s">
        <v>1838</v>
      </c>
      <c r="AX449" s="104" t="s">
        <v>1839</v>
      </c>
      <c r="AY449" s="104"/>
      <c r="AZ449" s="104"/>
      <c r="BA449" s="105"/>
      <c r="BB449" s="105"/>
      <c r="BC449" s="104"/>
      <c r="BD449" s="50"/>
    </row>
    <row r="450" spans="1:57" ht="54" hidden="1">
      <c r="B450" s="105" t="s">
        <v>1840</v>
      </c>
      <c r="C450" s="105" t="s">
        <v>1840</v>
      </c>
      <c r="D450" s="105" t="s">
        <v>549</v>
      </c>
      <c r="E450" s="105" t="str">
        <f>VLOOKUP(D450, '(참고) 중복제거용 BP사명 DB'!$B$3:$D839, 3, FALSE)</f>
        <v>SK㈜</v>
      </c>
      <c r="F450" s="7"/>
      <c r="G450" s="7" t="s">
        <v>1841</v>
      </c>
      <c r="H450" s="117" t="s">
        <v>844</v>
      </c>
      <c r="I450" s="117"/>
      <c r="J450" s="117"/>
      <c r="K450" s="454" t="s">
        <v>67</v>
      </c>
      <c r="L450" s="117"/>
      <c r="M450" s="117" t="s">
        <v>67</v>
      </c>
      <c r="N450" s="117"/>
      <c r="O450" s="117"/>
      <c r="P450" s="122"/>
      <c r="Q450" s="47"/>
      <c r="R450" s="121" t="s">
        <v>261</v>
      </c>
      <c r="S450" s="115"/>
      <c r="T450" s="47"/>
      <c r="U450" s="115" t="s">
        <v>394</v>
      </c>
      <c r="V450" s="47"/>
      <c r="W450" s="47"/>
      <c r="X450" s="115"/>
      <c r="Y450" s="47"/>
      <c r="Z450" s="432" t="s">
        <v>394</v>
      </c>
      <c r="AA450" s="115" t="s">
        <v>69</v>
      </c>
      <c r="AB450" s="117"/>
      <c r="AC450" s="117"/>
      <c r="AD450" s="117"/>
      <c r="AE450" s="7"/>
      <c r="AF450" s="104"/>
      <c r="AG450" s="105"/>
      <c r="AH450" s="105"/>
      <c r="AI450" s="105"/>
      <c r="AJ450" s="477"/>
      <c r="AK450" s="402"/>
      <c r="AL450" s="402"/>
      <c r="AM450" s="45"/>
      <c r="AN450" s="34"/>
      <c r="AO450" s="30"/>
      <c r="AP450" s="31"/>
      <c r="AQ450" s="20"/>
      <c r="AR450" s="109"/>
      <c r="AS450" s="98"/>
      <c r="AT450" s="107"/>
      <c r="AU450" s="94"/>
      <c r="AV450" s="71"/>
      <c r="AW450" s="105" t="s">
        <v>1233</v>
      </c>
      <c r="AX450" s="105" t="s">
        <v>1842</v>
      </c>
      <c r="AY450" s="105"/>
      <c r="AZ450" s="105"/>
      <c r="BA450" s="105"/>
      <c r="BB450" s="105"/>
      <c r="BC450" s="105" t="s">
        <v>1843</v>
      </c>
      <c r="BD450" s="105" t="s">
        <v>1844</v>
      </c>
      <c r="BE450"/>
    </row>
    <row r="451" spans="1:57" ht="27" hidden="1">
      <c r="B451" s="704" t="s">
        <v>1845</v>
      </c>
      <c r="C451" s="105" t="s">
        <v>1846</v>
      </c>
      <c r="D451" s="105" t="s">
        <v>629</v>
      </c>
      <c r="E451" s="105" t="str">
        <f>VLOOKUP(D451, '(참고) 중복제거용 BP사명 DB'!$B$3:$D839, 3, FALSE)</f>
        <v>SK텔레콤(주)</v>
      </c>
      <c r="F451" s="7"/>
      <c r="G451" s="7" t="s">
        <v>1847</v>
      </c>
      <c r="H451" s="117" t="s">
        <v>1268</v>
      </c>
      <c r="I451" s="117"/>
      <c r="J451" s="117"/>
      <c r="K451" s="117" t="s">
        <v>67</v>
      </c>
      <c r="L451" s="117" t="s">
        <v>67</v>
      </c>
      <c r="M451" s="117" t="s">
        <v>67</v>
      </c>
      <c r="N451" s="117"/>
      <c r="O451" s="117"/>
      <c r="P451" s="122"/>
      <c r="Q451" s="47"/>
      <c r="R451" s="121" t="s">
        <v>261</v>
      </c>
      <c r="S451" s="121"/>
      <c r="T451" s="121"/>
      <c r="U451" s="115" t="s">
        <v>394</v>
      </c>
      <c r="V451" s="47"/>
      <c r="W451" s="47"/>
      <c r="X451" s="115" t="s">
        <v>263</v>
      </c>
      <c r="Y451" s="47"/>
      <c r="Z451" s="432" t="s">
        <v>394</v>
      </c>
      <c r="AA451" s="47"/>
      <c r="AB451" s="117"/>
      <c r="AC451" s="117"/>
      <c r="AD451" s="117"/>
      <c r="AE451" s="7"/>
      <c r="AF451" s="104"/>
      <c r="AG451" s="105"/>
      <c r="AH451" s="105"/>
      <c r="AI451" s="105"/>
      <c r="AJ451" s="477"/>
      <c r="AK451" s="378" t="s">
        <v>266</v>
      </c>
      <c r="AL451" s="378" t="s">
        <v>267</v>
      </c>
      <c r="AM451" s="45"/>
      <c r="AN451" s="34"/>
      <c r="AO451" s="30"/>
      <c r="AP451" s="31"/>
      <c r="AQ451" s="20" t="str">
        <f>IF(ISBLANK(AP451), "", "O")</f>
        <v/>
      </c>
      <c r="AR451" s="109"/>
      <c r="AS451" s="98"/>
      <c r="AT451" s="107"/>
      <c r="AU451" s="94"/>
      <c r="AV451" s="71" t="str">
        <f t="shared" ref="AV451" si="20">IF(ISBLANK(AU451), "", "O")</f>
        <v/>
      </c>
      <c r="AW451" s="105" t="s">
        <v>1848</v>
      </c>
      <c r="AX451" s="105" t="s">
        <v>1849</v>
      </c>
      <c r="AY451" s="105" t="s">
        <v>1848</v>
      </c>
      <c r="AZ451" s="105" t="s">
        <v>1849</v>
      </c>
      <c r="BA451" s="105"/>
      <c r="BB451" s="105"/>
      <c r="BC451" s="105"/>
      <c r="BD451" s="105"/>
      <c r="BE451"/>
    </row>
    <row r="452" spans="1:57" ht="30" hidden="1" customHeight="1">
      <c r="B452" s="705"/>
      <c r="C452" s="105" t="s">
        <v>1846</v>
      </c>
      <c r="D452" s="105" t="s">
        <v>814</v>
      </c>
      <c r="E452" s="105" t="str">
        <f>VLOOKUP(D452, '(참고) 중복제거용 BP사명 DB'!$B$3:$D840, 3, FALSE)</f>
        <v>크림하우스주식회사</v>
      </c>
      <c r="F452" s="7" t="s">
        <v>1850</v>
      </c>
      <c r="G452" s="11"/>
      <c r="H452" s="117" t="s">
        <v>27</v>
      </c>
      <c r="I452" s="117" t="s">
        <v>67</v>
      </c>
      <c r="J452" s="117"/>
      <c r="K452" s="117" t="s">
        <v>67</v>
      </c>
      <c r="L452" s="117" t="s">
        <v>67</v>
      </c>
      <c r="M452" s="117" t="s">
        <v>67</v>
      </c>
      <c r="N452" s="117"/>
      <c r="O452" s="117"/>
      <c r="P452" s="122"/>
      <c r="Q452" s="47"/>
      <c r="R452" s="121" t="s">
        <v>261</v>
      </c>
      <c r="S452" s="115"/>
      <c r="T452" s="121"/>
      <c r="U452" s="115" t="s">
        <v>394</v>
      </c>
      <c r="V452" s="47"/>
      <c r="W452" s="47"/>
      <c r="X452" s="115" t="s">
        <v>263</v>
      </c>
      <c r="Y452" s="47"/>
      <c r="Z452" s="432" t="s">
        <v>394</v>
      </c>
      <c r="AA452" s="47"/>
      <c r="AB452" s="117"/>
      <c r="AC452" s="117"/>
      <c r="AD452" s="117"/>
      <c r="AE452" s="7"/>
      <c r="AF452" s="104"/>
      <c r="AG452" s="105"/>
      <c r="AH452" s="105"/>
      <c r="AI452" s="105"/>
      <c r="AJ452" s="477"/>
      <c r="AK452" s="378" t="s">
        <v>266</v>
      </c>
      <c r="AL452" s="378" t="s">
        <v>267</v>
      </c>
      <c r="AM452" s="45"/>
      <c r="AN452" s="34"/>
      <c r="AO452" s="30"/>
      <c r="AP452" s="31"/>
      <c r="AQ452" s="20" t="str">
        <f>IF(ISBLANK(AP452), "", "O")</f>
        <v/>
      </c>
      <c r="AR452" s="109" t="s">
        <v>263</v>
      </c>
      <c r="AS452" s="98"/>
      <c r="AT452" s="107"/>
      <c r="AU452" s="94"/>
      <c r="AV452" s="71" t="str">
        <f t="shared" ref="AV452" si="21">IF(ISBLANK(AU452), "", "O")</f>
        <v/>
      </c>
      <c r="AW452" s="105" t="s">
        <v>1848</v>
      </c>
      <c r="AX452" s="105" t="s">
        <v>1849</v>
      </c>
      <c r="AY452" s="105" t="s">
        <v>1848</v>
      </c>
      <c r="AZ452" s="105" t="s">
        <v>1849</v>
      </c>
      <c r="BA452" s="105"/>
      <c r="BB452" s="105"/>
      <c r="BC452" s="105" t="s">
        <v>1851</v>
      </c>
      <c r="BD452" s="105" t="s">
        <v>1852</v>
      </c>
      <c r="BE452"/>
    </row>
    <row r="453" spans="1:57" ht="30" hidden="1" customHeight="1">
      <c r="B453" s="706"/>
      <c r="C453" s="105" t="s">
        <v>1846</v>
      </c>
      <c r="D453" s="105" t="s">
        <v>1853</v>
      </c>
      <c r="E453" s="105" t="str">
        <f>VLOOKUP(D453, '(참고) 중복제거용 BP사명 DB'!$B$3:$D841, 3, FALSE)</f>
        <v>스티비㈜</v>
      </c>
      <c r="F453" s="7" t="s">
        <v>1854</v>
      </c>
      <c r="G453" s="11" t="s">
        <v>1855</v>
      </c>
      <c r="H453" s="117" t="s">
        <v>27</v>
      </c>
      <c r="I453" s="117" t="s">
        <v>67</v>
      </c>
      <c r="J453" s="117"/>
      <c r="K453" s="117" t="s">
        <v>67</v>
      </c>
      <c r="L453" s="117" t="s">
        <v>67</v>
      </c>
      <c r="M453" s="117" t="s">
        <v>67</v>
      </c>
      <c r="N453" s="117"/>
      <c r="O453" s="117"/>
      <c r="P453" s="122"/>
      <c r="Q453" s="47"/>
      <c r="R453" s="85"/>
      <c r="S453" s="121"/>
      <c r="T453" s="121"/>
      <c r="U453" s="115" t="s">
        <v>68</v>
      </c>
      <c r="V453" s="47" t="s">
        <v>69</v>
      </c>
      <c r="W453" s="47"/>
      <c r="X453" s="47"/>
      <c r="Y453" s="47"/>
      <c r="Z453" s="432" t="s">
        <v>68</v>
      </c>
      <c r="AA453" s="47" t="s">
        <v>69</v>
      </c>
      <c r="AB453" s="117"/>
      <c r="AC453" s="117"/>
      <c r="AD453" s="117"/>
      <c r="AE453" s="7"/>
      <c r="AF453" s="104"/>
      <c r="AG453" s="105"/>
      <c r="AH453" s="105"/>
      <c r="AI453" s="105"/>
      <c r="AJ453" s="477"/>
      <c r="AK453" s="20"/>
      <c r="AL453" s="20"/>
      <c r="AM453" s="30"/>
      <c r="AN453" s="23"/>
      <c r="AO453" s="30"/>
      <c r="AP453" s="30"/>
      <c r="AQ453" s="20"/>
      <c r="AR453" s="70"/>
      <c r="AS453" s="86"/>
      <c r="AT453" s="94"/>
      <c r="AU453" s="94"/>
      <c r="AV453" s="71"/>
      <c r="AW453" s="105" t="s">
        <v>1848</v>
      </c>
      <c r="AX453" s="105" t="s">
        <v>1849</v>
      </c>
      <c r="AY453" s="105" t="s">
        <v>1848</v>
      </c>
      <c r="AZ453" s="105" t="s">
        <v>1849</v>
      </c>
      <c r="BA453" s="105"/>
      <c r="BB453" s="105"/>
      <c r="BC453" s="105"/>
      <c r="BD453" s="105"/>
      <c r="BE453"/>
    </row>
    <row r="454" spans="1:57" ht="30" hidden="1" customHeight="1">
      <c r="B454" s="486" t="s">
        <v>1856</v>
      </c>
      <c r="C454" s="208" t="s">
        <v>1856</v>
      </c>
      <c r="D454" s="105" t="s">
        <v>629</v>
      </c>
      <c r="E454" s="105"/>
      <c r="F454" s="7"/>
      <c r="G454" s="7" t="s">
        <v>1857</v>
      </c>
      <c r="H454" s="117" t="s">
        <v>1268</v>
      </c>
      <c r="I454" s="117"/>
      <c r="J454" s="117"/>
      <c r="K454" s="117"/>
      <c r="L454" s="117"/>
      <c r="M454" s="117"/>
      <c r="N454" s="117"/>
      <c r="O454" s="117"/>
      <c r="P454" s="122"/>
      <c r="Q454" s="47"/>
      <c r="R454" s="121"/>
      <c r="S454" s="121"/>
      <c r="T454" s="121"/>
      <c r="U454" s="115"/>
      <c r="V454" s="47"/>
      <c r="W454" s="47"/>
      <c r="X454" s="115" t="s">
        <v>263</v>
      </c>
      <c r="Y454" s="47"/>
      <c r="Z454" s="432"/>
      <c r="AA454" s="47"/>
      <c r="AB454" s="117"/>
      <c r="AC454" s="117"/>
      <c r="AD454" s="117"/>
      <c r="AE454" s="7"/>
      <c r="AF454" s="104"/>
      <c r="AG454" s="105"/>
      <c r="AH454" s="105"/>
      <c r="AI454" s="105"/>
      <c r="AJ454" s="477"/>
      <c r="AK454" s="324" t="s">
        <v>565</v>
      </c>
      <c r="AL454" s="378" t="s">
        <v>399</v>
      </c>
      <c r="AM454" s="45"/>
      <c r="AN454" s="34"/>
      <c r="AO454" s="30"/>
      <c r="AP454" s="31"/>
      <c r="AQ454" s="20"/>
      <c r="AR454" s="109"/>
      <c r="AS454" s="98"/>
      <c r="AT454" s="107"/>
      <c r="AU454" s="94"/>
      <c r="AV454" s="71"/>
      <c r="AW454" s="105"/>
      <c r="AX454" s="105"/>
      <c r="AY454" s="105"/>
      <c r="AZ454" s="105"/>
      <c r="BA454" s="105"/>
      <c r="BB454" s="105"/>
      <c r="BC454" s="105"/>
      <c r="BD454" s="105"/>
      <c r="BE454"/>
    </row>
    <row r="455" spans="1:57" s="39" customFormat="1" ht="24" hidden="1">
      <c r="A455" s="17"/>
      <c r="B455" s="708" t="s">
        <v>1858</v>
      </c>
      <c r="C455" s="208" t="s">
        <v>1858</v>
      </c>
      <c r="D455" s="208" t="s">
        <v>605</v>
      </c>
      <c r="E455" s="105" t="str">
        <f>VLOOKUP(D455, '(참고) 중복제거용 BP사명 DB'!$B$3:$D846, 3, FALSE)</f>
        <v>에스케이플래닛주식회사</v>
      </c>
      <c r="F455" s="7" t="s">
        <v>1859</v>
      </c>
      <c r="G455" s="7"/>
      <c r="H455" s="117" t="s">
        <v>27</v>
      </c>
      <c r="I455" s="117" t="s">
        <v>67</v>
      </c>
      <c r="J455" s="117" t="s">
        <v>67</v>
      </c>
      <c r="K455" s="117" t="s">
        <v>67</v>
      </c>
      <c r="L455" s="117" t="s">
        <v>67</v>
      </c>
      <c r="M455" s="117"/>
      <c r="N455" s="117"/>
      <c r="O455" s="117"/>
      <c r="P455" s="122"/>
      <c r="Q455" s="28"/>
      <c r="R455" s="121"/>
      <c r="S455" s="85"/>
      <c r="T455" s="121"/>
      <c r="U455" s="115"/>
      <c r="V455" s="121"/>
      <c r="W455" s="121"/>
      <c r="X455" s="209" t="s">
        <v>851</v>
      </c>
      <c r="Y455" s="121"/>
      <c r="Z455" s="432"/>
      <c r="AA455" s="419"/>
      <c r="AB455" s="121"/>
      <c r="AC455" s="203"/>
      <c r="AD455" s="203"/>
      <c r="AE455" s="9"/>
      <c r="AF455" s="6"/>
      <c r="AG455" s="6"/>
      <c r="AH455" s="6"/>
      <c r="AI455" s="9"/>
      <c r="AJ455" s="474"/>
      <c r="AK455" s="378" t="s">
        <v>266</v>
      </c>
      <c r="AL455" s="378" t="s">
        <v>267</v>
      </c>
      <c r="AM455" s="30"/>
      <c r="AN455" s="23"/>
      <c r="AO455" s="30"/>
      <c r="AP455" s="30"/>
      <c r="AQ455" s="20"/>
      <c r="AR455" s="110" t="s">
        <v>263</v>
      </c>
      <c r="AS455" s="86"/>
      <c r="AT455" s="94"/>
      <c r="AU455" s="94"/>
      <c r="AV455" s="71"/>
      <c r="AW455" s="105"/>
      <c r="AX455" s="105"/>
      <c r="AY455" s="105"/>
      <c r="AZ455" s="105"/>
      <c r="BA455" s="105"/>
      <c r="BB455" s="105"/>
      <c r="BC455" s="105"/>
      <c r="BD455" s="105"/>
    </row>
    <row r="456" spans="1:57" s="39" customFormat="1" ht="24" hidden="1">
      <c r="A456" s="17"/>
      <c r="B456" s="708"/>
      <c r="C456" s="208" t="s">
        <v>1858</v>
      </c>
      <c r="D456" s="208" t="s">
        <v>1860</v>
      </c>
      <c r="E456" s="105" t="e">
        <f>VLOOKUP(D456, '(참고) 중복제거용 BP사명 DB'!$B$3:$D847, 3, FALSE)</f>
        <v>#N/A</v>
      </c>
      <c r="F456" s="7" t="s">
        <v>1861</v>
      </c>
      <c r="G456" s="7"/>
      <c r="H456" s="117" t="s">
        <v>27</v>
      </c>
      <c r="I456" s="117" t="s">
        <v>67</v>
      </c>
      <c r="J456" s="117"/>
      <c r="K456" s="117" t="s">
        <v>67</v>
      </c>
      <c r="L456" s="117" t="s">
        <v>67</v>
      </c>
      <c r="M456" s="117"/>
      <c r="N456" s="117"/>
      <c r="O456" s="117"/>
      <c r="P456" s="122"/>
      <c r="Q456" s="28"/>
      <c r="R456" s="121"/>
      <c r="S456" s="121"/>
      <c r="T456" s="121"/>
      <c r="U456" s="115"/>
      <c r="V456" s="121"/>
      <c r="W456" s="121"/>
      <c r="X456" s="380" t="s">
        <v>1862</v>
      </c>
      <c r="Y456" s="121"/>
      <c r="Z456" s="432"/>
      <c r="AA456" s="121"/>
      <c r="AB456" s="121"/>
      <c r="AC456" s="203"/>
      <c r="AD456" s="203"/>
      <c r="AE456" s="9"/>
      <c r="AF456" s="6"/>
      <c r="AG456" s="6"/>
      <c r="AH456" s="6"/>
      <c r="AI456" s="9"/>
      <c r="AJ456" s="474"/>
      <c r="AK456" s="378" t="s">
        <v>266</v>
      </c>
      <c r="AL456" s="378" t="s">
        <v>399</v>
      </c>
      <c r="AM456" s="30"/>
      <c r="AN456" s="23"/>
      <c r="AO456" s="30"/>
      <c r="AP456" s="30"/>
      <c r="AQ456" s="20"/>
      <c r="AR456" s="110"/>
      <c r="AS456" s="86"/>
      <c r="AT456" s="94"/>
      <c r="AU456" s="94"/>
      <c r="AV456" s="71"/>
      <c r="AW456" s="104"/>
      <c r="AX456" s="104"/>
      <c r="AY456" s="105"/>
      <c r="AZ456" s="105"/>
      <c r="BA456" s="105"/>
      <c r="BB456" s="105"/>
      <c r="BC456" s="105"/>
      <c r="BD456" s="105"/>
    </row>
    <row r="457" spans="1:57" s="39" customFormat="1" ht="27" hidden="1">
      <c r="A457" s="17"/>
      <c r="B457" s="708"/>
      <c r="C457" s="208" t="s">
        <v>1858</v>
      </c>
      <c r="D457" s="208" t="s">
        <v>1863</v>
      </c>
      <c r="E457" s="105" t="e">
        <f>VLOOKUP(D457, '(참고) 중복제거용 BP사명 DB'!$B$3:$D848, 3, FALSE)</f>
        <v>#N/A</v>
      </c>
      <c r="F457" s="7" t="s">
        <v>1864</v>
      </c>
      <c r="G457" s="7"/>
      <c r="H457" s="117" t="s">
        <v>27</v>
      </c>
      <c r="I457" s="117" t="s">
        <v>67</v>
      </c>
      <c r="J457" s="117"/>
      <c r="K457" s="117" t="s">
        <v>67</v>
      </c>
      <c r="L457" s="117" t="s">
        <v>67</v>
      </c>
      <c r="M457" s="117"/>
      <c r="N457" s="117"/>
      <c r="O457" s="117"/>
      <c r="P457" s="122"/>
      <c r="Q457" s="28"/>
      <c r="R457" s="121"/>
      <c r="S457" s="121"/>
      <c r="T457" s="121"/>
      <c r="U457" s="115"/>
      <c r="V457" s="121"/>
      <c r="W457" s="121"/>
      <c r="X457" s="121"/>
      <c r="Y457" s="121"/>
      <c r="Z457" s="432"/>
      <c r="AA457" s="115" t="s">
        <v>443</v>
      </c>
      <c r="AB457" s="121"/>
      <c r="AC457" s="203"/>
      <c r="AD457" s="203"/>
      <c r="AE457" s="9"/>
      <c r="AF457" s="6"/>
      <c r="AG457" s="6"/>
      <c r="AH457" s="6"/>
      <c r="AI457" s="9"/>
      <c r="AJ457" s="474"/>
      <c r="AK457" s="20"/>
      <c r="AL457" s="20"/>
      <c r="AM457" s="30"/>
      <c r="AN457" s="23"/>
      <c r="AO457" s="30"/>
      <c r="AP457" s="30"/>
      <c r="AQ457" s="20"/>
      <c r="AR457" s="70"/>
      <c r="AS457" s="86"/>
      <c r="AT457" s="94"/>
      <c r="AU457" s="94"/>
      <c r="AV457" s="71"/>
      <c r="AW457" s="104"/>
      <c r="AX457" s="104"/>
      <c r="AY457" s="105"/>
      <c r="AZ457" s="105"/>
      <c r="BA457" s="105"/>
      <c r="BB457" s="105"/>
      <c r="BC457" s="105"/>
      <c r="BD457" s="105"/>
    </row>
    <row r="458" spans="1:57" s="39" customFormat="1" ht="24" hidden="1" customHeight="1">
      <c r="A458" s="17"/>
      <c r="B458" s="699" t="s">
        <v>1865</v>
      </c>
      <c r="C458" s="208" t="s">
        <v>1865</v>
      </c>
      <c r="D458" s="208" t="s">
        <v>814</v>
      </c>
      <c r="E458" s="105" t="str">
        <f>VLOOKUP(D458, '(참고) 중복제거용 BP사명 DB'!$B$3:$D849, 3, FALSE)</f>
        <v>크림하우스주식회사</v>
      </c>
      <c r="F458" s="7" t="s">
        <v>1866</v>
      </c>
      <c r="G458" s="3"/>
      <c r="H458" s="117" t="s">
        <v>27</v>
      </c>
      <c r="I458" s="117" t="s">
        <v>67</v>
      </c>
      <c r="J458" s="117"/>
      <c r="K458" s="117" t="s">
        <v>67</v>
      </c>
      <c r="L458" s="117"/>
      <c r="M458" s="117" t="s">
        <v>67</v>
      </c>
      <c r="N458" s="117"/>
      <c r="O458" s="117"/>
      <c r="P458" s="122"/>
      <c r="Q458" s="28"/>
      <c r="R458" s="85"/>
      <c r="S458" s="121"/>
      <c r="T458" s="121"/>
      <c r="U458" s="115"/>
      <c r="V458" s="115"/>
      <c r="W458" s="115"/>
      <c r="X458" s="380" t="s">
        <v>1862</v>
      </c>
      <c r="Y458" s="115"/>
      <c r="Z458" s="432"/>
      <c r="AA458" s="115"/>
      <c r="AB458" s="28"/>
      <c r="AC458" s="203"/>
      <c r="AD458" s="203"/>
      <c r="AE458" s="132"/>
      <c r="AF458" s="104"/>
      <c r="AG458" s="104"/>
      <c r="AH458" s="104"/>
      <c r="AI458" s="132"/>
      <c r="AJ458" s="470"/>
      <c r="AK458" s="378" t="s">
        <v>266</v>
      </c>
      <c r="AL458" s="378" t="s">
        <v>399</v>
      </c>
      <c r="AM458" s="30"/>
      <c r="AN458" s="23"/>
      <c r="AO458" s="30"/>
      <c r="AP458" s="30"/>
      <c r="AQ458" s="20"/>
      <c r="AR458" s="70" t="s">
        <v>261</v>
      </c>
      <c r="AS458" s="86"/>
      <c r="AT458" s="94"/>
      <c r="AU458" s="94"/>
      <c r="AV458" s="71"/>
      <c r="AW458" s="202"/>
      <c r="AX458" s="105"/>
      <c r="AY458" s="105"/>
      <c r="AZ458" s="105"/>
      <c r="BA458" s="105"/>
      <c r="BB458" s="105"/>
      <c r="BC458" s="105"/>
      <c r="BD458" s="105"/>
    </row>
    <row r="459" spans="1:57" s="39" customFormat="1" ht="24" hidden="1" customHeight="1">
      <c r="A459" s="17"/>
      <c r="B459" s="700"/>
      <c r="C459" s="208" t="s">
        <v>1865</v>
      </c>
      <c r="D459" s="208" t="s">
        <v>1571</v>
      </c>
      <c r="E459" s="105"/>
      <c r="F459" s="7" t="s">
        <v>1867</v>
      </c>
      <c r="G459" s="3"/>
      <c r="H459" s="117" t="s">
        <v>27</v>
      </c>
      <c r="I459" s="117" t="s">
        <v>67</v>
      </c>
      <c r="J459" s="117"/>
      <c r="K459" s="117" t="s">
        <v>67</v>
      </c>
      <c r="L459" s="117"/>
      <c r="M459" s="117" t="s">
        <v>67</v>
      </c>
      <c r="N459" s="117"/>
      <c r="O459" s="117"/>
      <c r="P459" s="122"/>
      <c r="Q459" s="28"/>
      <c r="R459" s="85"/>
      <c r="S459" s="121"/>
      <c r="T459" s="121"/>
      <c r="U459" s="115"/>
      <c r="V459" s="115"/>
      <c r="W459" s="115"/>
      <c r="X459" s="115"/>
      <c r="Y459" s="115"/>
      <c r="Z459" s="432"/>
      <c r="AA459" s="115" t="s">
        <v>1629</v>
      </c>
      <c r="AB459" s="28"/>
      <c r="AC459" s="203"/>
      <c r="AD459" s="203"/>
      <c r="AE459" s="132"/>
      <c r="AF459" s="104"/>
      <c r="AG459" s="104"/>
      <c r="AH459" s="104"/>
      <c r="AI459" s="132"/>
      <c r="AJ459" s="470"/>
      <c r="AK459" s="20"/>
      <c r="AL459" s="20"/>
      <c r="AM459" s="30"/>
      <c r="AN459" s="23"/>
      <c r="AO459" s="30"/>
      <c r="AP459" s="30"/>
      <c r="AQ459" s="20"/>
      <c r="AR459" s="70"/>
      <c r="AS459" s="86"/>
      <c r="AT459" s="94"/>
      <c r="AU459" s="94"/>
      <c r="AV459" s="71"/>
      <c r="AW459" s="202"/>
      <c r="AX459" s="105"/>
      <c r="AY459" s="105"/>
      <c r="AZ459" s="105"/>
      <c r="BA459" s="105"/>
      <c r="BB459" s="105"/>
      <c r="BC459" s="105"/>
      <c r="BD459" s="105"/>
    </row>
    <row r="460" spans="1:57" s="39" customFormat="1" ht="40.5" hidden="1">
      <c r="A460" s="17"/>
      <c r="B460" s="105" t="s">
        <v>1868</v>
      </c>
      <c r="C460" s="105" t="s">
        <v>1868</v>
      </c>
      <c r="D460" s="105" t="s">
        <v>1869</v>
      </c>
      <c r="E460" s="105" t="e">
        <f>VLOOKUP(D460, '(참고) 중복제거용 BP사명 DB'!$B$3:$D850, 3, FALSE)</f>
        <v>#N/A</v>
      </c>
      <c r="F460" s="7" t="s">
        <v>1870</v>
      </c>
      <c r="G460" s="3" t="s">
        <v>1871</v>
      </c>
      <c r="H460" s="117" t="s">
        <v>27</v>
      </c>
      <c r="I460" s="117" t="s">
        <v>67</v>
      </c>
      <c r="J460" s="117"/>
      <c r="K460" s="117" t="s">
        <v>67</v>
      </c>
      <c r="L460" s="117" t="s">
        <v>67</v>
      </c>
      <c r="M460" s="117"/>
      <c r="N460" s="117"/>
      <c r="O460" s="117"/>
      <c r="P460" s="122"/>
      <c r="Q460" s="28"/>
      <c r="R460" s="121" t="s">
        <v>261</v>
      </c>
      <c r="S460" s="115"/>
      <c r="T460" s="121"/>
      <c r="U460" s="115" t="s">
        <v>394</v>
      </c>
      <c r="V460" s="121"/>
      <c r="W460" s="121"/>
      <c r="X460" s="115" t="s">
        <v>263</v>
      </c>
      <c r="Y460" s="121"/>
      <c r="Z460" s="432" t="s">
        <v>394</v>
      </c>
      <c r="AA460" s="121"/>
      <c r="AB460" s="121"/>
      <c r="AC460" s="121"/>
      <c r="AD460" s="121"/>
      <c r="AE460" s="7" t="s">
        <v>1872</v>
      </c>
      <c r="AF460" s="104" t="s">
        <v>114</v>
      </c>
      <c r="AG460" s="104" t="s">
        <v>833</v>
      </c>
      <c r="AH460" s="104" t="s">
        <v>643</v>
      </c>
      <c r="AI460" s="104"/>
      <c r="AJ460" s="471"/>
      <c r="AK460" s="378" t="s">
        <v>266</v>
      </c>
      <c r="AL460" s="378" t="s">
        <v>267</v>
      </c>
      <c r="AM460" s="45"/>
      <c r="AN460" s="34"/>
      <c r="AO460" s="30"/>
      <c r="AP460" s="31"/>
      <c r="AQ460" s="20" t="str">
        <f>IF(ISBLANK(AP460), "", "O")</f>
        <v/>
      </c>
      <c r="AR460" s="110" t="s">
        <v>263</v>
      </c>
      <c r="AS460" s="98"/>
      <c r="AT460" s="107"/>
      <c r="AU460" s="94"/>
      <c r="AV460" s="71" t="str">
        <f>IF(ISBLANK(AU460), "", "O")</f>
        <v/>
      </c>
      <c r="AW460" s="104" t="s">
        <v>666</v>
      </c>
      <c r="AX460" s="104" t="s">
        <v>1873</v>
      </c>
      <c r="AY460" s="104"/>
      <c r="AZ460" s="104"/>
      <c r="BA460" s="401" t="s">
        <v>1233</v>
      </c>
      <c r="BB460" s="401" t="s">
        <v>1874</v>
      </c>
      <c r="BC460" s="104" t="s">
        <v>1875</v>
      </c>
      <c r="BD460" s="104" t="s">
        <v>1876</v>
      </c>
    </row>
    <row r="461" spans="1:57" s="39" customFormat="1" ht="40.5" hidden="1">
      <c r="A461" s="17"/>
      <c r="B461" s="59" t="s">
        <v>1877</v>
      </c>
      <c r="C461" s="59" t="s">
        <v>1878</v>
      </c>
      <c r="D461" s="105" t="s">
        <v>549</v>
      </c>
      <c r="E461" s="105" t="str">
        <f>VLOOKUP(D461, '(참고) 중복제거용 BP사명 DB'!$B$3:$D851, 3, FALSE)</f>
        <v>SK㈜</v>
      </c>
      <c r="F461" s="105"/>
      <c r="G461" s="3"/>
      <c r="H461" s="117" t="s">
        <v>1879</v>
      </c>
      <c r="I461" s="117"/>
      <c r="J461" s="117"/>
      <c r="K461" s="117"/>
      <c r="L461" s="117"/>
      <c r="M461" s="117"/>
      <c r="N461" s="117"/>
      <c r="O461" s="117" t="s">
        <v>67</v>
      </c>
      <c r="P461" s="122"/>
      <c r="Q461" s="121" t="s">
        <v>263</v>
      </c>
      <c r="R461" s="121"/>
      <c r="S461" s="121"/>
      <c r="T461" s="121"/>
      <c r="U461" s="115" t="s">
        <v>394</v>
      </c>
      <c r="V461" s="115"/>
      <c r="W461" s="115" t="s">
        <v>263</v>
      </c>
      <c r="X461" s="115"/>
      <c r="Y461" s="115"/>
      <c r="Z461" s="432" t="s">
        <v>394</v>
      </c>
      <c r="AA461" s="115"/>
      <c r="AB461" s="121"/>
      <c r="AC461" s="121"/>
      <c r="AD461" s="121"/>
      <c r="AE461" s="4" t="s">
        <v>641</v>
      </c>
      <c r="AF461" s="6" t="s">
        <v>312</v>
      </c>
      <c r="AG461" s="6" t="s">
        <v>1880</v>
      </c>
      <c r="AH461" s="6" t="s">
        <v>624</v>
      </c>
      <c r="AI461" s="9"/>
      <c r="AJ461" s="474"/>
      <c r="AK461" s="402" t="s">
        <v>266</v>
      </c>
      <c r="AL461" s="402" t="s">
        <v>267</v>
      </c>
      <c r="AM461" s="45"/>
      <c r="AN461" s="34"/>
      <c r="AO461" s="30"/>
      <c r="AP461" s="31"/>
      <c r="AQ461" s="20" t="str">
        <f t="shared" ref="AQ461:AQ484" si="22">IF(ISBLANK(AP461), "", "O")</f>
        <v/>
      </c>
      <c r="AR461" s="109"/>
      <c r="AS461" s="98"/>
      <c r="AT461" s="107"/>
      <c r="AU461" s="94"/>
      <c r="AV461" s="71" t="str">
        <f t="shared" ref="AV461:AV470" si="23">IF(ISBLANK(AU461), "", "O")</f>
        <v/>
      </c>
      <c r="AW461" s="132" t="s">
        <v>552</v>
      </c>
      <c r="AX461" s="132" t="s">
        <v>1881</v>
      </c>
      <c r="AY461" s="104" t="s">
        <v>70</v>
      </c>
      <c r="AZ461" s="104" t="s">
        <v>70</v>
      </c>
      <c r="BA461" s="104"/>
      <c r="BB461" s="104"/>
      <c r="BC461" s="104" t="s">
        <v>1882</v>
      </c>
      <c r="BD461" s="104" t="s">
        <v>1883</v>
      </c>
      <c r="BE461" s="122"/>
    </row>
    <row r="462" spans="1:57" s="39" customFormat="1" ht="54" hidden="1">
      <c r="A462" s="17"/>
      <c r="B462" s="59" t="s">
        <v>1884</v>
      </c>
      <c r="C462" s="59" t="s">
        <v>1885</v>
      </c>
      <c r="D462" s="105" t="s">
        <v>549</v>
      </c>
      <c r="E462" s="105" t="str">
        <f>VLOOKUP(D462, '(참고) 중복제거용 BP사명 DB'!$B$3:$D852, 3, FALSE)</f>
        <v>SK㈜</v>
      </c>
      <c r="F462" s="105"/>
      <c r="G462" s="3"/>
      <c r="H462" s="117" t="s">
        <v>1879</v>
      </c>
      <c r="I462" s="117"/>
      <c r="J462" s="117"/>
      <c r="K462" s="117"/>
      <c r="L462" s="117"/>
      <c r="M462" s="117"/>
      <c r="N462" s="117"/>
      <c r="O462" s="117" t="s">
        <v>67</v>
      </c>
      <c r="P462" s="122"/>
      <c r="Q462" s="121" t="s">
        <v>263</v>
      </c>
      <c r="R462" s="121"/>
      <c r="S462" s="121"/>
      <c r="T462" s="121"/>
      <c r="U462" s="115" t="s">
        <v>394</v>
      </c>
      <c r="V462" s="115"/>
      <c r="W462" s="115" t="s">
        <v>263</v>
      </c>
      <c r="X462" s="115"/>
      <c r="Y462" s="115"/>
      <c r="Z462" s="432" t="s">
        <v>394</v>
      </c>
      <c r="AA462" s="115"/>
      <c r="AB462" s="121"/>
      <c r="AC462" s="121"/>
      <c r="AD462" s="121"/>
      <c r="AE462" s="4" t="s">
        <v>641</v>
      </c>
      <c r="AF462" s="6" t="s">
        <v>312</v>
      </c>
      <c r="AG462" s="6" t="s">
        <v>1886</v>
      </c>
      <c r="AH462" s="6" t="s">
        <v>1116</v>
      </c>
      <c r="AI462" s="9"/>
      <c r="AJ462" s="474"/>
      <c r="AK462" s="402" t="s">
        <v>266</v>
      </c>
      <c r="AL462" s="402" t="s">
        <v>267</v>
      </c>
      <c r="AM462" s="45"/>
      <c r="AN462" s="34"/>
      <c r="AO462" s="30"/>
      <c r="AP462" s="31"/>
      <c r="AQ462" s="20" t="str">
        <f t="shared" si="22"/>
        <v/>
      </c>
      <c r="AR462" s="109"/>
      <c r="AS462" s="98"/>
      <c r="AT462" s="107"/>
      <c r="AU462" s="94"/>
      <c r="AV462" s="71" t="str">
        <f t="shared" si="23"/>
        <v/>
      </c>
      <c r="AW462" s="132" t="s">
        <v>552</v>
      </c>
      <c r="AX462" s="132" t="s">
        <v>1881</v>
      </c>
      <c r="AY462" s="104" t="s">
        <v>70</v>
      </c>
      <c r="AZ462" s="104" t="s">
        <v>70</v>
      </c>
      <c r="BA462" s="104"/>
      <c r="BB462" s="104"/>
      <c r="BC462" s="104" t="s">
        <v>1887</v>
      </c>
      <c r="BD462" s="105" t="s">
        <v>1888</v>
      </c>
      <c r="BE462" s="122"/>
    </row>
    <row r="463" spans="1:57" s="39" customFormat="1" ht="27" hidden="1">
      <c r="A463" s="17"/>
      <c r="B463" s="59" t="s">
        <v>1889</v>
      </c>
      <c r="C463" s="59" t="s">
        <v>1890</v>
      </c>
      <c r="D463" s="105" t="s">
        <v>549</v>
      </c>
      <c r="E463" s="105" t="str">
        <f>VLOOKUP(D463, '(참고) 중복제거용 BP사명 DB'!$B$3:$D853, 3, FALSE)</f>
        <v>SK㈜</v>
      </c>
      <c r="F463" s="105"/>
      <c r="G463" s="3"/>
      <c r="H463" s="117" t="s">
        <v>1879</v>
      </c>
      <c r="I463" s="117"/>
      <c r="J463" s="117"/>
      <c r="K463" s="117"/>
      <c r="L463" s="117"/>
      <c r="M463" s="117"/>
      <c r="N463" s="117"/>
      <c r="O463" s="117" t="s">
        <v>67</v>
      </c>
      <c r="P463" s="122"/>
      <c r="Q463" s="121" t="s">
        <v>263</v>
      </c>
      <c r="R463" s="121"/>
      <c r="S463" s="121"/>
      <c r="T463" s="121"/>
      <c r="U463" s="115" t="s">
        <v>394</v>
      </c>
      <c r="V463" s="115"/>
      <c r="W463" s="115" t="s">
        <v>263</v>
      </c>
      <c r="X463" s="115"/>
      <c r="Y463" s="115"/>
      <c r="Z463" s="432" t="s">
        <v>394</v>
      </c>
      <c r="AA463" s="115"/>
      <c r="AB463" s="121"/>
      <c r="AC463" s="121"/>
      <c r="AD463" s="121"/>
      <c r="AE463" s="4" t="s">
        <v>641</v>
      </c>
      <c r="AF463" s="6" t="s">
        <v>312</v>
      </c>
      <c r="AG463" s="6" t="s">
        <v>1891</v>
      </c>
      <c r="AH463" s="6" t="s">
        <v>1116</v>
      </c>
      <c r="AI463" s="9"/>
      <c r="AJ463" s="474"/>
      <c r="AK463" s="402" t="s">
        <v>266</v>
      </c>
      <c r="AL463" s="402" t="s">
        <v>267</v>
      </c>
      <c r="AM463" s="45"/>
      <c r="AN463" s="34"/>
      <c r="AO463" s="30"/>
      <c r="AP463" s="31"/>
      <c r="AQ463" s="20" t="str">
        <f t="shared" si="22"/>
        <v/>
      </c>
      <c r="AR463" s="109"/>
      <c r="AS463" s="98"/>
      <c r="AT463" s="107"/>
      <c r="AU463" s="94"/>
      <c r="AV463" s="71" t="str">
        <f t="shared" si="23"/>
        <v/>
      </c>
      <c r="AW463" s="132" t="s">
        <v>552</v>
      </c>
      <c r="AX463" s="104" t="s">
        <v>1892</v>
      </c>
      <c r="AY463" s="104" t="s">
        <v>70</v>
      </c>
      <c r="AZ463" s="104" t="s">
        <v>70</v>
      </c>
      <c r="BA463" s="104"/>
      <c r="BB463" s="104"/>
      <c r="BC463" s="104" t="s">
        <v>1882</v>
      </c>
      <c r="BD463" s="105" t="s">
        <v>1893</v>
      </c>
      <c r="BE463" s="122"/>
    </row>
    <row r="464" spans="1:57" s="39" customFormat="1" ht="40.5" hidden="1">
      <c r="A464" s="17"/>
      <c r="B464" s="59" t="s">
        <v>1894</v>
      </c>
      <c r="C464" s="59" t="s">
        <v>1895</v>
      </c>
      <c r="D464" s="105" t="s">
        <v>549</v>
      </c>
      <c r="E464" s="105" t="str">
        <f>VLOOKUP(D464, '(참고) 중복제거용 BP사명 DB'!$B$3:$D854, 3, FALSE)</f>
        <v>SK㈜</v>
      </c>
      <c r="F464" s="105"/>
      <c r="G464" s="3"/>
      <c r="H464" s="117" t="s">
        <v>1879</v>
      </c>
      <c r="I464" s="117"/>
      <c r="J464" s="117"/>
      <c r="K464" s="117"/>
      <c r="L464" s="117"/>
      <c r="M464" s="117"/>
      <c r="N464" s="117"/>
      <c r="O464" s="117" t="s">
        <v>67</v>
      </c>
      <c r="P464" s="122"/>
      <c r="Q464" s="121" t="s">
        <v>263</v>
      </c>
      <c r="R464" s="121"/>
      <c r="S464" s="121"/>
      <c r="T464" s="121"/>
      <c r="U464" s="115" t="s">
        <v>394</v>
      </c>
      <c r="V464" s="115"/>
      <c r="W464" s="115" t="s">
        <v>263</v>
      </c>
      <c r="X464" s="115"/>
      <c r="Y464" s="115"/>
      <c r="Z464" s="432" t="s">
        <v>394</v>
      </c>
      <c r="AA464" s="115"/>
      <c r="AB464" s="121"/>
      <c r="AC464" s="121"/>
      <c r="AD464" s="121"/>
      <c r="AE464" s="4" t="s">
        <v>641</v>
      </c>
      <c r="AF464" s="6" t="s">
        <v>312</v>
      </c>
      <c r="AG464" s="6" t="s">
        <v>1880</v>
      </c>
      <c r="AH464" s="6" t="s">
        <v>1116</v>
      </c>
      <c r="AI464" s="9"/>
      <c r="AJ464" s="474"/>
      <c r="AK464" s="402" t="s">
        <v>266</v>
      </c>
      <c r="AL464" s="402" t="s">
        <v>267</v>
      </c>
      <c r="AM464" s="45"/>
      <c r="AN464" s="34"/>
      <c r="AO464" s="30"/>
      <c r="AP464" s="31"/>
      <c r="AQ464" s="20" t="str">
        <f t="shared" si="22"/>
        <v/>
      </c>
      <c r="AR464" s="109"/>
      <c r="AS464" s="98"/>
      <c r="AT464" s="107"/>
      <c r="AU464" s="94"/>
      <c r="AV464" s="71" t="str">
        <f t="shared" si="23"/>
        <v/>
      </c>
      <c r="AW464" s="132" t="s">
        <v>552</v>
      </c>
      <c r="AX464" s="104" t="s">
        <v>1892</v>
      </c>
      <c r="AY464" s="104" t="s">
        <v>70</v>
      </c>
      <c r="AZ464" s="104" t="s">
        <v>70</v>
      </c>
      <c r="BA464" s="104"/>
      <c r="BB464" s="104"/>
      <c r="BC464" s="104" t="s">
        <v>1882</v>
      </c>
      <c r="BD464" s="105" t="s">
        <v>1893</v>
      </c>
      <c r="BE464" s="122"/>
    </row>
    <row r="465" spans="1:57" s="39" customFormat="1" ht="27" hidden="1">
      <c r="A465" s="17"/>
      <c r="B465" s="59" t="s">
        <v>1896</v>
      </c>
      <c r="C465" s="59" t="s">
        <v>1897</v>
      </c>
      <c r="D465" s="105" t="s">
        <v>549</v>
      </c>
      <c r="E465" s="105" t="str">
        <f>VLOOKUP(D465, '(참고) 중복제거용 BP사명 DB'!$B$3:$D855, 3, FALSE)</f>
        <v>SK㈜</v>
      </c>
      <c r="F465" s="105"/>
      <c r="G465" s="3"/>
      <c r="H465" s="117" t="s">
        <v>1879</v>
      </c>
      <c r="I465" s="117"/>
      <c r="J465" s="117"/>
      <c r="K465" s="117"/>
      <c r="L465" s="117"/>
      <c r="M465" s="117"/>
      <c r="N465" s="117"/>
      <c r="O465" s="117" t="s">
        <v>67</v>
      </c>
      <c r="P465" s="122"/>
      <c r="Q465" s="121" t="s">
        <v>263</v>
      </c>
      <c r="R465" s="121"/>
      <c r="S465" s="121"/>
      <c r="T465" s="121"/>
      <c r="U465" s="115" t="s">
        <v>394</v>
      </c>
      <c r="V465" s="115"/>
      <c r="W465" s="115" t="s">
        <v>263</v>
      </c>
      <c r="X465" s="115"/>
      <c r="Y465" s="115"/>
      <c r="Z465" s="432" t="s">
        <v>394</v>
      </c>
      <c r="AA465" s="115"/>
      <c r="AB465" s="121"/>
      <c r="AC465" s="121"/>
      <c r="AD465" s="121"/>
      <c r="AE465" s="4" t="s">
        <v>641</v>
      </c>
      <c r="AF465" s="6" t="s">
        <v>312</v>
      </c>
      <c r="AG465" s="6" t="s">
        <v>1891</v>
      </c>
      <c r="AH465" s="6" t="s">
        <v>70</v>
      </c>
      <c r="AI465" s="9"/>
      <c r="AJ465" s="474"/>
      <c r="AK465" s="402" t="s">
        <v>266</v>
      </c>
      <c r="AL465" s="402" t="s">
        <v>267</v>
      </c>
      <c r="AM465" s="45"/>
      <c r="AN465" s="34"/>
      <c r="AO465" s="30"/>
      <c r="AP465" s="31"/>
      <c r="AQ465" s="20" t="str">
        <f t="shared" si="22"/>
        <v/>
      </c>
      <c r="AR465" s="109"/>
      <c r="AS465" s="98"/>
      <c r="AT465" s="107"/>
      <c r="AU465" s="94"/>
      <c r="AV465" s="71" t="str">
        <f t="shared" si="23"/>
        <v/>
      </c>
      <c r="AW465" s="132" t="s">
        <v>552</v>
      </c>
      <c r="AX465" s="132" t="s">
        <v>1881</v>
      </c>
      <c r="AY465" s="104" t="s">
        <v>70</v>
      </c>
      <c r="AZ465" s="104" t="s">
        <v>70</v>
      </c>
      <c r="BA465" s="104"/>
      <c r="BB465" s="104"/>
      <c r="BC465" s="104" t="s">
        <v>1882</v>
      </c>
      <c r="BD465" s="105" t="s">
        <v>1893</v>
      </c>
      <c r="BE465" s="122"/>
    </row>
    <row r="466" spans="1:57" s="39" customFormat="1" ht="27" hidden="1">
      <c r="A466" s="17"/>
      <c r="B466" s="59" t="s">
        <v>1898</v>
      </c>
      <c r="C466" s="59" t="s">
        <v>1899</v>
      </c>
      <c r="D466" s="105" t="s">
        <v>549</v>
      </c>
      <c r="E466" s="105" t="str">
        <f>VLOOKUP(D466, '(참고) 중복제거용 BP사명 DB'!$B$3:$D856, 3, FALSE)</f>
        <v>SK㈜</v>
      </c>
      <c r="F466" s="105"/>
      <c r="G466" s="3"/>
      <c r="H466" s="117" t="s">
        <v>1879</v>
      </c>
      <c r="I466" s="117"/>
      <c r="J466" s="117"/>
      <c r="K466" s="117"/>
      <c r="L466" s="117"/>
      <c r="M466" s="117"/>
      <c r="N466" s="117"/>
      <c r="O466" s="117" t="s">
        <v>67</v>
      </c>
      <c r="P466" s="122"/>
      <c r="Q466" s="121" t="s">
        <v>263</v>
      </c>
      <c r="R466" s="121"/>
      <c r="S466" s="121"/>
      <c r="T466" s="121"/>
      <c r="U466" s="115" t="s">
        <v>394</v>
      </c>
      <c r="V466" s="115"/>
      <c r="W466" s="115" t="s">
        <v>263</v>
      </c>
      <c r="X466" s="115"/>
      <c r="Y466" s="115"/>
      <c r="Z466" s="432" t="s">
        <v>394</v>
      </c>
      <c r="AA466" s="115"/>
      <c r="AB466" s="121"/>
      <c r="AC466" s="121"/>
      <c r="AD466" s="121"/>
      <c r="AE466" s="4" t="s">
        <v>641</v>
      </c>
      <c r="AF466" s="6" t="s">
        <v>312</v>
      </c>
      <c r="AG466" s="6" t="s">
        <v>1891</v>
      </c>
      <c r="AH466" s="6" t="s">
        <v>1116</v>
      </c>
      <c r="AI466" s="9"/>
      <c r="AJ466" s="474"/>
      <c r="AK466" s="402" t="s">
        <v>266</v>
      </c>
      <c r="AL466" s="402" t="s">
        <v>267</v>
      </c>
      <c r="AM466" s="45"/>
      <c r="AN466" s="34"/>
      <c r="AO466" s="30"/>
      <c r="AP466" s="31"/>
      <c r="AQ466" s="20" t="str">
        <f t="shared" si="22"/>
        <v/>
      </c>
      <c r="AR466" s="109"/>
      <c r="AS466" s="98"/>
      <c r="AT466" s="107"/>
      <c r="AU466" s="94"/>
      <c r="AV466" s="71" t="str">
        <f t="shared" si="23"/>
        <v/>
      </c>
      <c r="AW466" s="132" t="s">
        <v>552</v>
      </c>
      <c r="AX466" s="104" t="s">
        <v>1892</v>
      </c>
      <c r="AY466" s="104" t="s">
        <v>70</v>
      </c>
      <c r="AZ466" s="104" t="s">
        <v>70</v>
      </c>
      <c r="BA466" s="104"/>
      <c r="BB466" s="104"/>
      <c r="BC466" s="104" t="s">
        <v>1882</v>
      </c>
      <c r="BD466" s="105" t="s">
        <v>1893</v>
      </c>
      <c r="BE466" s="122"/>
    </row>
    <row r="467" spans="1:57" s="39" customFormat="1" ht="40.5" hidden="1">
      <c r="A467" s="17"/>
      <c r="B467" s="59" t="s">
        <v>1900</v>
      </c>
      <c r="C467" s="59" t="s">
        <v>1901</v>
      </c>
      <c r="D467" s="105" t="s">
        <v>549</v>
      </c>
      <c r="E467" s="105" t="str">
        <f>VLOOKUP(D467, '(참고) 중복제거용 BP사명 DB'!$B$3:$D857, 3, FALSE)</f>
        <v>SK㈜</v>
      </c>
      <c r="F467" s="105"/>
      <c r="G467" s="3"/>
      <c r="H467" s="117" t="s">
        <v>1879</v>
      </c>
      <c r="I467" s="117"/>
      <c r="J467" s="117"/>
      <c r="K467" s="117"/>
      <c r="L467" s="117"/>
      <c r="M467" s="117"/>
      <c r="N467" s="117"/>
      <c r="O467" s="117" t="s">
        <v>67</v>
      </c>
      <c r="P467" s="122"/>
      <c r="Q467" s="121" t="s">
        <v>263</v>
      </c>
      <c r="R467" s="121"/>
      <c r="S467" s="121"/>
      <c r="T467" s="121"/>
      <c r="U467" s="115" t="s">
        <v>394</v>
      </c>
      <c r="V467" s="115"/>
      <c r="W467" s="115" t="s">
        <v>263</v>
      </c>
      <c r="X467" s="115"/>
      <c r="Y467" s="115"/>
      <c r="Z467" s="432" t="s">
        <v>394</v>
      </c>
      <c r="AA467" s="115"/>
      <c r="AB467" s="121"/>
      <c r="AC467" s="121"/>
      <c r="AD467" s="121"/>
      <c r="AE467" s="4" t="s">
        <v>641</v>
      </c>
      <c r="AF467" s="6" t="s">
        <v>312</v>
      </c>
      <c r="AG467" s="6" t="s">
        <v>1880</v>
      </c>
      <c r="AH467" s="6" t="s">
        <v>1116</v>
      </c>
      <c r="AI467" s="9"/>
      <c r="AJ467" s="474"/>
      <c r="AK467" s="402" t="s">
        <v>266</v>
      </c>
      <c r="AL467" s="402" t="s">
        <v>267</v>
      </c>
      <c r="AM467" s="45"/>
      <c r="AN467" s="34"/>
      <c r="AO467" s="30"/>
      <c r="AP467" s="31"/>
      <c r="AQ467" s="20" t="str">
        <f t="shared" si="22"/>
        <v/>
      </c>
      <c r="AR467" s="109"/>
      <c r="AS467" s="98"/>
      <c r="AT467" s="107"/>
      <c r="AU467" s="94"/>
      <c r="AV467" s="71" t="str">
        <f t="shared" si="23"/>
        <v/>
      </c>
      <c r="AW467" s="104" t="s">
        <v>1902</v>
      </c>
      <c r="AX467" s="104" t="s">
        <v>1903</v>
      </c>
      <c r="AY467" s="104" t="s">
        <v>70</v>
      </c>
      <c r="AZ467" s="104" t="s">
        <v>70</v>
      </c>
      <c r="BA467" s="104"/>
      <c r="BB467" s="104"/>
      <c r="BC467" s="104" t="s">
        <v>1882</v>
      </c>
      <c r="BD467" s="105" t="s">
        <v>1893</v>
      </c>
      <c r="BE467" s="122"/>
    </row>
    <row r="468" spans="1:57" s="39" customFormat="1" ht="27" hidden="1">
      <c r="A468" s="17"/>
      <c r="B468" s="59" t="s">
        <v>1904</v>
      </c>
      <c r="C468" s="59" t="s">
        <v>1905</v>
      </c>
      <c r="D468" s="105" t="s">
        <v>549</v>
      </c>
      <c r="E468" s="105" t="str">
        <f>VLOOKUP(D468, '(참고) 중복제거용 BP사명 DB'!$B$3:$D858, 3, FALSE)</f>
        <v>SK㈜</v>
      </c>
      <c r="F468" s="105"/>
      <c r="G468" s="3"/>
      <c r="H468" s="117" t="s">
        <v>1879</v>
      </c>
      <c r="I468" s="117"/>
      <c r="J468" s="117"/>
      <c r="K468" s="117"/>
      <c r="L468" s="117"/>
      <c r="M468" s="117"/>
      <c r="N468" s="117"/>
      <c r="O468" s="117" t="s">
        <v>67</v>
      </c>
      <c r="P468" s="122"/>
      <c r="Q468" s="121" t="s">
        <v>263</v>
      </c>
      <c r="R468" s="121"/>
      <c r="S468" s="121"/>
      <c r="T468" s="121"/>
      <c r="U468" s="115" t="s">
        <v>394</v>
      </c>
      <c r="V468" s="115"/>
      <c r="W468" s="115" t="s">
        <v>263</v>
      </c>
      <c r="X468" s="115"/>
      <c r="Y468" s="115"/>
      <c r="Z468" s="432" t="s">
        <v>394</v>
      </c>
      <c r="AA468" s="115"/>
      <c r="AB468" s="121"/>
      <c r="AC468" s="121"/>
      <c r="AD468" s="121"/>
      <c r="AE468" s="4" t="s">
        <v>641</v>
      </c>
      <c r="AF468" s="6" t="s">
        <v>312</v>
      </c>
      <c r="AG468" s="6" t="s">
        <v>1891</v>
      </c>
      <c r="AH468" s="6" t="s">
        <v>1906</v>
      </c>
      <c r="AI468" s="9"/>
      <c r="AJ468" s="474"/>
      <c r="AK468" s="402" t="s">
        <v>266</v>
      </c>
      <c r="AL468" s="402" t="s">
        <v>267</v>
      </c>
      <c r="AM468" s="45"/>
      <c r="AN468" s="34"/>
      <c r="AO468" s="30"/>
      <c r="AP468" s="31"/>
      <c r="AQ468" s="20" t="str">
        <f t="shared" si="22"/>
        <v/>
      </c>
      <c r="AR468" s="109"/>
      <c r="AS468" s="98"/>
      <c r="AT468" s="107"/>
      <c r="AU468" s="94"/>
      <c r="AV468" s="71" t="str">
        <f t="shared" si="23"/>
        <v/>
      </c>
      <c r="AW468" s="132" t="s">
        <v>552</v>
      </c>
      <c r="AX468" s="132" t="s">
        <v>1881</v>
      </c>
      <c r="AY468" s="104" t="s">
        <v>70</v>
      </c>
      <c r="AZ468" s="104" t="s">
        <v>70</v>
      </c>
      <c r="BA468" s="104"/>
      <c r="BB468" s="104"/>
      <c r="BC468" s="104" t="s">
        <v>1882</v>
      </c>
      <c r="BD468" s="105" t="s">
        <v>1893</v>
      </c>
      <c r="BE468" s="122"/>
    </row>
    <row r="469" spans="1:57" s="39" customFormat="1" ht="27" hidden="1">
      <c r="A469" s="17"/>
      <c r="B469" s="59" t="s">
        <v>1907</v>
      </c>
      <c r="C469" s="59" t="s">
        <v>1908</v>
      </c>
      <c r="D469" s="105" t="s">
        <v>549</v>
      </c>
      <c r="E469" s="105" t="str">
        <f>VLOOKUP(D469, '(참고) 중복제거용 BP사명 DB'!$B$3:$D859, 3, FALSE)</f>
        <v>SK㈜</v>
      </c>
      <c r="F469" s="105"/>
      <c r="G469" s="3"/>
      <c r="H469" s="117" t="s">
        <v>1879</v>
      </c>
      <c r="I469" s="117"/>
      <c r="J469" s="117"/>
      <c r="K469" s="117"/>
      <c r="L469" s="117"/>
      <c r="M469" s="117"/>
      <c r="N469" s="117"/>
      <c r="O469" s="117" t="s">
        <v>67</v>
      </c>
      <c r="P469" s="122"/>
      <c r="Q469" s="121" t="s">
        <v>263</v>
      </c>
      <c r="R469" s="121"/>
      <c r="S469" s="121"/>
      <c r="T469" s="121"/>
      <c r="U469" s="115" t="s">
        <v>394</v>
      </c>
      <c r="V469" s="121"/>
      <c r="W469" s="115" t="s">
        <v>263</v>
      </c>
      <c r="X469" s="121"/>
      <c r="Y469" s="121"/>
      <c r="Z469" s="432" t="s">
        <v>394</v>
      </c>
      <c r="AA469" s="121"/>
      <c r="AB469" s="121"/>
      <c r="AC469" s="121"/>
      <c r="AD469" s="121"/>
      <c r="AE469" s="4" t="s">
        <v>641</v>
      </c>
      <c r="AF469" s="6" t="s">
        <v>312</v>
      </c>
      <c r="AG469" s="6" t="s">
        <v>1909</v>
      </c>
      <c r="AH469" s="6" t="s">
        <v>1116</v>
      </c>
      <c r="AI469" s="9"/>
      <c r="AJ469" s="474"/>
      <c r="AK469" s="402" t="s">
        <v>266</v>
      </c>
      <c r="AL469" s="402" t="s">
        <v>267</v>
      </c>
      <c r="AM469" s="45"/>
      <c r="AN469" s="34"/>
      <c r="AO469" s="30"/>
      <c r="AP469" s="31"/>
      <c r="AQ469" s="20" t="str">
        <f t="shared" si="22"/>
        <v/>
      </c>
      <c r="AR469" s="109"/>
      <c r="AS469" s="98"/>
      <c r="AT469" s="107"/>
      <c r="AU469" s="94"/>
      <c r="AV469" s="71" t="str">
        <f t="shared" si="23"/>
        <v/>
      </c>
      <c r="AW469" s="104" t="s">
        <v>1910</v>
      </c>
      <c r="AX469" s="104" t="s">
        <v>3999</v>
      </c>
      <c r="AY469" s="324" t="s">
        <v>1911</v>
      </c>
      <c r="AZ469" s="324" t="s">
        <v>1912</v>
      </c>
      <c r="BA469" s="324"/>
      <c r="BB469" s="324"/>
      <c r="BC469" s="104" t="s">
        <v>1882</v>
      </c>
      <c r="BD469" s="105" t="s">
        <v>1893</v>
      </c>
      <c r="BE469" s="122"/>
    </row>
    <row r="470" spans="1:57" s="39" customFormat="1" ht="27" hidden="1">
      <c r="A470" s="17"/>
      <c r="B470" s="59" t="s">
        <v>1913</v>
      </c>
      <c r="C470" s="59" t="s">
        <v>1914</v>
      </c>
      <c r="D470" s="105" t="s">
        <v>549</v>
      </c>
      <c r="E470" s="105" t="str">
        <f>VLOOKUP(D470, '(참고) 중복제거용 BP사명 DB'!$B$3:$D860, 3, FALSE)</f>
        <v>SK㈜</v>
      </c>
      <c r="F470" s="105"/>
      <c r="G470" s="3"/>
      <c r="H470" s="117" t="s">
        <v>1879</v>
      </c>
      <c r="I470" s="117"/>
      <c r="J470" s="117"/>
      <c r="K470" s="117"/>
      <c r="L470" s="117"/>
      <c r="M470" s="117"/>
      <c r="N470" s="117"/>
      <c r="O470" s="117" t="s">
        <v>67</v>
      </c>
      <c r="P470" s="122"/>
      <c r="Q470" s="121" t="s">
        <v>263</v>
      </c>
      <c r="R470" s="121"/>
      <c r="S470" s="121"/>
      <c r="T470" s="121"/>
      <c r="U470" s="115" t="s">
        <v>394</v>
      </c>
      <c r="V470" s="121"/>
      <c r="W470" s="115" t="s">
        <v>263</v>
      </c>
      <c r="X470" s="121"/>
      <c r="Y470" s="121"/>
      <c r="Z470" s="432" t="s">
        <v>394</v>
      </c>
      <c r="AA470" s="121"/>
      <c r="AB470" s="121"/>
      <c r="AC470" s="121"/>
      <c r="AD470" s="121"/>
      <c r="AE470" s="4" t="s">
        <v>641</v>
      </c>
      <c r="AF470" s="6" t="s">
        <v>312</v>
      </c>
      <c r="AG470" s="6" t="s">
        <v>1909</v>
      </c>
      <c r="AH470" s="6" t="s">
        <v>1906</v>
      </c>
      <c r="AI470" s="9"/>
      <c r="AJ470" s="474"/>
      <c r="AK470" s="402" t="s">
        <v>266</v>
      </c>
      <c r="AL470" s="402" t="s">
        <v>267</v>
      </c>
      <c r="AM470" s="45"/>
      <c r="AN470" s="34"/>
      <c r="AO470" s="30"/>
      <c r="AP470" s="31"/>
      <c r="AQ470" s="20" t="str">
        <f t="shared" si="22"/>
        <v/>
      </c>
      <c r="AR470" s="109"/>
      <c r="AS470" s="98"/>
      <c r="AT470" s="107"/>
      <c r="AU470" s="94"/>
      <c r="AV470" s="71" t="str">
        <f t="shared" si="23"/>
        <v/>
      </c>
      <c r="AW470" s="104" t="s">
        <v>1910</v>
      </c>
      <c r="AX470" s="104" t="s">
        <v>3999</v>
      </c>
      <c r="AY470" s="324" t="s">
        <v>1911</v>
      </c>
      <c r="AZ470" s="324" t="s">
        <v>1912</v>
      </c>
      <c r="BA470" s="324"/>
      <c r="BB470" s="324"/>
      <c r="BC470" s="104" t="s">
        <v>1882</v>
      </c>
      <c r="BD470" s="105" t="s">
        <v>1893</v>
      </c>
      <c r="BE470" s="122"/>
    </row>
    <row r="471" spans="1:57" s="39" customFormat="1" ht="27" hidden="1">
      <c r="A471" s="17"/>
      <c r="B471" s="59" t="s">
        <v>1915</v>
      </c>
      <c r="C471" s="59" t="s">
        <v>1916</v>
      </c>
      <c r="D471" s="105" t="s">
        <v>549</v>
      </c>
      <c r="E471" s="105" t="str">
        <f>VLOOKUP(D471, '(참고) 중복제거용 BP사명 DB'!$B$3:$D861, 3, FALSE)</f>
        <v>SK㈜</v>
      </c>
      <c r="F471" s="105"/>
      <c r="G471" s="3"/>
      <c r="H471" s="117" t="s">
        <v>1879</v>
      </c>
      <c r="I471" s="117"/>
      <c r="J471" s="117"/>
      <c r="K471" s="117"/>
      <c r="L471" s="117"/>
      <c r="M471" s="117"/>
      <c r="N471" s="117"/>
      <c r="O471" s="117" t="s">
        <v>67</v>
      </c>
      <c r="P471" s="122"/>
      <c r="Q471" s="121" t="s">
        <v>263</v>
      </c>
      <c r="R471" s="121"/>
      <c r="S471" s="121"/>
      <c r="T471" s="121"/>
      <c r="U471" s="115" t="s">
        <v>394</v>
      </c>
      <c r="V471" s="121"/>
      <c r="W471" s="115" t="s">
        <v>263</v>
      </c>
      <c r="X471" s="121"/>
      <c r="Y471" s="121"/>
      <c r="Z471" s="432" t="s">
        <v>394</v>
      </c>
      <c r="AA471" s="121"/>
      <c r="AB471" s="121"/>
      <c r="AC471" s="121"/>
      <c r="AD471" s="121"/>
      <c r="AE471" s="4" t="s">
        <v>641</v>
      </c>
      <c r="AF471" s="6" t="s">
        <v>312</v>
      </c>
      <c r="AG471" s="6" t="s">
        <v>642</v>
      </c>
      <c r="AH471" s="6" t="s">
        <v>1116</v>
      </c>
      <c r="AI471" s="9"/>
      <c r="AJ471" s="474"/>
      <c r="AK471" s="402" t="s">
        <v>266</v>
      </c>
      <c r="AL471" s="402" t="s">
        <v>267</v>
      </c>
      <c r="AM471" s="45"/>
      <c r="AN471" s="34"/>
      <c r="AO471" s="30"/>
      <c r="AP471" s="31"/>
      <c r="AQ471" s="20" t="str">
        <f t="shared" si="22"/>
        <v/>
      </c>
      <c r="AR471" s="109"/>
      <c r="AS471" s="98"/>
      <c r="AT471" s="107"/>
      <c r="AU471" s="94"/>
      <c r="AV471" s="71" t="str">
        <f t="shared" ref="AV471:AV493" si="24">IF(ISBLANK(AU471), "", "O")</f>
        <v/>
      </c>
      <c r="AW471" s="104" t="s">
        <v>1917</v>
      </c>
      <c r="AX471" s="104" t="s">
        <v>1918</v>
      </c>
      <c r="AY471" s="104" t="s">
        <v>70</v>
      </c>
      <c r="AZ471" s="104" t="s">
        <v>70</v>
      </c>
      <c r="BA471" s="104"/>
      <c r="BB471" s="104"/>
      <c r="BC471" s="104" t="s">
        <v>1919</v>
      </c>
      <c r="BD471" s="105" t="s">
        <v>1920</v>
      </c>
      <c r="BE471" s="122"/>
    </row>
    <row r="472" spans="1:57" s="39" customFormat="1" ht="27" hidden="1">
      <c r="A472" s="17"/>
      <c r="B472" s="59" t="s">
        <v>1921</v>
      </c>
      <c r="C472" s="59" t="s">
        <v>1922</v>
      </c>
      <c r="D472" s="105" t="s">
        <v>549</v>
      </c>
      <c r="E472" s="105" t="str">
        <f>VLOOKUP(D472, '(참고) 중복제거용 BP사명 DB'!$B$3:$D862, 3, FALSE)</f>
        <v>SK㈜</v>
      </c>
      <c r="F472" s="105"/>
      <c r="G472" s="3"/>
      <c r="H472" s="117" t="s">
        <v>1879</v>
      </c>
      <c r="I472" s="117"/>
      <c r="J472" s="117"/>
      <c r="K472" s="117"/>
      <c r="L472" s="117"/>
      <c r="M472" s="117"/>
      <c r="N472" s="117"/>
      <c r="O472" s="117" t="s">
        <v>67</v>
      </c>
      <c r="P472" s="122"/>
      <c r="Q472" s="121" t="s">
        <v>263</v>
      </c>
      <c r="R472" s="121"/>
      <c r="S472" s="121"/>
      <c r="T472" s="121"/>
      <c r="U472" s="115" t="s">
        <v>394</v>
      </c>
      <c r="V472" s="121"/>
      <c r="W472" s="115" t="s">
        <v>263</v>
      </c>
      <c r="X472" s="121"/>
      <c r="Y472" s="121"/>
      <c r="Z472" s="432" t="s">
        <v>394</v>
      </c>
      <c r="AA472" s="121"/>
      <c r="AB472" s="121"/>
      <c r="AC472" s="121"/>
      <c r="AD472" s="121"/>
      <c r="AE472" s="4" t="s">
        <v>641</v>
      </c>
      <c r="AF472" s="6" t="s">
        <v>312</v>
      </c>
      <c r="AG472" s="6" t="s">
        <v>623</v>
      </c>
      <c r="AH472" s="6" t="s">
        <v>1116</v>
      </c>
      <c r="AI472" s="9"/>
      <c r="AJ472" s="474"/>
      <c r="AK472" s="402" t="s">
        <v>266</v>
      </c>
      <c r="AL472" s="402" t="s">
        <v>267</v>
      </c>
      <c r="AM472" s="45"/>
      <c r="AN472" s="34"/>
      <c r="AO472" s="30"/>
      <c r="AP472" s="31"/>
      <c r="AQ472" s="20" t="str">
        <f t="shared" si="22"/>
        <v/>
      </c>
      <c r="AR472" s="109"/>
      <c r="AS472" s="98"/>
      <c r="AT472" s="107"/>
      <c r="AU472" s="94"/>
      <c r="AV472" s="71" t="str">
        <f t="shared" si="24"/>
        <v/>
      </c>
      <c r="AW472" s="105" t="s">
        <v>1910</v>
      </c>
      <c r="AX472" s="105" t="s">
        <v>3995</v>
      </c>
      <c r="AY472" s="104" t="s">
        <v>70</v>
      </c>
      <c r="AZ472" s="104" t="s">
        <v>70</v>
      </c>
      <c r="BA472" s="104"/>
      <c r="BB472" s="104"/>
      <c r="BC472" s="105" t="s">
        <v>1919</v>
      </c>
      <c r="BD472" s="105" t="s">
        <v>1920</v>
      </c>
      <c r="BE472" s="122"/>
    </row>
    <row r="473" spans="1:57" s="39" customFormat="1" ht="27" hidden="1">
      <c r="A473" s="17"/>
      <c r="B473" s="59" t="s">
        <v>1923</v>
      </c>
      <c r="C473" s="59" t="s">
        <v>1924</v>
      </c>
      <c r="D473" s="105" t="s">
        <v>549</v>
      </c>
      <c r="E473" s="105" t="str">
        <f>VLOOKUP(D473, '(참고) 중복제거용 BP사명 DB'!$B$3:$D863, 3, FALSE)</f>
        <v>SK㈜</v>
      </c>
      <c r="F473" s="105"/>
      <c r="G473" s="3"/>
      <c r="H473" s="117" t="s">
        <v>1879</v>
      </c>
      <c r="I473" s="117"/>
      <c r="J473" s="117"/>
      <c r="K473" s="117"/>
      <c r="L473" s="117"/>
      <c r="M473" s="117"/>
      <c r="N473" s="117"/>
      <c r="O473" s="117" t="s">
        <v>67</v>
      </c>
      <c r="P473" s="122"/>
      <c r="Q473" s="121" t="s">
        <v>263</v>
      </c>
      <c r="R473" s="121"/>
      <c r="S473" s="121"/>
      <c r="T473" s="121"/>
      <c r="U473" s="115" t="s">
        <v>394</v>
      </c>
      <c r="V473" s="121"/>
      <c r="W473" s="115" t="s">
        <v>263</v>
      </c>
      <c r="X473" s="121"/>
      <c r="Y473" s="121"/>
      <c r="Z473" s="432" t="s">
        <v>394</v>
      </c>
      <c r="AA473" s="121"/>
      <c r="AB473" s="121"/>
      <c r="AC473" s="121"/>
      <c r="AD473" s="121"/>
      <c r="AE473" s="4" t="s">
        <v>641</v>
      </c>
      <c r="AF473" s="6" t="s">
        <v>312</v>
      </c>
      <c r="AG473" s="6" t="s">
        <v>699</v>
      </c>
      <c r="AH473" s="6" t="s">
        <v>756</v>
      </c>
      <c r="AI473" s="9"/>
      <c r="AJ473" s="474"/>
      <c r="AK473" s="402" t="s">
        <v>266</v>
      </c>
      <c r="AL473" s="402" t="s">
        <v>267</v>
      </c>
      <c r="AM473" s="45"/>
      <c r="AN473" s="34"/>
      <c r="AO473" s="30"/>
      <c r="AP473" s="31"/>
      <c r="AQ473" s="20" t="str">
        <f t="shared" si="22"/>
        <v/>
      </c>
      <c r="AR473" s="109"/>
      <c r="AS473" s="98"/>
      <c r="AT473" s="107"/>
      <c r="AU473" s="94"/>
      <c r="AV473" s="71" t="str">
        <f t="shared" si="24"/>
        <v/>
      </c>
      <c r="AW473" s="104" t="s">
        <v>1925</v>
      </c>
      <c r="AX473" s="104" t="s">
        <v>1926</v>
      </c>
      <c r="AY473" s="104" t="s">
        <v>70</v>
      </c>
      <c r="AZ473" s="104" t="s">
        <v>70</v>
      </c>
      <c r="BA473" s="104"/>
      <c r="BB473" s="104"/>
      <c r="BC473" s="105" t="s">
        <v>1927</v>
      </c>
      <c r="BD473" s="105" t="s">
        <v>1928</v>
      </c>
      <c r="BE473" s="122"/>
    </row>
    <row r="474" spans="1:57" s="39" customFormat="1" ht="27" hidden="1">
      <c r="A474" s="17"/>
      <c r="B474" s="59" t="s">
        <v>1929</v>
      </c>
      <c r="C474" s="59" t="s">
        <v>1930</v>
      </c>
      <c r="D474" s="105" t="s">
        <v>549</v>
      </c>
      <c r="E474" s="105" t="str">
        <f>VLOOKUP(D474, '(참고) 중복제거용 BP사명 DB'!$B$3:$D864, 3, FALSE)</f>
        <v>SK㈜</v>
      </c>
      <c r="F474" s="105"/>
      <c r="G474" s="3"/>
      <c r="H474" s="117" t="s">
        <v>1879</v>
      </c>
      <c r="I474" s="117"/>
      <c r="J474" s="117"/>
      <c r="K474" s="117"/>
      <c r="L474" s="117"/>
      <c r="M474" s="117"/>
      <c r="N474" s="117"/>
      <c r="O474" s="117" t="s">
        <v>67</v>
      </c>
      <c r="P474" s="122"/>
      <c r="Q474" s="121" t="s">
        <v>263</v>
      </c>
      <c r="R474" s="121"/>
      <c r="S474" s="121"/>
      <c r="T474" s="121"/>
      <c r="U474" s="115" t="s">
        <v>394</v>
      </c>
      <c r="V474" s="121"/>
      <c r="W474" s="115" t="s">
        <v>263</v>
      </c>
      <c r="X474" s="121"/>
      <c r="Y474" s="121"/>
      <c r="Z474" s="432" t="s">
        <v>394</v>
      </c>
      <c r="AA474" s="121"/>
      <c r="AB474" s="121"/>
      <c r="AC474" s="121"/>
      <c r="AD474" s="121"/>
      <c r="AE474" s="4" t="s">
        <v>1931</v>
      </c>
      <c r="AF474" s="6" t="s">
        <v>312</v>
      </c>
      <c r="AG474" s="6" t="s">
        <v>642</v>
      </c>
      <c r="AH474" s="6" t="s">
        <v>756</v>
      </c>
      <c r="AI474" s="9"/>
      <c r="AJ474" s="474"/>
      <c r="AK474" s="402" t="s">
        <v>266</v>
      </c>
      <c r="AL474" s="402" t="s">
        <v>267</v>
      </c>
      <c r="AM474" s="45"/>
      <c r="AN474" s="34"/>
      <c r="AO474" s="30"/>
      <c r="AP474" s="31"/>
      <c r="AQ474" s="20" t="str">
        <f t="shared" si="22"/>
        <v/>
      </c>
      <c r="AR474" s="109" t="s">
        <v>263</v>
      </c>
      <c r="AS474" s="98"/>
      <c r="AT474" s="107"/>
      <c r="AU474" s="94"/>
      <c r="AV474" s="71" t="str">
        <f t="shared" si="24"/>
        <v/>
      </c>
      <c r="AW474" s="104" t="s">
        <v>1932</v>
      </c>
      <c r="AX474" s="104" t="s">
        <v>1933</v>
      </c>
      <c r="AY474" s="104" t="s">
        <v>70</v>
      </c>
      <c r="AZ474" s="104" t="s">
        <v>70</v>
      </c>
      <c r="BA474" s="104"/>
      <c r="BB474" s="104"/>
      <c r="BC474" s="104" t="s">
        <v>1934</v>
      </c>
      <c r="BD474" s="105" t="s">
        <v>1935</v>
      </c>
      <c r="BE474" s="122"/>
    </row>
    <row r="475" spans="1:57" s="39" customFormat="1" ht="27" hidden="1">
      <c r="A475" s="17"/>
      <c r="B475" s="59" t="s">
        <v>1936</v>
      </c>
      <c r="C475" s="59" t="s">
        <v>1937</v>
      </c>
      <c r="D475" s="105" t="s">
        <v>549</v>
      </c>
      <c r="E475" s="105" t="str">
        <f>VLOOKUP(D475, '(참고) 중복제거용 BP사명 DB'!$B$3:$D865, 3, FALSE)</f>
        <v>SK㈜</v>
      </c>
      <c r="F475" s="105"/>
      <c r="G475" s="3"/>
      <c r="H475" s="117" t="s">
        <v>1879</v>
      </c>
      <c r="I475" s="117"/>
      <c r="J475" s="117"/>
      <c r="K475" s="117"/>
      <c r="L475" s="117"/>
      <c r="M475" s="117"/>
      <c r="N475" s="117"/>
      <c r="O475" s="117" t="s">
        <v>67</v>
      </c>
      <c r="P475" s="122"/>
      <c r="Q475" s="121" t="s">
        <v>263</v>
      </c>
      <c r="R475" s="121"/>
      <c r="S475" s="121"/>
      <c r="T475" s="121"/>
      <c r="U475" s="115" t="s">
        <v>394</v>
      </c>
      <c r="V475" s="121"/>
      <c r="W475" s="115" t="s">
        <v>263</v>
      </c>
      <c r="X475" s="121"/>
      <c r="Y475" s="121"/>
      <c r="Z475" s="432" t="s">
        <v>394</v>
      </c>
      <c r="AA475" s="121"/>
      <c r="AB475" s="121"/>
      <c r="AC475" s="121"/>
      <c r="AD475" s="121"/>
      <c r="AE475" s="4" t="s">
        <v>641</v>
      </c>
      <c r="AF475" s="6" t="s">
        <v>312</v>
      </c>
      <c r="AG475" s="6" t="s">
        <v>699</v>
      </c>
      <c r="AH475" s="6" t="s">
        <v>756</v>
      </c>
      <c r="AI475" s="9"/>
      <c r="AJ475" s="474"/>
      <c r="AK475" s="402" t="s">
        <v>266</v>
      </c>
      <c r="AL475" s="402" t="s">
        <v>267</v>
      </c>
      <c r="AM475" s="45"/>
      <c r="AN475" s="34"/>
      <c r="AO475" s="30"/>
      <c r="AP475" s="31"/>
      <c r="AQ475" s="20" t="str">
        <f t="shared" si="22"/>
        <v/>
      </c>
      <c r="AR475" s="109"/>
      <c r="AS475" s="98"/>
      <c r="AT475" s="107"/>
      <c r="AU475" s="94"/>
      <c r="AV475" s="71" t="str">
        <f t="shared" si="24"/>
        <v/>
      </c>
      <c r="AW475" s="104" t="s">
        <v>1932</v>
      </c>
      <c r="AX475" s="104" t="s">
        <v>1938</v>
      </c>
      <c r="AY475" s="104" t="s">
        <v>70</v>
      </c>
      <c r="AZ475" s="104" t="s">
        <v>70</v>
      </c>
      <c r="BA475" s="104"/>
      <c r="BB475" s="104"/>
      <c r="BC475" s="104" t="s">
        <v>1939</v>
      </c>
      <c r="BD475" s="105" t="s">
        <v>1940</v>
      </c>
      <c r="BE475" s="122"/>
    </row>
    <row r="476" spans="1:57" s="39" customFormat="1" ht="27" hidden="1">
      <c r="A476" s="17"/>
      <c r="B476" s="59" t="s">
        <v>1941</v>
      </c>
      <c r="C476" s="59" t="s">
        <v>1942</v>
      </c>
      <c r="D476" s="105" t="s">
        <v>549</v>
      </c>
      <c r="E476" s="105" t="str">
        <f>VLOOKUP(D476, '(참고) 중복제거용 BP사명 DB'!$B$3:$D866, 3, FALSE)</f>
        <v>SK㈜</v>
      </c>
      <c r="F476" s="105"/>
      <c r="G476" s="3"/>
      <c r="H476" s="117" t="s">
        <v>1879</v>
      </c>
      <c r="I476" s="117"/>
      <c r="J476" s="117"/>
      <c r="K476" s="117"/>
      <c r="L476" s="117"/>
      <c r="M476" s="117"/>
      <c r="N476" s="117"/>
      <c r="O476" s="117" t="s">
        <v>67</v>
      </c>
      <c r="P476" s="122"/>
      <c r="Q476" s="121" t="s">
        <v>263</v>
      </c>
      <c r="R476" s="121"/>
      <c r="S476" s="121"/>
      <c r="T476" s="121"/>
      <c r="U476" s="115" t="s">
        <v>394</v>
      </c>
      <c r="V476" s="121"/>
      <c r="W476" s="115" t="s">
        <v>263</v>
      </c>
      <c r="X476" s="121"/>
      <c r="Y476" s="121"/>
      <c r="Z476" s="432" t="s">
        <v>394</v>
      </c>
      <c r="AA476" s="121"/>
      <c r="AB476" s="121"/>
      <c r="AC476" s="121"/>
      <c r="AD476" s="121"/>
      <c r="AE476" s="4" t="s">
        <v>1943</v>
      </c>
      <c r="AF476" s="6" t="s">
        <v>312</v>
      </c>
      <c r="AG476" s="6" t="s">
        <v>563</v>
      </c>
      <c r="AH476" s="6" t="s">
        <v>624</v>
      </c>
      <c r="AI476" s="9"/>
      <c r="AJ476" s="474"/>
      <c r="AK476" s="402" t="s">
        <v>266</v>
      </c>
      <c r="AL476" s="402" t="s">
        <v>267</v>
      </c>
      <c r="AM476" s="45"/>
      <c r="AN476" s="34"/>
      <c r="AO476" s="30"/>
      <c r="AP476" s="31"/>
      <c r="AQ476" s="20" t="str">
        <f t="shared" si="22"/>
        <v/>
      </c>
      <c r="AR476" s="109"/>
      <c r="AS476" s="98"/>
      <c r="AT476" s="107"/>
      <c r="AU476" s="94"/>
      <c r="AV476" s="71" t="str">
        <f t="shared" si="24"/>
        <v/>
      </c>
      <c r="AW476" s="104" t="s">
        <v>1034</v>
      </c>
      <c r="AX476" s="104" t="s">
        <v>1035</v>
      </c>
      <c r="AY476" s="104" t="s">
        <v>70</v>
      </c>
      <c r="AZ476" s="104" t="s">
        <v>70</v>
      </c>
      <c r="BA476" s="104"/>
      <c r="BB476" s="104"/>
      <c r="BC476" s="104" t="s">
        <v>1944</v>
      </c>
      <c r="BD476" s="105" t="s">
        <v>1945</v>
      </c>
      <c r="BE476" s="122"/>
    </row>
    <row r="477" spans="1:57" s="39" customFormat="1" ht="27" hidden="1">
      <c r="A477" s="17"/>
      <c r="B477" s="59" t="s">
        <v>1946</v>
      </c>
      <c r="C477" s="59" t="s">
        <v>1947</v>
      </c>
      <c r="D477" s="105" t="s">
        <v>549</v>
      </c>
      <c r="E477" s="105" t="str">
        <f>VLOOKUP(D477, '(참고) 중복제거용 BP사명 DB'!$B$3:$D867, 3, FALSE)</f>
        <v>SK㈜</v>
      </c>
      <c r="F477" s="105"/>
      <c r="G477" s="3" t="s">
        <v>1948</v>
      </c>
      <c r="H477" s="117" t="s">
        <v>1879</v>
      </c>
      <c r="I477" s="117"/>
      <c r="J477" s="117"/>
      <c r="K477" s="117"/>
      <c r="L477" s="117"/>
      <c r="M477" s="117"/>
      <c r="N477" s="117"/>
      <c r="O477" s="117" t="s">
        <v>67</v>
      </c>
      <c r="P477" s="122"/>
      <c r="Q477" s="121" t="s">
        <v>263</v>
      </c>
      <c r="R477" s="121"/>
      <c r="S477" s="121"/>
      <c r="T477" s="121"/>
      <c r="U477" s="115" t="s">
        <v>394</v>
      </c>
      <c r="V477" s="121"/>
      <c r="W477" s="115" t="s">
        <v>263</v>
      </c>
      <c r="X477" s="121"/>
      <c r="Y477" s="121"/>
      <c r="Z477" s="432" t="s">
        <v>394</v>
      </c>
      <c r="AA477" s="121"/>
      <c r="AB477" s="121"/>
      <c r="AC477" s="121"/>
      <c r="AD477" s="121"/>
      <c r="AE477" s="4" t="s">
        <v>641</v>
      </c>
      <c r="AF477" s="6" t="s">
        <v>312</v>
      </c>
      <c r="AG477" s="6" t="s">
        <v>623</v>
      </c>
      <c r="AH477" s="6" t="s">
        <v>1116</v>
      </c>
      <c r="AI477" s="9"/>
      <c r="AJ477" s="474"/>
      <c r="AK477" s="402" t="s">
        <v>266</v>
      </c>
      <c r="AL477" s="402" t="s">
        <v>267</v>
      </c>
      <c r="AM477" s="45"/>
      <c r="AN477" s="34"/>
      <c r="AO477" s="30"/>
      <c r="AP477" s="31"/>
      <c r="AQ477" s="20" t="str">
        <f t="shared" si="22"/>
        <v/>
      </c>
      <c r="AR477" s="109"/>
      <c r="AS477" s="98"/>
      <c r="AT477" s="107"/>
      <c r="AU477" s="94"/>
      <c r="AV477" s="71" t="str">
        <f t="shared" si="24"/>
        <v/>
      </c>
      <c r="AW477" s="104" t="s">
        <v>646</v>
      </c>
      <c r="AX477" s="104" t="s">
        <v>647</v>
      </c>
      <c r="AY477" s="104" t="s">
        <v>646</v>
      </c>
      <c r="AZ477" s="104" t="s">
        <v>1949</v>
      </c>
      <c r="BA477" s="104"/>
      <c r="BB477" s="104"/>
      <c r="BC477" s="104" t="s">
        <v>1950</v>
      </c>
      <c r="BD477" s="105" t="s">
        <v>1951</v>
      </c>
      <c r="BE477" s="122"/>
    </row>
    <row r="478" spans="1:57" s="39" customFormat="1" ht="27" hidden="1">
      <c r="A478" s="17"/>
      <c r="B478" s="693" t="s">
        <v>1952</v>
      </c>
      <c r="C478" s="59" t="s">
        <v>1953</v>
      </c>
      <c r="D478" s="105" t="s">
        <v>549</v>
      </c>
      <c r="E478" s="105" t="str">
        <f>VLOOKUP(D478, '(참고) 중복제거용 BP사명 DB'!$B$3:$D868, 3, FALSE)</f>
        <v>SK㈜</v>
      </c>
      <c r="F478" s="105"/>
      <c r="G478" s="3"/>
      <c r="H478" s="117" t="s">
        <v>1879</v>
      </c>
      <c r="I478" s="117"/>
      <c r="J478" s="117"/>
      <c r="K478" s="117"/>
      <c r="L478" s="117"/>
      <c r="M478" s="117"/>
      <c r="N478" s="117"/>
      <c r="O478" s="117" t="s">
        <v>67</v>
      </c>
      <c r="P478" s="122"/>
      <c r="Q478" s="121" t="s">
        <v>263</v>
      </c>
      <c r="R478" s="121"/>
      <c r="S478" s="121"/>
      <c r="T478" s="121"/>
      <c r="U478" s="115" t="s">
        <v>394</v>
      </c>
      <c r="V478" s="121"/>
      <c r="W478" s="115" t="s">
        <v>263</v>
      </c>
      <c r="X478" s="121"/>
      <c r="Y478" s="121"/>
      <c r="Z478" s="432" t="s">
        <v>394</v>
      </c>
      <c r="AA478" s="121"/>
      <c r="AB478" s="121"/>
      <c r="AC478" s="121"/>
      <c r="AD478" s="121"/>
      <c r="AE478" s="4" t="s">
        <v>1943</v>
      </c>
      <c r="AF478" s="6" t="s">
        <v>312</v>
      </c>
      <c r="AG478" s="6" t="s">
        <v>699</v>
      </c>
      <c r="AH478" s="6" t="s">
        <v>70</v>
      </c>
      <c r="AI478" s="9"/>
      <c r="AJ478" s="474"/>
      <c r="AK478" s="402" t="s">
        <v>266</v>
      </c>
      <c r="AL478" s="402" t="s">
        <v>267</v>
      </c>
      <c r="AM478" s="45"/>
      <c r="AN478" s="34"/>
      <c r="AO478" s="30"/>
      <c r="AP478" s="31"/>
      <c r="AQ478" s="20" t="str">
        <f t="shared" si="22"/>
        <v/>
      </c>
      <c r="AR478" s="109"/>
      <c r="AS478" s="98"/>
      <c r="AT478" s="107"/>
      <c r="AU478" s="94"/>
      <c r="AV478" s="71" t="str">
        <f t="shared" si="24"/>
        <v/>
      </c>
      <c r="AW478" s="104" t="s">
        <v>1954</v>
      </c>
      <c r="AX478" s="104" t="s">
        <v>1955</v>
      </c>
      <c r="AY478" s="104" t="s">
        <v>70</v>
      </c>
      <c r="AZ478" s="104" t="s">
        <v>70</v>
      </c>
      <c r="BA478" s="104"/>
      <c r="BB478" s="104"/>
      <c r="BC478" s="104" t="s">
        <v>1956</v>
      </c>
      <c r="BD478" s="105" t="s">
        <v>1957</v>
      </c>
      <c r="BE478" s="122"/>
    </row>
    <row r="479" spans="1:57" s="39" customFormat="1" ht="27" hidden="1">
      <c r="A479" s="17"/>
      <c r="B479" s="693"/>
      <c r="C479" s="59" t="s">
        <v>1953</v>
      </c>
      <c r="D479" s="105" t="s">
        <v>138</v>
      </c>
      <c r="E479" s="105" t="str">
        <f>VLOOKUP(D479, '(참고) 중복제거용 BP사명 DB'!$B$3:$D869, 3, FALSE)</f>
        <v>에프앤유신용정보주식회사</v>
      </c>
      <c r="F479" s="105"/>
      <c r="G479" s="3"/>
      <c r="H479" s="117" t="s">
        <v>1879</v>
      </c>
      <c r="I479" s="117"/>
      <c r="J479" s="117"/>
      <c r="K479" s="117"/>
      <c r="L479" s="117"/>
      <c r="M479" s="117"/>
      <c r="N479" s="117"/>
      <c r="O479" s="117" t="s">
        <v>67</v>
      </c>
      <c r="P479" s="122"/>
      <c r="Q479" s="121" t="s">
        <v>263</v>
      </c>
      <c r="R479" s="121"/>
      <c r="S479" s="121"/>
      <c r="T479" s="121"/>
      <c r="U479" s="115" t="s">
        <v>394</v>
      </c>
      <c r="V479" s="121"/>
      <c r="W479" s="115" t="s">
        <v>263</v>
      </c>
      <c r="X479" s="121"/>
      <c r="Y479" s="121"/>
      <c r="Z479" s="432" t="s">
        <v>394</v>
      </c>
      <c r="AA479" s="121"/>
      <c r="AB479" s="121"/>
      <c r="AC479" s="121"/>
      <c r="AD479" s="121"/>
      <c r="AE479" s="4" t="s">
        <v>1958</v>
      </c>
      <c r="AF479" s="6" t="s">
        <v>312</v>
      </c>
      <c r="AG479" s="6" t="s">
        <v>70</v>
      </c>
      <c r="AH479" s="6" t="s">
        <v>1953</v>
      </c>
      <c r="AI479" s="9"/>
      <c r="AJ479" s="474"/>
      <c r="AK479" s="402" t="s">
        <v>266</v>
      </c>
      <c r="AL479" s="402" t="s">
        <v>267</v>
      </c>
      <c r="AM479" s="45"/>
      <c r="AN479" s="34"/>
      <c r="AO479" s="30"/>
      <c r="AP479" s="31"/>
      <c r="AQ479" s="20" t="str">
        <f t="shared" si="22"/>
        <v/>
      </c>
      <c r="AR479" s="109"/>
      <c r="AS479" s="98"/>
      <c r="AT479" s="107"/>
      <c r="AU479" s="94"/>
      <c r="AV479" s="71" t="str">
        <f t="shared" si="24"/>
        <v/>
      </c>
      <c r="AW479" s="104" t="s">
        <v>1959</v>
      </c>
      <c r="AX479" s="104" t="s">
        <v>1955</v>
      </c>
      <c r="AY479" s="104" t="s">
        <v>70</v>
      </c>
      <c r="AZ479" s="104" t="s">
        <v>70</v>
      </c>
      <c r="BA479" s="104"/>
      <c r="BB479" s="104"/>
      <c r="BC479" s="104" t="s">
        <v>1960</v>
      </c>
      <c r="BD479" s="105" t="s">
        <v>1961</v>
      </c>
      <c r="BE479" s="122"/>
    </row>
    <row r="480" spans="1:57" s="39" customFormat="1" ht="27" hidden="1">
      <c r="A480" s="17"/>
      <c r="B480" s="59" t="s">
        <v>1962</v>
      </c>
      <c r="C480" s="59" t="s">
        <v>1963</v>
      </c>
      <c r="D480" s="105" t="s">
        <v>549</v>
      </c>
      <c r="E480" s="105" t="str">
        <f>VLOOKUP(D480, '(참고) 중복제거용 BP사명 DB'!$B$3:$D870, 3, FALSE)</f>
        <v>SK㈜</v>
      </c>
      <c r="F480" s="105"/>
      <c r="G480" s="3"/>
      <c r="H480" s="117" t="s">
        <v>1879</v>
      </c>
      <c r="I480" s="117"/>
      <c r="J480" s="117"/>
      <c r="K480" s="117"/>
      <c r="L480" s="117"/>
      <c r="M480" s="117"/>
      <c r="N480" s="117"/>
      <c r="O480" s="117" t="s">
        <v>67</v>
      </c>
      <c r="P480" s="122"/>
      <c r="Q480" s="121" t="s">
        <v>263</v>
      </c>
      <c r="R480" s="121"/>
      <c r="S480" s="121"/>
      <c r="T480" s="121"/>
      <c r="U480" s="115" t="s">
        <v>394</v>
      </c>
      <c r="V480" s="121"/>
      <c r="W480" s="115" t="s">
        <v>263</v>
      </c>
      <c r="X480" s="121"/>
      <c r="Y480" s="121"/>
      <c r="Z480" s="432" t="s">
        <v>394</v>
      </c>
      <c r="AA480" s="121"/>
      <c r="AB480" s="121"/>
      <c r="AC480" s="121"/>
      <c r="AD480" s="121"/>
      <c r="AE480" s="4" t="s">
        <v>755</v>
      </c>
      <c r="AF480" s="6" t="s">
        <v>312</v>
      </c>
      <c r="AG480" s="6" t="s">
        <v>623</v>
      </c>
      <c r="AH480" s="100" t="s">
        <v>1964</v>
      </c>
      <c r="AI480" s="9"/>
      <c r="AJ480" s="474"/>
      <c r="AK480" s="402" t="s">
        <v>266</v>
      </c>
      <c r="AL480" s="402" t="s">
        <v>267</v>
      </c>
      <c r="AM480" s="45"/>
      <c r="AN480" s="34"/>
      <c r="AO480" s="30"/>
      <c r="AP480" s="31"/>
      <c r="AQ480" s="20" t="str">
        <f t="shared" si="22"/>
        <v/>
      </c>
      <c r="AR480" s="109"/>
      <c r="AS480" s="98"/>
      <c r="AT480" s="107"/>
      <c r="AU480" s="94"/>
      <c r="AV480" s="71" t="str">
        <f t="shared" si="24"/>
        <v/>
      </c>
      <c r="AW480" s="104" t="s">
        <v>323</v>
      </c>
      <c r="AX480" s="104" t="s">
        <v>324</v>
      </c>
      <c r="AY480" s="104" t="s">
        <v>70</v>
      </c>
      <c r="AZ480" s="104" t="s">
        <v>70</v>
      </c>
      <c r="BA480" s="104"/>
      <c r="BB480" s="104"/>
      <c r="BC480" s="104" t="s">
        <v>1965</v>
      </c>
      <c r="BD480" s="105" t="s">
        <v>1966</v>
      </c>
      <c r="BE480" s="122"/>
    </row>
    <row r="481" spans="1:57" s="39" customFormat="1" ht="27" hidden="1">
      <c r="A481" s="17"/>
      <c r="B481" s="59" t="s">
        <v>1967</v>
      </c>
      <c r="C481" s="59" t="s">
        <v>1968</v>
      </c>
      <c r="D481" s="105" t="s">
        <v>549</v>
      </c>
      <c r="E481" s="105" t="str">
        <f>VLOOKUP(D481, '(참고) 중복제거용 BP사명 DB'!$B$3:$D871, 3, FALSE)</f>
        <v>SK㈜</v>
      </c>
      <c r="F481" s="105"/>
      <c r="G481" s="3"/>
      <c r="H481" s="117" t="s">
        <v>1879</v>
      </c>
      <c r="I481" s="117"/>
      <c r="J481" s="117"/>
      <c r="K481" s="117"/>
      <c r="L481" s="117"/>
      <c r="M481" s="117"/>
      <c r="N481" s="117"/>
      <c r="O481" s="117" t="s">
        <v>67</v>
      </c>
      <c r="P481" s="122"/>
      <c r="Q481" s="121" t="s">
        <v>263</v>
      </c>
      <c r="R481" s="121"/>
      <c r="S481" s="121"/>
      <c r="T481" s="121"/>
      <c r="U481" s="115" t="s">
        <v>394</v>
      </c>
      <c r="V481" s="121"/>
      <c r="W481" s="115" t="s">
        <v>263</v>
      </c>
      <c r="X481" s="121"/>
      <c r="Y481" s="121"/>
      <c r="Z481" s="432" t="s">
        <v>394</v>
      </c>
      <c r="AA481" s="121"/>
      <c r="AB481" s="121"/>
      <c r="AC481" s="121"/>
      <c r="AD481" s="121"/>
      <c r="AE481" s="4" t="s">
        <v>1969</v>
      </c>
      <c r="AF481" s="6" t="s">
        <v>312</v>
      </c>
      <c r="AG481" s="6" t="s">
        <v>563</v>
      </c>
      <c r="AH481" s="6" t="s">
        <v>624</v>
      </c>
      <c r="AI481" s="9"/>
      <c r="AJ481" s="474"/>
      <c r="AK481" s="402" t="s">
        <v>266</v>
      </c>
      <c r="AL481" s="402" t="s">
        <v>267</v>
      </c>
      <c r="AM481" s="45"/>
      <c r="AN481" s="34"/>
      <c r="AO481" s="30"/>
      <c r="AP481" s="31"/>
      <c r="AQ481" s="20" t="str">
        <f t="shared" si="22"/>
        <v/>
      </c>
      <c r="AR481" s="109"/>
      <c r="AS481" s="98"/>
      <c r="AT481" s="107"/>
      <c r="AU481" s="94"/>
      <c r="AV481" s="71" t="str">
        <f t="shared" si="24"/>
        <v/>
      </c>
      <c r="AW481" s="104" t="s">
        <v>323</v>
      </c>
      <c r="AX481" s="104" t="s">
        <v>1970</v>
      </c>
      <c r="AY481" s="104" t="s">
        <v>70</v>
      </c>
      <c r="AZ481" s="104" t="s">
        <v>70</v>
      </c>
      <c r="BA481" s="104"/>
      <c r="BB481" s="104"/>
      <c r="BC481" s="104" t="s">
        <v>1971</v>
      </c>
      <c r="BD481" s="105" t="s">
        <v>1972</v>
      </c>
      <c r="BE481" s="122"/>
    </row>
    <row r="482" spans="1:57" s="39" customFormat="1" ht="27" hidden="1">
      <c r="A482" s="17"/>
      <c r="B482" s="59" t="s">
        <v>1973</v>
      </c>
      <c r="C482" s="59" t="s">
        <v>1974</v>
      </c>
      <c r="D482" s="105" t="s">
        <v>549</v>
      </c>
      <c r="E482" s="105" t="str">
        <f>VLOOKUP(D482, '(참고) 중복제거용 BP사명 DB'!$B$3:$D872, 3, FALSE)</f>
        <v>SK㈜</v>
      </c>
      <c r="F482" s="105"/>
      <c r="G482" s="3"/>
      <c r="H482" s="117" t="s">
        <v>1879</v>
      </c>
      <c r="I482" s="117"/>
      <c r="J482" s="117"/>
      <c r="K482" s="117"/>
      <c r="L482" s="117"/>
      <c r="M482" s="117"/>
      <c r="N482" s="117"/>
      <c r="O482" s="117" t="s">
        <v>67</v>
      </c>
      <c r="P482" s="122"/>
      <c r="Q482" s="121" t="s">
        <v>263</v>
      </c>
      <c r="R482" s="121"/>
      <c r="S482" s="121"/>
      <c r="T482" s="121"/>
      <c r="U482" s="115" t="s">
        <v>394</v>
      </c>
      <c r="V482" s="121"/>
      <c r="W482" s="115" t="s">
        <v>263</v>
      </c>
      <c r="X482" s="121"/>
      <c r="Y482" s="121"/>
      <c r="Z482" s="432" t="s">
        <v>394</v>
      </c>
      <c r="AA482" s="121"/>
      <c r="AB482" s="121"/>
      <c r="AC482" s="121"/>
      <c r="AD482" s="121"/>
      <c r="AE482" s="4" t="s">
        <v>755</v>
      </c>
      <c r="AF482" s="6" t="s">
        <v>312</v>
      </c>
      <c r="AG482" s="6" t="s">
        <v>623</v>
      </c>
      <c r="AH482" s="105" t="s">
        <v>624</v>
      </c>
      <c r="AI482" s="9"/>
      <c r="AJ482" s="474"/>
      <c r="AK482" s="402" t="s">
        <v>266</v>
      </c>
      <c r="AL482" s="402" t="s">
        <v>267</v>
      </c>
      <c r="AM482" s="45"/>
      <c r="AN482" s="34"/>
      <c r="AO482" s="30"/>
      <c r="AP482" s="31"/>
      <c r="AQ482" s="20" t="str">
        <f t="shared" si="22"/>
        <v/>
      </c>
      <c r="AR482" s="109"/>
      <c r="AS482" s="98"/>
      <c r="AT482" s="107"/>
      <c r="AU482" s="94"/>
      <c r="AV482" s="71" t="str">
        <f t="shared" si="24"/>
        <v/>
      </c>
      <c r="AW482" s="104" t="s">
        <v>323</v>
      </c>
      <c r="AX482" s="104" t="s">
        <v>1975</v>
      </c>
      <c r="AY482" s="104" t="s">
        <v>70</v>
      </c>
      <c r="AZ482" s="104" t="s">
        <v>70</v>
      </c>
      <c r="BA482" s="104"/>
      <c r="BB482" s="104"/>
      <c r="BC482" s="104" t="s">
        <v>1976</v>
      </c>
      <c r="BD482" s="105" t="s">
        <v>375</v>
      </c>
      <c r="BE482" s="122"/>
    </row>
    <row r="483" spans="1:57" s="39" customFormat="1" ht="27" hidden="1">
      <c r="A483" s="17"/>
      <c r="B483" s="59" t="s">
        <v>1977</v>
      </c>
      <c r="C483" s="59" t="s">
        <v>1978</v>
      </c>
      <c r="D483" s="105" t="s">
        <v>549</v>
      </c>
      <c r="E483" s="105" t="str">
        <f>VLOOKUP(D483, '(참고) 중복제거용 BP사명 DB'!$B$3:$D873, 3, FALSE)</f>
        <v>SK㈜</v>
      </c>
      <c r="F483" s="105"/>
      <c r="G483" s="3"/>
      <c r="H483" s="117" t="s">
        <v>1879</v>
      </c>
      <c r="I483" s="117"/>
      <c r="J483" s="117"/>
      <c r="K483" s="117"/>
      <c r="L483" s="117"/>
      <c r="M483" s="117"/>
      <c r="N483" s="117"/>
      <c r="O483" s="117" t="s">
        <v>67</v>
      </c>
      <c r="P483" s="122"/>
      <c r="Q483" s="121" t="s">
        <v>263</v>
      </c>
      <c r="R483" s="121"/>
      <c r="S483" s="121"/>
      <c r="T483" s="121"/>
      <c r="U483" s="115" t="s">
        <v>394</v>
      </c>
      <c r="V483" s="121"/>
      <c r="W483" s="115" t="s">
        <v>263</v>
      </c>
      <c r="X483" s="121"/>
      <c r="Y483" s="121"/>
      <c r="Z483" s="432" t="s">
        <v>394</v>
      </c>
      <c r="AA483" s="121"/>
      <c r="AB483" s="121"/>
      <c r="AC483" s="121"/>
      <c r="AD483" s="121"/>
      <c r="AE483" s="4" t="s">
        <v>755</v>
      </c>
      <c r="AF483" s="6" t="s">
        <v>312</v>
      </c>
      <c r="AG483" s="6" t="s">
        <v>623</v>
      </c>
      <c r="AH483" s="6" t="s">
        <v>1116</v>
      </c>
      <c r="AI483" s="9"/>
      <c r="AJ483" s="474"/>
      <c r="AK483" s="402" t="s">
        <v>266</v>
      </c>
      <c r="AL483" s="402" t="s">
        <v>267</v>
      </c>
      <c r="AM483" s="45"/>
      <c r="AN483" s="34"/>
      <c r="AO483" s="30"/>
      <c r="AP483" s="31"/>
      <c r="AQ483" s="20" t="str">
        <f t="shared" si="22"/>
        <v/>
      </c>
      <c r="AR483" s="109"/>
      <c r="AS483" s="98"/>
      <c r="AT483" s="107"/>
      <c r="AU483" s="94"/>
      <c r="AV483" s="71" t="str">
        <f t="shared" si="24"/>
        <v/>
      </c>
      <c r="AW483" s="104" t="s">
        <v>323</v>
      </c>
      <c r="AX483" s="104" t="s">
        <v>1975</v>
      </c>
      <c r="AY483" s="104" t="s">
        <v>70</v>
      </c>
      <c r="AZ483" s="104" t="s">
        <v>70</v>
      </c>
      <c r="BA483" s="104"/>
      <c r="BB483" s="104"/>
      <c r="BC483" s="104" t="s">
        <v>1979</v>
      </c>
      <c r="BD483" s="105" t="s">
        <v>1980</v>
      </c>
      <c r="BE483" s="122"/>
    </row>
    <row r="484" spans="1:57" s="39" customFormat="1" ht="13.5" hidden="1">
      <c r="A484" s="17"/>
      <c r="B484" s="59" t="s">
        <v>1981</v>
      </c>
      <c r="C484" s="59" t="s">
        <v>1982</v>
      </c>
      <c r="D484" s="105" t="s">
        <v>549</v>
      </c>
      <c r="E484" s="105" t="str">
        <f>VLOOKUP(D484, '(참고) 중복제거용 BP사명 DB'!$B$3:$D874, 3, FALSE)</f>
        <v>SK㈜</v>
      </c>
      <c r="F484" s="105"/>
      <c r="G484" s="3"/>
      <c r="H484" s="117" t="s">
        <v>1879</v>
      </c>
      <c r="I484" s="117"/>
      <c r="J484" s="117"/>
      <c r="K484" s="117"/>
      <c r="L484" s="117"/>
      <c r="M484" s="117"/>
      <c r="N484" s="117"/>
      <c r="O484" s="117" t="s">
        <v>67</v>
      </c>
      <c r="P484" s="122"/>
      <c r="Q484" s="121" t="s">
        <v>263</v>
      </c>
      <c r="R484" s="121"/>
      <c r="S484" s="121"/>
      <c r="T484" s="121"/>
      <c r="U484" s="115" t="s">
        <v>394</v>
      </c>
      <c r="V484" s="121"/>
      <c r="W484" s="115" t="s">
        <v>263</v>
      </c>
      <c r="X484" s="121"/>
      <c r="Y484" s="121"/>
      <c r="Z484" s="432" t="s">
        <v>394</v>
      </c>
      <c r="AA484" s="121"/>
      <c r="AB484" s="121"/>
      <c r="AC484" s="121"/>
      <c r="AD484" s="121"/>
      <c r="AE484" s="9"/>
      <c r="AF484" s="6"/>
      <c r="AG484" s="6"/>
      <c r="AH484" s="6"/>
      <c r="AI484" s="9"/>
      <c r="AJ484" s="474"/>
      <c r="AK484" s="402" t="s">
        <v>266</v>
      </c>
      <c r="AL484" s="402" t="s">
        <v>267</v>
      </c>
      <c r="AM484" s="45"/>
      <c r="AN484" s="34"/>
      <c r="AO484" s="30"/>
      <c r="AP484" s="31"/>
      <c r="AQ484" s="20" t="str">
        <f t="shared" si="22"/>
        <v/>
      </c>
      <c r="AR484" s="109"/>
      <c r="AS484" s="98"/>
      <c r="AT484" s="107"/>
      <c r="AU484" s="94"/>
      <c r="AV484" s="71" t="str">
        <f t="shared" si="24"/>
        <v/>
      </c>
      <c r="AW484" s="104"/>
      <c r="AX484" s="104"/>
      <c r="AY484" s="104"/>
      <c r="AZ484" s="104"/>
      <c r="BA484" s="104"/>
      <c r="BB484" s="104"/>
      <c r="BC484" s="104"/>
      <c r="BD484" s="105"/>
      <c r="BE484" s="122"/>
    </row>
    <row r="485" spans="1:57" s="39" customFormat="1" ht="13.5" hidden="1">
      <c r="A485" s="17"/>
      <c r="B485" s="59" t="s">
        <v>1983</v>
      </c>
      <c r="C485" s="59" t="s">
        <v>1984</v>
      </c>
      <c r="D485" s="105" t="s">
        <v>549</v>
      </c>
      <c r="E485" s="105" t="str">
        <f>VLOOKUP(D485, '(참고) 중복제거용 BP사명 DB'!$B$3:$D875, 3, FALSE)</f>
        <v>SK㈜</v>
      </c>
      <c r="F485" s="105"/>
      <c r="G485" s="427" t="s">
        <v>1985</v>
      </c>
      <c r="H485" s="117" t="s">
        <v>1879</v>
      </c>
      <c r="I485" s="117"/>
      <c r="J485" s="117"/>
      <c r="K485" s="117"/>
      <c r="L485" s="117"/>
      <c r="M485" s="117"/>
      <c r="N485" s="117"/>
      <c r="O485" s="117" t="s">
        <v>67</v>
      </c>
      <c r="P485" s="122"/>
      <c r="Q485" s="28"/>
      <c r="R485" s="121"/>
      <c r="S485" s="121"/>
      <c r="T485" s="121"/>
      <c r="U485" s="115" t="s">
        <v>68</v>
      </c>
      <c r="V485" s="121" t="s">
        <v>69</v>
      </c>
      <c r="W485" s="121"/>
      <c r="X485" s="121"/>
      <c r="Y485" s="121"/>
      <c r="Z485" s="432" t="s">
        <v>68</v>
      </c>
      <c r="AA485" s="121" t="s">
        <v>69</v>
      </c>
      <c r="AB485" s="121"/>
      <c r="AC485" s="121"/>
      <c r="AD485" s="121"/>
      <c r="AE485" s="65"/>
      <c r="AF485" s="66"/>
      <c r="AG485" s="66"/>
      <c r="AH485" s="66"/>
      <c r="AI485" s="65"/>
      <c r="AJ485" s="484"/>
      <c r="AK485" s="20"/>
      <c r="AL485" s="20"/>
      <c r="AM485" s="30"/>
      <c r="AN485" s="20"/>
      <c r="AO485" s="30"/>
      <c r="AP485" s="43"/>
      <c r="AQ485" s="20" t="str">
        <f t="shared" si="18"/>
        <v/>
      </c>
      <c r="AR485" s="70"/>
      <c r="AS485" s="70"/>
      <c r="AT485" s="94"/>
      <c r="AU485" s="96"/>
      <c r="AV485" s="71" t="str">
        <f t="shared" si="24"/>
        <v/>
      </c>
      <c r="AW485" s="104"/>
      <c r="AX485" s="104"/>
      <c r="AY485" s="104"/>
      <c r="AZ485" s="104"/>
      <c r="BA485" s="104"/>
      <c r="BB485" s="104"/>
      <c r="BC485" s="104"/>
      <c r="BD485" s="105"/>
    </row>
    <row r="486" spans="1:57" s="39" customFormat="1" ht="27" hidden="1">
      <c r="A486" s="17"/>
      <c r="B486" s="59" t="s">
        <v>1986</v>
      </c>
      <c r="C486" s="59" t="s">
        <v>1986</v>
      </c>
      <c r="D486" s="105" t="s">
        <v>1987</v>
      </c>
      <c r="E486" s="105" t="str">
        <f>VLOOKUP(D486, '(참고) 중복제거용 BP사명 DB'!$B$3:$D876, 3, FALSE)</f>
        <v>주식회사 다솜에스앤씨</v>
      </c>
      <c r="F486" s="105"/>
      <c r="G486" s="3"/>
      <c r="H486" s="117" t="s">
        <v>1879</v>
      </c>
      <c r="I486" s="117"/>
      <c r="J486" s="117"/>
      <c r="K486" s="117"/>
      <c r="L486" s="117"/>
      <c r="M486" s="117"/>
      <c r="N486" s="117"/>
      <c r="O486" s="117" t="s">
        <v>67</v>
      </c>
      <c r="P486" s="122"/>
      <c r="Q486" s="121" t="s">
        <v>263</v>
      </c>
      <c r="R486" s="121"/>
      <c r="S486" s="121"/>
      <c r="T486" s="121"/>
      <c r="U486" s="115" t="s">
        <v>394</v>
      </c>
      <c r="V486" s="121"/>
      <c r="W486" s="115" t="s">
        <v>263</v>
      </c>
      <c r="X486" s="121"/>
      <c r="Y486" s="121"/>
      <c r="Z486" s="432" t="s">
        <v>394</v>
      </c>
      <c r="AA486" s="121"/>
      <c r="AB486" s="121"/>
      <c r="AC486" s="121"/>
      <c r="AD486" s="121"/>
      <c r="AE486" s="4" t="s">
        <v>755</v>
      </c>
      <c r="AF486" s="6" t="s">
        <v>312</v>
      </c>
      <c r="AG486" s="6" t="s">
        <v>699</v>
      </c>
      <c r="AH486" s="6" t="s">
        <v>1116</v>
      </c>
      <c r="AI486" s="9"/>
      <c r="AJ486" s="474"/>
      <c r="AK486" s="402" t="s">
        <v>266</v>
      </c>
      <c r="AL486" s="402" t="s">
        <v>267</v>
      </c>
      <c r="AM486" s="45"/>
      <c r="AN486" s="34"/>
      <c r="AO486" s="30"/>
      <c r="AP486" s="31"/>
      <c r="AQ486" s="20" t="str">
        <f t="shared" ref="AQ486:AQ492" si="25">IF(ISBLANK(AP486), "", "O")</f>
        <v/>
      </c>
      <c r="AR486" s="109"/>
      <c r="AS486" s="98"/>
      <c r="AT486" s="107"/>
      <c r="AU486" s="94"/>
      <c r="AV486" s="71" t="str">
        <f t="shared" si="24"/>
        <v/>
      </c>
      <c r="AW486" s="104" t="s">
        <v>1954</v>
      </c>
      <c r="AX486" s="104" t="s">
        <v>148</v>
      </c>
      <c r="AY486" s="104" t="s">
        <v>1988</v>
      </c>
      <c r="AZ486" s="104" t="s">
        <v>1989</v>
      </c>
      <c r="BA486" s="104"/>
      <c r="BB486" s="104"/>
      <c r="BC486" s="104" t="s">
        <v>1990</v>
      </c>
      <c r="BD486" s="105" t="s">
        <v>1991</v>
      </c>
      <c r="BE486" s="122"/>
    </row>
    <row r="487" spans="1:57" s="39" customFormat="1" ht="27" hidden="1">
      <c r="A487" s="17"/>
      <c r="B487" s="59" t="s">
        <v>1992</v>
      </c>
      <c r="C487" s="59" t="s">
        <v>1993</v>
      </c>
      <c r="D487" s="105" t="s">
        <v>549</v>
      </c>
      <c r="E487" s="105" t="str">
        <f>VLOOKUP(D487, '(참고) 중복제거용 BP사명 DB'!$B$3:$D877, 3, FALSE)</f>
        <v>SK㈜</v>
      </c>
      <c r="F487" s="105"/>
      <c r="G487" s="3"/>
      <c r="H487" s="117" t="s">
        <v>1879</v>
      </c>
      <c r="I487" s="117"/>
      <c r="J487" s="117"/>
      <c r="K487" s="117"/>
      <c r="L487" s="117"/>
      <c r="M487" s="117"/>
      <c r="N487" s="117"/>
      <c r="O487" s="117" t="s">
        <v>67</v>
      </c>
      <c r="P487" s="122"/>
      <c r="Q487" s="121" t="s">
        <v>263</v>
      </c>
      <c r="R487" s="121"/>
      <c r="S487" s="121"/>
      <c r="T487" s="121"/>
      <c r="U487" s="115" t="s">
        <v>394</v>
      </c>
      <c r="V487" s="121"/>
      <c r="W487" s="115" t="s">
        <v>263</v>
      </c>
      <c r="X487" s="121"/>
      <c r="Y487" s="121"/>
      <c r="Z487" s="432" t="s">
        <v>394</v>
      </c>
      <c r="AA487" s="121"/>
      <c r="AB487" s="121"/>
      <c r="AC487" s="121"/>
      <c r="AD487" s="121"/>
      <c r="AE487" s="4" t="s">
        <v>641</v>
      </c>
      <c r="AF487" s="6" t="s">
        <v>312</v>
      </c>
      <c r="AG487" s="6" t="s">
        <v>699</v>
      </c>
      <c r="AH487" s="6" t="s">
        <v>1116</v>
      </c>
      <c r="AI487" s="9"/>
      <c r="AJ487" s="474"/>
      <c r="AK487" s="402" t="s">
        <v>266</v>
      </c>
      <c r="AL487" s="402" t="s">
        <v>267</v>
      </c>
      <c r="AM487" s="45"/>
      <c r="AN487" s="34"/>
      <c r="AO487" s="30"/>
      <c r="AP487" s="31"/>
      <c r="AQ487" s="20" t="str">
        <f t="shared" si="25"/>
        <v/>
      </c>
      <c r="AR487" s="109"/>
      <c r="AS487" s="98"/>
      <c r="AT487" s="107"/>
      <c r="AU487" s="94"/>
      <c r="AV487" s="71" t="str">
        <f t="shared" si="24"/>
        <v/>
      </c>
      <c r="AW487" s="104" t="s">
        <v>1925</v>
      </c>
      <c r="AX487" s="104" t="s">
        <v>1994</v>
      </c>
      <c r="AY487" s="104" t="s">
        <v>70</v>
      </c>
      <c r="AZ487" s="104" t="s">
        <v>70</v>
      </c>
      <c r="BA487" s="104"/>
      <c r="BB487" s="104"/>
      <c r="BC487" s="104" t="s">
        <v>1995</v>
      </c>
      <c r="BD487" s="105" t="s">
        <v>1996</v>
      </c>
      <c r="BE487" s="122"/>
    </row>
    <row r="488" spans="1:57" s="39" customFormat="1" ht="27" hidden="1">
      <c r="A488" s="17"/>
      <c r="B488" s="59" t="s">
        <v>1997</v>
      </c>
      <c r="C488" s="59" t="s">
        <v>1998</v>
      </c>
      <c r="D488" s="105" t="s">
        <v>549</v>
      </c>
      <c r="E488" s="105" t="str">
        <f>VLOOKUP(D488, '(참고) 중복제거용 BP사명 DB'!$B$3:$D878, 3, FALSE)</f>
        <v>SK㈜</v>
      </c>
      <c r="F488" s="105"/>
      <c r="G488" s="3"/>
      <c r="H488" s="117" t="s">
        <v>1879</v>
      </c>
      <c r="I488" s="117"/>
      <c r="J488" s="117"/>
      <c r="K488" s="117"/>
      <c r="L488" s="117"/>
      <c r="M488" s="117"/>
      <c r="N488" s="117"/>
      <c r="O488" s="117" t="s">
        <v>67</v>
      </c>
      <c r="P488" s="122"/>
      <c r="Q488" s="121" t="s">
        <v>263</v>
      </c>
      <c r="R488" s="121"/>
      <c r="S488" s="121"/>
      <c r="T488" s="121"/>
      <c r="U488" s="115" t="s">
        <v>394</v>
      </c>
      <c r="V488" s="121"/>
      <c r="W488" s="115" t="s">
        <v>263</v>
      </c>
      <c r="X488" s="121"/>
      <c r="Y488" s="121"/>
      <c r="Z488" s="432" t="s">
        <v>394</v>
      </c>
      <c r="AA488" s="121"/>
      <c r="AB488" s="121"/>
      <c r="AC488" s="121"/>
      <c r="AD488" s="121"/>
      <c r="AE488" s="4" t="s">
        <v>641</v>
      </c>
      <c r="AF488" s="6" t="s">
        <v>312</v>
      </c>
      <c r="AG488" s="6" t="s">
        <v>699</v>
      </c>
      <c r="AH488" s="6" t="s">
        <v>1116</v>
      </c>
      <c r="AI488" s="9"/>
      <c r="AJ488" s="474"/>
      <c r="AK488" s="402" t="s">
        <v>266</v>
      </c>
      <c r="AL488" s="402" t="s">
        <v>267</v>
      </c>
      <c r="AM488" s="45"/>
      <c r="AN488" s="34"/>
      <c r="AO488" s="30"/>
      <c r="AP488" s="31"/>
      <c r="AQ488" s="20" t="str">
        <f t="shared" si="25"/>
        <v/>
      </c>
      <c r="AR488" s="109"/>
      <c r="AS488" s="98"/>
      <c r="AT488" s="107"/>
      <c r="AU488" s="94"/>
      <c r="AV488" s="71" t="str">
        <f t="shared" si="24"/>
        <v/>
      </c>
      <c r="AW488" s="104" t="s">
        <v>1925</v>
      </c>
      <c r="AX488" s="104" t="s">
        <v>1999</v>
      </c>
      <c r="AY488" s="104" t="s">
        <v>70</v>
      </c>
      <c r="AZ488" s="104" t="s">
        <v>70</v>
      </c>
      <c r="BA488" s="104"/>
      <c r="BB488" s="104"/>
      <c r="BC488" s="105" t="s">
        <v>1927</v>
      </c>
      <c r="BD488" s="105" t="s">
        <v>1928</v>
      </c>
      <c r="BE488" s="122"/>
    </row>
    <row r="489" spans="1:57" s="39" customFormat="1" ht="27" hidden="1">
      <c r="A489" s="17"/>
      <c r="B489" s="59" t="s">
        <v>2000</v>
      </c>
      <c r="C489" s="59" t="s">
        <v>443</v>
      </c>
      <c r="D489" s="105" t="s">
        <v>549</v>
      </c>
      <c r="E489" s="105" t="str">
        <f>VLOOKUP(D489, '(참고) 중복제거용 BP사명 DB'!$B$3:$D879, 3, FALSE)</f>
        <v>SK㈜</v>
      </c>
      <c r="F489" s="105"/>
      <c r="G489" s="3"/>
      <c r="H489" s="117" t="s">
        <v>1879</v>
      </c>
      <c r="I489" s="117"/>
      <c r="J489" s="117"/>
      <c r="K489" s="117"/>
      <c r="L489" s="117"/>
      <c r="M489" s="117"/>
      <c r="N489" s="117"/>
      <c r="O489" s="117" t="s">
        <v>67</v>
      </c>
      <c r="P489" s="122"/>
      <c r="Q489" s="121" t="s">
        <v>263</v>
      </c>
      <c r="R489" s="121"/>
      <c r="S489" s="121"/>
      <c r="T489" s="121"/>
      <c r="U489" s="115" t="s">
        <v>394</v>
      </c>
      <c r="V489" s="121"/>
      <c r="W489" s="115" t="s">
        <v>263</v>
      </c>
      <c r="X489" s="121"/>
      <c r="Y489" s="121"/>
      <c r="Z489" s="432" t="s">
        <v>394</v>
      </c>
      <c r="AA489" s="121"/>
      <c r="AB489" s="121"/>
      <c r="AC489" s="121"/>
      <c r="AD489" s="121"/>
      <c r="AE489" s="4" t="s">
        <v>641</v>
      </c>
      <c r="AF489" s="6" t="s">
        <v>312</v>
      </c>
      <c r="AG489" s="6" t="s">
        <v>699</v>
      </c>
      <c r="AH489" s="6" t="s">
        <v>756</v>
      </c>
      <c r="AI489" s="9"/>
      <c r="AJ489" s="474"/>
      <c r="AK489" s="402" t="s">
        <v>266</v>
      </c>
      <c r="AL489" s="402" t="s">
        <v>267</v>
      </c>
      <c r="AM489" s="45"/>
      <c r="AN489" s="34"/>
      <c r="AO489" s="30"/>
      <c r="AP489" s="31"/>
      <c r="AQ489" s="20" t="str">
        <f t="shared" si="25"/>
        <v/>
      </c>
      <c r="AR489" s="109"/>
      <c r="AS489" s="98"/>
      <c r="AT489" s="107"/>
      <c r="AU489" s="94"/>
      <c r="AV489" s="71" t="str">
        <f t="shared" si="24"/>
        <v/>
      </c>
      <c r="AW489" s="104" t="s">
        <v>2001</v>
      </c>
      <c r="AX489" s="104" t="s">
        <v>4001</v>
      </c>
      <c r="AY489" s="104" t="s">
        <v>70</v>
      </c>
      <c r="AZ489" s="104" t="s">
        <v>70</v>
      </c>
      <c r="BA489" s="104"/>
      <c r="BB489" s="104"/>
      <c r="BC489" s="104" t="s">
        <v>2002</v>
      </c>
      <c r="BD489" s="105" t="s">
        <v>2003</v>
      </c>
      <c r="BE489" s="122"/>
    </row>
    <row r="490" spans="1:57" s="39" customFormat="1" ht="40.5" hidden="1">
      <c r="A490" s="17"/>
      <c r="B490" s="59" t="s">
        <v>2004</v>
      </c>
      <c r="C490" s="59" t="s">
        <v>2005</v>
      </c>
      <c r="D490" s="105" t="s">
        <v>549</v>
      </c>
      <c r="E490" s="105" t="str">
        <f>VLOOKUP(D490, '(참고) 중복제거용 BP사명 DB'!$B$3:$D880, 3, FALSE)</f>
        <v>SK㈜</v>
      </c>
      <c r="F490" s="105"/>
      <c r="G490" s="3"/>
      <c r="H490" s="117" t="s">
        <v>1879</v>
      </c>
      <c r="I490" s="117"/>
      <c r="J490" s="117"/>
      <c r="K490" s="117"/>
      <c r="L490" s="117"/>
      <c r="M490" s="117"/>
      <c r="N490" s="117"/>
      <c r="O490" s="117" t="s">
        <v>67</v>
      </c>
      <c r="P490" s="122"/>
      <c r="Q490" s="121" t="s">
        <v>263</v>
      </c>
      <c r="R490" s="121"/>
      <c r="S490" s="121"/>
      <c r="T490" s="121"/>
      <c r="U490" s="115" t="s">
        <v>394</v>
      </c>
      <c r="V490" s="121"/>
      <c r="W490" s="115" t="s">
        <v>263</v>
      </c>
      <c r="X490" s="121"/>
      <c r="Y490" s="121"/>
      <c r="Z490" s="432" t="s">
        <v>394</v>
      </c>
      <c r="AA490" s="121"/>
      <c r="AB490" s="121"/>
      <c r="AC490" s="121"/>
      <c r="AD490" s="121"/>
      <c r="AE490" s="4" t="s">
        <v>641</v>
      </c>
      <c r="AF490" s="6" t="s">
        <v>312</v>
      </c>
      <c r="AG490" s="6" t="s">
        <v>2006</v>
      </c>
      <c r="AH490" s="100" t="s">
        <v>624</v>
      </c>
      <c r="AI490" s="9"/>
      <c r="AJ490" s="474"/>
      <c r="AK490" s="402" t="s">
        <v>266</v>
      </c>
      <c r="AL490" s="402" t="s">
        <v>267</v>
      </c>
      <c r="AM490" s="45"/>
      <c r="AN490" s="34"/>
      <c r="AO490" s="30"/>
      <c r="AP490" s="31"/>
      <c r="AQ490" s="20" t="str">
        <f t="shared" si="25"/>
        <v/>
      </c>
      <c r="AR490" s="109"/>
      <c r="AS490" s="98"/>
      <c r="AT490" s="107"/>
      <c r="AU490" s="94"/>
      <c r="AV490" s="71" t="str">
        <f t="shared" si="24"/>
        <v/>
      </c>
      <c r="AW490" s="104" t="s">
        <v>2001</v>
      </c>
      <c r="AX490" s="104" t="s">
        <v>2007</v>
      </c>
      <c r="AY490" s="104" t="s">
        <v>70</v>
      </c>
      <c r="AZ490" s="104" t="s">
        <v>70</v>
      </c>
      <c r="BA490" s="104"/>
      <c r="BB490" s="104"/>
      <c r="BC490" s="104" t="s">
        <v>1162</v>
      </c>
      <c r="BD490" s="105" t="s">
        <v>2008</v>
      </c>
      <c r="BE490" s="122"/>
    </row>
    <row r="491" spans="1:57" s="39" customFormat="1" ht="40.5" hidden="1">
      <c r="A491" s="17"/>
      <c r="B491" s="59" t="s">
        <v>2009</v>
      </c>
      <c r="C491" s="59" t="s">
        <v>2010</v>
      </c>
      <c r="D491" s="105" t="s">
        <v>549</v>
      </c>
      <c r="E491" s="105" t="str">
        <f>VLOOKUP(D491, '(참고) 중복제거용 BP사명 DB'!$B$3:$D881, 3, FALSE)</f>
        <v>SK㈜</v>
      </c>
      <c r="F491" s="105"/>
      <c r="G491" s="3"/>
      <c r="H491" s="117" t="s">
        <v>1879</v>
      </c>
      <c r="I491" s="117"/>
      <c r="J491" s="117"/>
      <c r="K491" s="117"/>
      <c r="L491" s="117"/>
      <c r="M491" s="117"/>
      <c r="N491" s="117"/>
      <c r="O491" s="117" t="s">
        <v>67</v>
      </c>
      <c r="P491" s="122"/>
      <c r="Q491" s="121" t="s">
        <v>263</v>
      </c>
      <c r="R491" s="121"/>
      <c r="S491" s="121"/>
      <c r="T491" s="121"/>
      <c r="U491" s="115" t="s">
        <v>394</v>
      </c>
      <c r="V491" s="121"/>
      <c r="W491" s="115" t="s">
        <v>263</v>
      </c>
      <c r="X491" s="121"/>
      <c r="Y491" s="121"/>
      <c r="Z491" s="432" t="s">
        <v>394</v>
      </c>
      <c r="AA491" s="121"/>
      <c r="AB491" s="121"/>
      <c r="AC491" s="121"/>
      <c r="AD491" s="121"/>
      <c r="AE491" s="4" t="s">
        <v>641</v>
      </c>
      <c r="AF491" s="6" t="s">
        <v>312</v>
      </c>
      <c r="AG491" s="6" t="s">
        <v>2006</v>
      </c>
      <c r="AH491" s="6" t="s">
        <v>624</v>
      </c>
      <c r="AI491" s="9"/>
      <c r="AJ491" s="474"/>
      <c r="AK491" s="402" t="s">
        <v>266</v>
      </c>
      <c r="AL491" s="402" t="s">
        <v>267</v>
      </c>
      <c r="AM491" s="45"/>
      <c r="AN491" s="34"/>
      <c r="AO491" s="30"/>
      <c r="AP491" s="31"/>
      <c r="AQ491" s="20" t="str">
        <f t="shared" si="25"/>
        <v/>
      </c>
      <c r="AR491" s="109"/>
      <c r="AS491" s="98"/>
      <c r="AT491" s="107"/>
      <c r="AU491" s="94"/>
      <c r="AV491" s="71" t="str">
        <f t="shared" si="24"/>
        <v/>
      </c>
      <c r="AW491" s="104" t="s">
        <v>1954</v>
      </c>
      <c r="AX491" s="104" t="s">
        <v>148</v>
      </c>
      <c r="AY491" s="104" t="s">
        <v>1988</v>
      </c>
      <c r="AZ491" s="104" t="s">
        <v>2011</v>
      </c>
      <c r="BA491" s="104"/>
      <c r="BB491" s="104"/>
      <c r="BC491" s="105" t="s">
        <v>2012</v>
      </c>
      <c r="BD491" s="105" t="s">
        <v>2013</v>
      </c>
      <c r="BE491" s="122"/>
    </row>
    <row r="492" spans="1:57" s="39" customFormat="1" ht="54" hidden="1">
      <c r="A492" s="17"/>
      <c r="B492" s="59" t="s">
        <v>2014</v>
      </c>
      <c r="C492" s="59" t="s">
        <v>2015</v>
      </c>
      <c r="D492" s="105" t="s">
        <v>549</v>
      </c>
      <c r="E492" s="105" t="str">
        <f>VLOOKUP(D492, '(참고) 중복제거용 BP사명 DB'!$B$3:$D882, 3, FALSE)</f>
        <v>SK㈜</v>
      </c>
      <c r="F492" s="105"/>
      <c r="G492" s="3"/>
      <c r="H492" s="117" t="s">
        <v>1879</v>
      </c>
      <c r="I492" s="117"/>
      <c r="J492" s="117"/>
      <c r="K492" s="117"/>
      <c r="L492" s="117"/>
      <c r="M492" s="117"/>
      <c r="N492" s="117"/>
      <c r="O492" s="117" t="s">
        <v>67</v>
      </c>
      <c r="P492" s="122"/>
      <c r="Q492" s="121" t="s">
        <v>263</v>
      </c>
      <c r="R492" s="121"/>
      <c r="S492" s="121"/>
      <c r="T492" s="121"/>
      <c r="U492" s="115" t="s">
        <v>394</v>
      </c>
      <c r="V492" s="121"/>
      <c r="W492" s="115" t="s">
        <v>263</v>
      </c>
      <c r="X492" s="121"/>
      <c r="Y492" s="121"/>
      <c r="Z492" s="432" t="s">
        <v>394</v>
      </c>
      <c r="AA492" s="121"/>
      <c r="AB492" s="121"/>
      <c r="AC492" s="121"/>
      <c r="AD492" s="121"/>
      <c r="AE492" s="4" t="s">
        <v>641</v>
      </c>
      <c r="AF492" s="6" t="s">
        <v>312</v>
      </c>
      <c r="AG492" s="6" t="s">
        <v>2016</v>
      </c>
      <c r="AH492" s="6" t="s">
        <v>624</v>
      </c>
      <c r="AI492" s="9"/>
      <c r="AJ492" s="474">
        <v>39870000</v>
      </c>
      <c r="AK492" s="402" t="s">
        <v>266</v>
      </c>
      <c r="AL492" s="402" t="s">
        <v>267</v>
      </c>
      <c r="AM492" s="45"/>
      <c r="AN492" s="34"/>
      <c r="AO492" s="30"/>
      <c r="AP492" s="31"/>
      <c r="AQ492" s="20" t="str">
        <f t="shared" si="25"/>
        <v/>
      </c>
      <c r="AR492" s="109"/>
      <c r="AS492" s="98"/>
      <c r="AT492" s="107"/>
      <c r="AU492" s="94"/>
      <c r="AV492" s="71" t="str">
        <f t="shared" si="24"/>
        <v/>
      </c>
      <c r="AW492" s="104" t="s">
        <v>1988</v>
      </c>
      <c r="AX492" s="104" t="s">
        <v>2017</v>
      </c>
      <c r="AY492" s="104" t="s">
        <v>1988</v>
      </c>
      <c r="AZ492" s="104" t="s">
        <v>2018</v>
      </c>
      <c r="BA492" s="104"/>
      <c r="BB492" s="104"/>
      <c r="BC492" s="104" t="s">
        <v>2019</v>
      </c>
      <c r="BD492" s="104" t="s">
        <v>2020</v>
      </c>
      <c r="BE492" s="122" t="s">
        <v>2021</v>
      </c>
    </row>
    <row r="493" spans="1:57" ht="27" hidden="1">
      <c r="B493" s="410" t="s">
        <v>2022</v>
      </c>
      <c r="C493" s="410" t="s">
        <v>2022</v>
      </c>
      <c r="D493" s="410" t="s">
        <v>70</v>
      </c>
      <c r="E493" s="105" t="e">
        <f>VLOOKUP(D493, '(참고) 중복제거용 BP사명 DB'!$B$3:$D884, 3, FALSE)</f>
        <v>#N/A</v>
      </c>
      <c r="F493" s="7"/>
      <c r="G493" s="412" t="s">
        <v>2023</v>
      </c>
      <c r="H493" s="117" t="s">
        <v>844</v>
      </c>
      <c r="I493" s="117"/>
      <c r="J493" s="117"/>
      <c r="K493" s="454" t="s">
        <v>67</v>
      </c>
      <c r="L493" s="117"/>
      <c r="M493" s="117"/>
      <c r="N493" s="117"/>
      <c r="O493" s="117"/>
      <c r="P493" s="122"/>
      <c r="Q493" s="47"/>
      <c r="R493" s="121"/>
      <c r="S493" s="121"/>
      <c r="T493" s="121"/>
      <c r="U493" s="115" t="s">
        <v>845</v>
      </c>
      <c r="V493" s="115" t="s">
        <v>410</v>
      </c>
      <c r="W493" s="115"/>
      <c r="X493" s="115"/>
      <c r="Y493" s="115"/>
      <c r="Z493" s="432" t="s">
        <v>845</v>
      </c>
      <c r="AA493" s="115" t="s">
        <v>411</v>
      </c>
      <c r="AB493" s="117"/>
      <c r="AC493" s="117"/>
      <c r="AD493" s="117"/>
      <c r="AE493" s="7"/>
      <c r="AF493" s="104"/>
      <c r="AG493" s="105"/>
      <c r="AH493" s="105"/>
      <c r="AI493" s="105"/>
      <c r="AJ493" s="477"/>
      <c r="AK493" s="20"/>
      <c r="AL493" s="20"/>
      <c r="AM493" s="31"/>
      <c r="AN493" s="53"/>
      <c r="AO493" s="30"/>
      <c r="AP493" s="30"/>
      <c r="AQ493" s="20" t="str">
        <f t="shared" ref="AQ493:AQ514" si="26">IF(ISBLANK(AP493), "", "O")</f>
        <v/>
      </c>
      <c r="AR493" s="86"/>
      <c r="AS493" s="86"/>
      <c r="AT493" s="94"/>
      <c r="AU493" s="94"/>
      <c r="AV493" s="71" t="str">
        <f t="shared" si="24"/>
        <v/>
      </c>
      <c r="AW493" s="105"/>
      <c r="AX493" s="105"/>
      <c r="AY493" s="105"/>
      <c r="AZ493" s="105"/>
      <c r="BA493" s="105"/>
      <c r="BB493" s="105"/>
      <c r="BC493" s="105"/>
      <c r="BD493" s="105"/>
      <c r="BE493"/>
    </row>
    <row r="494" spans="1:57" ht="27" hidden="1">
      <c r="B494" s="694" t="s">
        <v>2024</v>
      </c>
      <c r="C494" s="200" t="s">
        <v>2024</v>
      </c>
      <c r="D494" s="105" t="s">
        <v>2025</v>
      </c>
      <c r="E494" s="105" t="str">
        <f>VLOOKUP(D494, '(참고) 중복제거용 BP사명 DB'!$B$3:$D886, 3, FALSE)</f>
        <v>SK텔레콤(주)</v>
      </c>
      <c r="F494" s="7" t="s">
        <v>2026</v>
      </c>
      <c r="G494" s="3"/>
      <c r="H494" s="117" t="s">
        <v>2027</v>
      </c>
      <c r="I494" s="117"/>
      <c r="J494" s="117"/>
      <c r="K494" s="117"/>
      <c r="L494" s="117"/>
      <c r="M494" s="117"/>
      <c r="N494" s="448" t="s">
        <v>67</v>
      </c>
      <c r="O494" s="117"/>
      <c r="P494" s="122"/>
      <c r="Q494" s="47"/>
      <c r="R494" s="47"/>
      <c r="S494" s="85"/>
      <c r="T494" s="47" t="s">
        <v>263</v>
      </c>
      <c r="U494" s="115" t="s">
        <v>394</v>
      </c>
      <c r="V494" s="47"/>
      <c r="W494" s="209" t="s">
        <v>263</v>
      </c>
      <c r="X494" s="47"/>
      <c r="Y494" s="115" t="s">
        <v>263</v>
      </c>
      <c r="Z494" s="432" t="s">
        <v>394</v>
      </c>
      <c r="AA494" s="47"/>
      <c r="AB494" s="117"/>
      <c r="AC494" s="117"/>
      <c r="AD494" s="117"/>
      <c r="AE494" s="7" t="s">
        <v>1425</v>
      </c>
      <c r="AF494" s="104" t="s">
        <v>114</v>
      </c>
      <c r="AG494" s="105" t="s">
        <v>1565</v>
      </c>
      <c r="AH494" s="105" t="s">
        <v>214</v>
      </c>
      <c r="AI494" s="105"/>
      <c r="AJ494" s="477"/>
      <c r="AK494" s="487" t="s">
        <v>565</v>
      </c>
      <c r="AL494" s="403" t="s">
        <v>399</v>
      </c>
      <c r="AM494" s="45"/>
      <c r="AN494" s="34"/>
      <c r="AO494" s="30"/>
      <c r="AP494" s="31"/>
      <c r="AQ494" s="20" t="str">
        <f t="shared" si="26"/>
        <v/>
      </c>
      <c r="AR494" s="110" t="s">
        <v>263</v>
      </c>
      <c r="AS494" s="98"/>
      <c r="AT494" s="107"/>
      <c r="AU494" s="94"/>
      <c r="AV494" s="71" t="str">
        <f t="shared" ref="AV494:AV514" si="27">IF(ISBLANK(AU494), "", "O")</f>
        <v/>
      </c>
      <c r="AW494" s="401" t="s">
        <v>2028</v>
      </c>
      <c r="AX494" s="401" t="s">
        <v>2029</v>
      </c>
      <c r="AY494" s="202"/>
      <c r="AZ494" s="105"/>
      <c r="BA494" s="401" t="s">
        <v>1352</v>
      </c>
      <c r="BB494" s="105" t="s">
        <v>2030</v>
      </c>
      <c r="BC494" s="100" t="s">
        <v>199</v>
      </c>
      <c r="BD494" s="100" t="s">
        <v>199</v>
      </c>
      <c r="BE494"/>
    </row>
    <row r="495" spans="1:57" ht="24" hidden="1">
      <c r="B495" s="695"/>
      <c r="C495" s="200" t="s">
        <v>2024</v>
      </c>
      <c r="D495" s="105" t="s">
        <v>2031</v>
      </c>
      <c r="E495" s="105" t="str">
        <f>VLOOKUP(D495, '(참고) 중복제거용 BP사명 DB'!$B$3:$D887, 3, FALSE)</f>
        <v>서비스탑 주식회사</v>
      </c>
      <c r="F495" s="7" t="s">
        <v>2032</v>
      </c>
      <c r="G495" s="3"/>
      <c r="H495" s="117" t="s">
        <v>2033</v>
      </c>
      <c r="I495" s="117"/>
      <c r="J495" s="117"/>
      <c r="K495" s="117"/>
      <c r="L495" s="117"/>
      <c r="M495" s="117"/>
      <c r="N495" s="448" t="s">
        <v>67</v>
      </c>
      <c r="O495" s="117"/>
      <c r="P495" s="122"/>
      <c r="Q495" s="47"/>
      <c r="R495" s="85"/>
      <c r="S495" s="85"/>
      <c r="T495" s="47"/>
      <c r="U495" s="115" t="s">
        <v>74</v>
      </c>
      <c r="V495" s="47" t="s">
        <v>78</v>
      </c>
      <c r="W495" s="47"/>
      <c r="X495" s="47"/>
      <c r="Y495" s="115"/>
      <c r="Z495" s="432" t="s">
        <v>74</v>
      </c>
      <c r="AA495" s="419" t="str">
        <f>VLOOKUP(E495,Sheet1!B:C,2,FALSE)</f>
        <v>자회사</v>
      </c>
      <c r="AB495" s="117"/>
      <c r="AC495" s="117"/>
      <c r="AD495" s="117"/>
      <c r="AE495" s="7"/>
      <c r="AF495" s="104"/>
      <c r="AG495" s="105"/>
      <c r="AH495" s="105"/>
      <c r="AI495" s="105"/>
      <c r="AJ495" s="477"/>
      <c r="AK495" s="20"/>
      <c r="AL495" s="23"/>
      <c r="AM495" s="30"/>
      <c r="AN495" s="53"/>
      <c r="AO495" s="30"/>
      <c r="AP495" s="30"/>
      <c r="AQ495" s="20"/>
      <c r="AR495" s="86"/>
      <c r="AS495" s="86"/>
      <c r="AT495" s="94"/>
      <c r="AU495" s="94"/>
      <c r="AV495" s="71" t="str">
        <f t="shared" si="27"/>
        <v/>
      </c>
      <c r="AW495" s="105"/>
      <c r="AX495" s="105"/>
      <c r="AY495" s="202"/>
      <c r="AZ495" s="105"/>
      <c r="BA495" s="105"/>
      <c r="BB495" s="105"/>
      <c r="BC495" s="100"/>
      <c r="BD495" s="100"/>
      <c r="BE495"/>
    </row>
    <row r="496" spans="1:57" ht="24" hidden="1">
      <c r="B496" s="695"/>
      <c r="C496" s="200" t="s">
        <v>2024</v>
      </c>
      <c r="D496" s="208" t="s">
        <v>2034</v>
      </c>
      <c r="E496" s="105" t="e">
        <f>VLOOKUP(D496, '(참고) 중복제거용 BP사명 DB'!$B$3:$D888, 3, FALSE)</f>
        <v>#N/A</v>
      </c>
      <c r="F496" s="7" t="s">
        <v>2035</v>
      </c>
      <c r="G496" s="3"/>
      <c r="H496" s="117" t="s">
        <v>2033</v>
      </c>
      <c r="I496" s="117"/>
      <c r="J496" s="117"/>
      <c r="K496" s="117"/>
      <c r="L496" s="117"/>
      <c r="M496" s="117"/>
      <c r="N496" s="448" t="s">
        <v>67</v>
      </c>
      <c r="O496" s="117"/>
      <c r="P496" s="122"/>
      <c r="Q496" s="47"/>
      <c r="R496" s="47"/>
      <c r="S496" s="47"/>
      <c r="T496" s="47" t="s">
        <v>263</v>
      </c>
      <c r="U496" s="209" t="s">
        <v>394</v>
      </c>
      <c r="V496" s="47"/>
      <c r="W496" s="209" t="s">
        <v>263</v>
      </c>
      <c r="X496" s="47"/>
      <c r="Y496" s="115" t="s">
        <v>263</v>
      </c>
      <c r="Z496" s="434" t="s">
        <v>394</v>
      </c>
      <c r="AA496" s="47"/>
      <c r="AB496" s="117"/>
      <c r="AC496" s="117"/>
      <c r="AD496" s="117"/>
      <c r="AE496" s="7"/>
      <c r="AF496" s="104"/>
      <c r="AG496" s="105"/>
      <c r="AH496" s="105"/>
      <c r="AI496" s="105"/>
      <c r="AJ496" s="477"/>
      <c r="AK496" s="487" t="s">
        <v>565</v>
      </c>
      <c r="AL496" s="403" t="s">
        <v>399</v>
      </c>
      <c r="AM496" s="45"/>
      <c r="AN496" s="34"/>
      <c r="AO496" s="30"/>
      <c r="AP496" s="31"/>
      <c r="AQ496" s="20"/>
      <c r="AR496" s="110"/>
      <c r="AS496" s="98"/>
      <c r="AT496" s="107"/>
      <c r="AU496" s="94"/>
      <c r="AV496" s="71" t="str">
        <f t="shared" si="27"/>
        <v/>
      </c>
      <c r="AW496" s="105"/>
      <c r="AX496" s="105"/>
      <c r="AY496" s="202"/>
      <c r="AZ496" s="105"/>
      <c r="BA496" s="105"/>
      <c r="BB496" s="105"/>
      <c r="BC496" s="100"/>
      <c r="BD496" s="100"/>
      <c r="BE496"/>
    </row>
    <row r="497" spans="1:57" ht="24" hidden="1">
      <c r="B497" s="695"/>
      <c r="C497" s="200" t="s">
        <v>2024</v>
      </c>
      <c r="D497" s="208" t="s">
        <v>2036</v>
      </c>
      <c r="E497" s="105" t="e">
        <f>VLOOKUP(D497, '(참고) 중복제거용 BP사명 DB'!$B$3:$D889, 3, FALSE)</f>
        <v>#N/A</v>
      </c>
      <c r="F497" s="7" t="s">
        <v>2037</v>
      </c>
      <c r="G497" s="3"/>
      <c r="H497" s="117" t="s">
        <v>2033</v>
      </c>
      <c r="I497" s="117"/>
      <c r="J497" s="117"/>
      <c r="K497" s="117"/>
      <c r="L497" s="117"/>
      <c r="M497" s="117"/>
      <c r="N497" s="448" t="s">
        <v>67</v>
      </c>
      <c r="O497" s="117"/>
      <c r="P497" s="122"/>
      <c r="Q497" s="47"/>
      <c r="R497" s="47"/>
      <c r="S497" s="47"/>
      <c r="T497" s="47" t="s">
        <v>263</v>
      </c>
      <c r="U497" s="209" t="s">
        <v>394</v>
      </c>
      <c r="V497" s="47"/>
      <c r="W497" s="209" t="s">
        <v>263</v>
      </c>
      <c r="X497" s="47"/>
      <c r="Y497" s="115" t="s">
        <v>263</v>
      </c>
      <c r="Z497" s="434" t="s">
        <v>394</v>
      </c>
      <c r="AA497" s="47"/>
      <c r="AB497" s="117"/>
      <c r="AC497" s="117"/>
      <c r="AD497" s="117"/>
      <c r="AE497" s="7"/>
      <c r="AF497" s="104"/>
      <c r="AG497" s="105"/>
      <c r="AH497" s="105"/>
      <c r="AI497" s="105"/>
      <c r="AJ497" s="477"/>
      <c r="AK497" s="487" t="s">
        <v>565</v>
      </c>
      <c r="AL497" s="403" t="s">
        <v>399</v>
      </c>
      <c r="AM497" s="45"/>
      <c r="AN497" s="34"/>
      <c r="AO497" s="30"/>
      <c r="AP497" s="31"/>
      <c r="AQ497" s="20"/>
      <c r="AR497" s="110"/>
      <c r="AS497" s="98"/>
      <c r="AT497" s="107"/>
      <c r="AU497" s="94"/>
      <c r="AV497" s="71" t="str">
        <f t="shared" si="27"/>
        <v/>
      </c>
      <c r="AW497" s="105"/>
      <c r="AX497" s="105"/>
      <c r="AY497" s="202"/>
      <c r="AZ497" s="105"/>
      <c r="BA497" s="105"/>
      <c r="BB497" s="105"/>
      <c r="BC497" s="100"/>
      <c r="BD497" s="100"/>
      <c r="BE497"/>
    </row>
    <row r="498" spans="1:57" ht="24" hidden="1">
      <c r="B498" s="695"/>
      <c r="C498" s="200" t="s">
        <v>2024</v>
      </c>
      <c r="D498" s="208" t="s">
        <v>2038</v>
      </c>
      <c r="E498" s="105" t="e">
        <f>VLOOKUP(D498, '(참고) 중복제거용 BP사명 DB'!$B$3:$D890, 3, FALSE)</f>
        <v>#N/A</v>
      </c>
      <c r="F498" s="7" t="s">
        <v>2037</v>
      </c>
      <c r="G498" s="3"/>
      <c r="H498" s="117" t="s">
        <v>2033</v>
      </c>
      <c r="I498" s="117"/>
      <c r="J498" s="117"/>
      <c r="K498" s="117"/>
      <c r="L498" s="117"/>
      <c r="M498" s="117"/>
      <c r="N498" s="448" t="s">
        <v>67</v>
      </c>
      <c r="O498" s="117"/>
      <c r="P498" s="122"/>
      <c r="Q498" s="47"/>
      <c r="R498" s="47"/>
      <c r="S498" s="47"/>
      <c r="T498" s="47" t="s">
        <v>263</v>
      </c>
      <c r="U498" s="209" t="s">
        <v>394</v>
      </c>
      <c r="V498" s="47"/>
      <c r="W498" s="209" t="s">
        <v>263</v>
      </c>
      <c r="X498" s="47"/>
      <c r="Y498" s="115" t="s">
        <v>263</v>
      </c>
      <c r="Z498" s="434" t="s">
        <v>394</v>
      </c>
      <c r="AA498" s="47"/>
      <c r="AB498" s="117"/>
      <c r="AC498" s="117"/>
      <c r="AD498" s="117"/>
      <c r="AE498" s="7"/>
      <c r="AF498" s="104"/>
      <c r="AG498" s="105"/>
      <c r="AH498" s="105"/>
      <c r="AI498" s="105"/>
      <c r="AJ498" s="477"/>
      <c r="AK498" s="487" t="s">
        <v>565</v>
      </c>
      <c r="AL498" s="403" t="s">
        <v>399</v>
      </c>
      <c r="AM498" s="45"/>
      <c r="AN498" s="34"/>
      <c r="AO498" s="30"/>
      <c r="AP498" s="31"/>
      <c r="AQ498" s="20"/>
      <c r="AR498" s="110"/>
      <c r="AS498" s="98"/>
      <c r="AT498" s="107"/>
      <c r="AU498" s="94"/>
      <c r="AV498" s="71" t="str">
        <f t="shared" si="27"/>
        <v/>
      </c>
      <c r="AW498" s="105"/>
      <c r="AX498" s="105"/>
      <c r="AY498" s="202"/>
      <c r="AZ498" s="105"/>
      <c r="BA498" s="105"/>
      <c r="BB498" s="105"/>
      <c r="BC498" s="100"/>
      <c r="BD498" s="100"/>
      <c r="BE498"/>
    </row>
    <row r="499" spans="1:57" ht="24" hidden="1">
      <c r="B499" s="695"/>
      <c r="C499" s="200" t="s">
        <v>2024</v>
      </c>
      <c r="D499" s="208" t="s">
        <v>2039</v>
      </c>
      <c r="E499" s="105" t="e">
        <f>VLOOKUP(D499, '(참고) 중복제거용 BP사명 DB'!$B$3:$D891, 3, FALSE)</f>
        <v>#N/A</v>
      </c>
      <c r="F499" s="7" t="s">
        <v>2037</v>
      </c>
      <c r="G499" s="3"/>
      <c r="H499" s="117" t="s">
        <v>2033</v>
      </c>
      <c r="I499" s="117"/>
      <c r="J499" s="117"/>
      <c r="K499" s="117"/>
      <c r="L499" s="117"/>
      <c r="M499" s="117"/>
      <c r="N499" s="448" t="s">
        <v>67</v>
      </c>
      <c r="O499" s="117"/>
      <c r="P499" s="122"/>
      <c r="Q499" s="47"/>
      <c r="R499" s="47"/>
      <c r="S499" s="47"/>
      <c r="T499" s="47" t="s">
        <v>263</v>
      </c>
      <c r="U499" s="209" t="s">
        <v>394</v>
      </c>
      <c r="V499" s="47"/>
      <c r="W499" s="209" t="s">
        <v>263</v>
      </c>
      <c r="X499" s="47"/>
      <c r="Y499" s="115" t="s">
        <v>263</v>
      </c>
      <c r="Z499" s="434" t="s">
        <v>394</v>
      </c>
      <c r="AA499" s="47"/>
      <c r="AB499" s="117"/>
      <c r="AC499" s="117"/>
      <c r="AD499" s="117"/>
      <c r="AE499" s="7"/>
      <c r="AF499" s="104"/>
      <c r="AG499" s="105"/>
      <c r="AH499" s="105"/>
      <c r="AI499" s="105"/>
      <c r="AJ499" s="477"/>
      <c r="AK499" s="487" t="s">
        <v>565</v>
      </c>
      <c r="AL499" s="403" t="s">
        <v>399</v>
      </c>
      <c r="AM499" s="45"/>
      <c r="AN499" s="34"/>
      <c r="AO499" s="30"/>
      <c r="AP499" s="31"/>
      <c r="AQ499" s="20"/>
      <c r="AR499" s="110"/>
      <c r="AS499" s="98"/>
      <c r="AT499" s="107"/>
      <c r="AU499" s="94"/>
      <c r="AV499" s="71" t="str">
        <f t="shared" si="27"/>
        <v/>
      </c>
      <c r="AW499" s="105"/>
      <c r="AX499" s="105"/>
      <c r="AY499" s="202"/>
      <c r="AZ499" s="105"/>
      <c r="BA499" s="105"/>
      <c r="BB499" s="105"/>
      <c r="BC499" s="100"/>
      <c r="BD499" s="100"/>
      <c r="BE499"/>
    </row>
    <row r="500" spans="1:57" ht="24" hidden="1">
      <c r="B500" s="695"/>
      <c r="C500" s="200" t="s">
        <v>2024</v>
      </c>
      <c r="D500" s="208" t="s">
        <v>2040</v>
      </c>
      <c r="E500" s="105" t="e">
        <f>VLOOKUP(D500, '(참고) 중복제거용 BP사명 DB'!$B$3:$D892, 3, FALSE)</f>
        <v>#N/A</v>
      </c>
      <c r="F500" s="7" t="s">
        <v>2037</v>
      </c>
      <c r="G500" s="3"/>
      <c r="H500" s="117" t="s">
        <v>2033</v>
      </c>
      <c r="I500" s="117"/>
      <c r="J500" s="117"/>
      <c r="K500" s="117"/>
      <c r="L500" s="117"/>
      <c r="M500" s="117"/>
      <c r="N500" s="448" t="s">
        <v>67</v>
      </c>
      <c r="O500" s="117"/>
      <c r="P500" s="122"/>
      <c r="Q500" s="47"/>
      <c r="R500" s="47"/>
      <c r="S500" s="47"/>
      <c r="T500" s="47" t="s">
        <v>263</v>
      </c>
      <c r="U500" s="209" t="s">
        <v>394</v>
      </c>
      <c r="V500" s="47"/>
      <c r="W500" s="209" t="s">
        <v>263</v>
      </c>
      <c r="X500" s="47"/>
      <c r="Y500" s="115" t="s">
        <v>263</v>
      </c>
      <c r="Z500" s="434" t="s">
        <v>394</v>
      </c>
      <c r="AA500" s="47"/>
      <c r="AB500" s="117"/>
      <c r="AC500" s="117"/>
      <c r="AD500" s="117"/>
      <c r="AE500" s="7"/>
      <c r="AF500" s="104"/>
      <c r="AG500" s="105"/>
      <c r="AH500" s="105"/>
      <c r="AI500" s="105"/>
      <c r="AJ500" s="477"/>
      <c r="AK500" s="487" t="s">
        <v>565</v>
      </c>
      <c r="AL500" s="403" t="s">
        <v>399</v>
      </c>
      <c r="AM500" s="45"/>
      <c r="AN500" s="34"/>
      <c r="AO500" s="30"/>
      <c r="AP500" s="31"/>
      <c r="AQ500" s="20"/>
      <c r="AR500" s="110"/>
      <c r="AS500" s="98"/>
      <c r="AT500" s="107"/>
      <c r="AU500" s="94"/>
      <c r="AV500" s="71" t="str">
        <f t="shared" si="27"/>
        <v/>
      </c>
      <c r="AW500" s="105"/>
      <c r="AX500" s="105"/>
      <c r="AY500" s="202"/>
      <c r="AZ500" s="105"/>
      <c r="BA500" s="105"/>
      <c r="BB500" s="105"/>
      <c r="BC500" s="100"/>
      <c r="BD500" s="100"/>
      <c r="BE500"/>
    </row>
    <row r="501" spans="1:57" ht="24" hidden="1">
      <c r="B501" s="695"/>
      <c r="C501" s="200" t="s">
        <v>2024</v>
      </c>
      <c r="D501" s="208" t="s">
        <v>2041</v>
      </c>
      <c r="E501" s="105" t="e">
        <f>VLOOKUP(D501, '(참고) 중복제거용 BP사명 DB'!$B$3:$D893, 3, FALSE)</f>
        <v>#N/A</v>
      </c>
      <c r="F501" s="7" t="s">
        <v>2042</v>
      </c>
      <c r="G501" s="3"/>
      <c r="H501" s="117" t="s">
        <v>2033</v>
      </c>
      <c r="I501" s="117"/>
      <c r="J501" s="117"/>
      <c r="K501" s="117"/>
      <c r="L501" s="117"/>
      <c r="M501" s="117"/>
      <c r="N501" s="448" t="s">
        <v>67</v>
      </c>
      <c r="O501" s="117"/>
      <c r="P501" s="122"/>
      <c r="Q501" s="47"/>
      <c r="R501" s="47"/>
      <c r="S501" s="47"/>
      <c r="T501" s="47" t="s">
        <v>263</v>
      </c>
      <c r="U501" s="209" t="s">
        <v>394</v>
      </c>
      <c r="V501" s="47"/>
      <c r="W501" s="209" t="s">
        <v>263</v>
      </c>
      <c r="X501" s="47"/>
      <c r="Y501" s="115" t="s">
        <v>263</v>
      </c>
      <c r="Z501" s="434" t="s">
        <v>394</v>
      </c>
      <c r="AA501" s="47"/>
      <c r="AB501" s="117"/>
      <c r="AC501" s="117"/>
      <c r="AD501" s="117"/>
      <c r="AE501" s="7"/>
      <c r="AF501" s="104"/>
      <c r="AG501" s="105"/>
      <c r="AH501" s="105"/>
      <c r="AI501" s="105"/>
      <c r="AJ501" s="477"/>
      <c r="AK501" s="487" t="s">
        <v>565</v>
      </c>
      <c r="AL501" s="403" t="s">
        <v>399</v>
      </c>
      <c r="AM501" s="45"/>
      <c r="AN501" s="34"/>
      <c r="AO501" s="30"/>
      <c r="AP501" s="31"/>
      <c r="AQ501" s="20"/>
      <c r="AR501" s="110"/>
      <c r="AS501" s="98"/>
      <c r="AT501" s="107"/>
      <c r="AU501" s="94"/>
      <c r="AV501" s="71" t="str">
        <f t="shared" si="27"/>
        <v/>
      </c>
      <c r="AW501" s="105"/>
      <c r="AX501" s="105"/>
      <c r="AY501" s="202"/>
      <c r="AZ501" s="105"/>
      <c r="BA501" s="105"/>
      <c r="BB501" s="105"/>
      <c r="BC501" s="100"/>
      <c r="BD501" s="100"/>
      <c r="BE501"/>
    </row>
    <row r="502" spans="1:57" ht="24" hidden="1">
      <c r="B502" s="695"/>
      <c r="C502" s="200" t="s">
        <v>2024</v>
      </c>
      <c r="D502" s="208" t="s">
        <v>2043</v>
      </c>
      <c r="E502" s="105" t="e">
        <f>VLOOKUP(D502, '(참고) 중복제거용 BP사명 DB'!$B$3:$D894, 3, FALSE)</f>
        <v>#N/A</v>
      </c>
      <c r="F502" s="7" t="s">
        <v>2042</v>
      </c>
      <c r="G502" s="3"/>
      <c r="H502" s="117" t="s">
        <v>2033</v>
      </c>
      <c r="I502" s="117"/>
      <c r="J502" s="117"/>
      <c r="K502" s="117"/>
      <c r="L502" s="117"/>
      <c r="M502" s="117"/>
      <c r="N502" s="448" t="s">
        <v>67</v>
      </c>
      <c r="O502" s="117"/>
      <c r="P502" s="122"/>
      <c r="Q502" s="47"/>
      <c r="R502" s="47"/>
      <c r="S502" s="47"/>
      <c r="T502" s="47" t="s">
        <v>263</v>
      </c>
      <c r="U502" s="209" t="s">
        <v>394</v>
      </c>
      <c r="V502" s="47"/>
      <c r="W502" s="209" t="s">
        <v>263</v>
      </c>
      <c r="X502" s="47"/>
      <c r="Y502" s="115" t="s">
        <v>263</v>
      </c>
      <c r="Z502" s="434" t="s">
        <v>394</v>
      </c>
      <c r="AA502" s="47"/>
      <c r="AB502" s="117"/>
      <c r="AC502" s="117"/>
      <c r="AD502" s="117"/>
      <c r="AE502" s="7"/>
      <c r="AF502" s="104"/>
      <c r="AG502" s="105"/>
      <c r="AH502" s="105"/>
      <c r="AI502" s="105"/>
      <c r="AJ502" s="477"/>
      <c r="AK502" s="487" t="s">
        <v>565</v>
      </c>
      <c r="AL502" s="403" t="s">
        <v>399</v>
      </c>
      <c r="AM502" s="45"/>
      <c r="AN502" s="34"/>
      <c r="AO502" s="30"/>
      <c r="AP502" s="31"/>
      <c r="AQ502" s="20"/>
      <c r="AR502" s="110"/>
      <c r="AS502" s="98"/>
      <c r="AT502" s="107"/>
      <c r="AU502" s="94"/>
      <c r="AV502" s="71" t="str">
        <f t="shared" si="27"/>
        <v/>
      </c>
      <c r="AW502" s="105"/>
      <c r="AX502" s="105"/>
      <c r="AY502" s="202"/>
      <c r="AZ502" s="105"/>
      <c r="BA502" s="105"/>
      <c r="BB502" s="105"/>
      <c r="BC502" s="100"/>
      <c r="BD502" s="100"/>
      <c r="BE502"/>
    </row>
    <row r="503" spans="1:57" ht="27" hidden="1">
      <c r="B503" s="695"/>
      <c r="C503" s="200" t="s">
        <v>2024</v>
      </c>
      <c r="D503" s="208" t="s">
        <v>2044</v>
      </c>
      <c r="E503" s="105" t="e">
        <f>VLOOKUP(D503, '(참고) 중복제거용 BP사명 DB'!$B$3:$D895, 3, FALSE)</f>
        <v>#N/A</v>
      </c>
      <c r="F503" s="7" t="s">
        <v>2045</v>
      </c>
      <c r="G503" s="3"/>
      <c r="H503" s="117" t="s">
        <v>2033</v>
      </c>
      <c r="I503" s="117"/>
      <c r="J503" s="117"/>
      <c r="K503" s="117"/>
      <c r="L503" s="117"/>
      <c r="M503" s="117"/>
      <c r="N503" s="448" t="s">
        <v>67</v>
      </c>
      <c r="O503" s="117"/>
      <c r="P503" s="122"/>
      <c r="Q503" s="47"/>
      <c r="R503" s="47"/>
      <c r="S503" s="47"/>
      <c r="T503" s="47" t="s">
        <v>263</v>
      </c>
      <c r="U503" s="209" t="s">
        <v>68</v>
      </c>
      <c r="V503" s="47" t="s">
        <v>443</v>
      </c>
      <c r="W503" s="47"/>
      <c r="X503" s="47"/>
      <c r="Y503" s="115"/>
      <c r="Z503" s="434" t="s">
        <v>68</v>
      </c>
      <c r="AA503" s="115" t="s">
        <v>443</v>
      </c>
      <c r="AB503" s="117"/>
      <c r="AC503" s="117"/>
      <c r="AD503" s="117"/>
      <c r="AE503" s="7"/>
      <c r="AF503" s="104"/>
      <c r="AG503" s="105"/>
      <c r="AH503" s="105"/>
      <c r="AI503" s="105"/>
      <c r="AJ503" s="477"/>
      <c r="AK503" s="20"/>
      <c r="AL503" s="23"/>
      <c r="AM503" s="30"/>
      <c r="AN503" s="53"/>
      <c r="AO503" s="30"/>
      <c r="AP503" s="30"/>
      <c r="AQ503" s="20"/>
      <c r="AR503" s="86"/>
      <c r="AS503" s="86"/>
      <c r="AT503" s="94"/>
      <c r="AU503" s="94"/>
      <c r="AV503" s="71" t="str">
        <f t="shared" si="27"/>
        <v/>
      </c>
      <c r="AW503" s="105"/>
      <c r="AX503" s="105"/>
      <c r="AY503" s="202"/>
      <c r="AZ503" s="105"/>
      <c r="BA503" s="105"/>
      <c r="BB503" s="105"/>
      <c r="BC503" s="100"/>
      <c r="BD503" s="100"/>
      <c r="BE503"/>
    </row>
    <row r="504" spans="1:57" ht="24" hidden="1">
      <c r="B504" s="695"/>
      <c r="C504" s="200" t="s">
        <v>2024</v>
      </c>
      <c r="D504" s="208" t="s">
        <v>2046</v>
      </c>
      <c r="E504" s="105" t="e">
        <f>VLOOKUP(D504, '(참고) 중복제거용 BP사명 DB'!$B$3:$D896, 3, FALSE)</f>
        <v>#N/A</v>
      </c>
      <c r="F504" s="7" t="s">
        <v>2047</v>
      </c>
      <c r="G504" s="3"/>
      <c r="H504" s="117" t="s">
        <v>2033</v>
      </c>
      <c r="I504" s="117"/>
      <c r="J504" s="117"/>
      <c r="K504" s="117"/>
      <c r="L504" s="117"/>
      <c r="M504" s="117"/>
      <c r="N504" s="448" t="s">
        <v>67</v>
      </c>
      <c r="O504" s="117"/>
      <c r="P504" s="122"/>
      <c r="Q504" s="47"/>
      <c r="R504" s="47"/>
      <c r="S504" s="47"/>
      <c r="T504" s="47" t="s">
        <v>263</v>
      </c>
      <c r="U504" s="209" t="s">
        <v>394</v>
      </c>
      <c r="V504" s="47"/>
      <c r="W504" s="209" t="s">
        <v>263</v>
      </c>
      <c r="X504" s="47"/>
      <c r="Y504" s="115" t="s">
        <v>263</v>
      </c>
      <c r="Z504" s="434" t="s">
        <v>394</v>
      </c>
      <c r="AA504" s="47"/>
      <c r="AB504" s="117"/>
      <c r="AC504" s="117"/>
      <c r="AD504" s="117"/>
      <c r="AE504" s="7"/>
      <c r="AF504" s="104"/>
      <c r="AG504" s="105"/>
      <c r="AH504" s="105"/>
      <c r="AI504" s="105"/>
      <c r="AJ504" s="477"/>
      <c r="AK504" s="487" t="s">
        <v>565</v>
      </c>
      <c r="AL504" s="403" t="s">
        <v>399</v>
      </c>
      <c r="AM504" s="45"/>
      <c r="AN504" s="34"/>
      <c r="AO504" s="30"/>
      <c r="AP504" s="31"/>
      <c r="AQ504" s="20"/>
      <c r="AR504" s="110"/>
      <c r="AS504" s="98"/>
      <c r="AT504" s="107"/>
      <c r="AU504" s="94"/>
      <c r="AV504" s="71" t="str">
        <f t="shared" si="27"/>
        <v/>
      </c>
      <c r="AW504" s="105"/>
      <c r="AX504" s="105"/>
      <c r="AY504" s="202"/>
      <c r="AZ504" s="105"/>
      <c r="BA504" s="105"/>
      <c r="BB504" s="105"/>
      <c r="BC504" s="100"/>
      <c r="BD504" s="100"/>
      <c r="BE504"/>
    </row>
    <row r="505" spans="1:57" ht="24" hidden="1">
      <c r="B505" s="695"/>
      <c r="C505" s="200" t="s">
        <v>2024</v>
      </c>
      <c r="D505" s="208" t="s">
        <v>2048</v>
      </c>
      <c r="E505" s="105"/>
      <c r="F505" s="7" t="s">
        <v>2049</v>
      </c>
      <c r="G505" s="3"/>
      <c r="H505" s="117" t="s">
        <v>2033</v>
      </c>
      <c r="I505" s="117"/>
      <c r="J505" s="117"/>
      <c r="K505" s="117"/>
      <c r="L505" s="117"/>
      <c r="M505" s="117"/>
      <c r="N505" s="448" t="s">
        <v>67</v>
      </c>
      <c r="O505" s="117"/>
      <c r="P505" s="122"/>
      <c r="Q505" s="47"/>
      <c r="R505" s="47"/>
      <c r="S505" s="47"/>
      <c r="T505" s="47"/>
      <c r="U505" s="209"/>
      <c r="V505" s="47"/>
      <c r="W505" s="209" t="s">
        <v>263</v>
      </c>
      <c r="X505" s="47"/>
      <c r="Y505" s="115" t="s">
        <v>263</v>
      </c>
      <c r="Z505" s="434"/>
      <c r="AA505" s="47"/>
      <c r="AB505" s="117"/>
      <c r="AC505" s="117"/>
      <c r="AD505" s="117"/>
      <c r="AE505" s="7"/>
      <c r="AF505" s="104"/>
      <c r="AG505" s="105"/>
      <c r="AH505" s="105"/>
      <c r="AI505" s="105"/>
      <c r="AJ505" s="477"/>
      <c r="AK505" s="487" t="s">
        <v>565</v>
      </c>
      <c r="AL505" s="403" t="s">
        <v>399</v>
      </c>
      <c r="AM505" s="45"/>
      <c r="AN505" s="34"/>
      <c r="AO505" s="30"/>
      <c r="AP505" s="31"/>
      <c r="AQ505" s="20"/>
      <c r="AR505" s="110"/>
      <c r="AS505" s="98"/>
      <c r="AT505" s="107"/>
      <c r="AU505" s="94"/>
      <c r="AV505" s="71"/>
      <c r="AW505" s="105"/>
      <c r="AX505" s="105"/>
      <c r="AY505" s="202"/>
      <c r="AZ505" s="105"/>
      <c r="BA505" s="105"/>
      <c r="BB505" s="105"/>
      <c r="BC505" s="100"/>
      <c r="BD505" s="100"/>
      <c r="BE505"/>
    </row>
    <row r="506" spans="1:57" ht="24" hidden="1">
      <c r="B506" s="695"/>
      <c r="C506" s="200" t="s">
        <v>2024</v>
      </c>
      <c r="D506" s="208" t="s">
        <v>2050</v>
      </c>
      <c r="E506" s="105"/>
      <c r="F506" s="7" t="s">
        <v>2051</v>
      </c>
      <c r="G506" s="3"/>
      <c r="H506" s="117" t="s">
        <v>2033</v>
      </c>
      <c r="I506" s="117"/>
      <c r="J506" s="117"/>
      <c r="K506" s="117"/>
      <c r="L506" s="117"/>
      <c r="M506" s="117"/>
      <c r="N506" s="448" t="s">
        <v>67</v>
      </c>
      <c r="O506" s="117"/>
      <c r="P506" s="122"/>
      <c r="Q506" s="47"/>
      <c r="R506" s="47"/>
      <c r="S506" s="47"/>
      <c r="T506" s="47"/>
      <c r="U506" s="209"/>
      <c r="V506" s="47"/>
      <c r="W506" s="209" t="s">
        <v>263</v>
      </c>
      <c r="X506" s="47"/>
      <c r="Y506" s="115" t="s">
        <v>263</v>
      </c>
      <c r="Z506" s="434"/>
      <c r="AA506" s="47"/>
      <c r="AB506" s="117"/>
      <c r="AC506" s="117"/>
      <c r="AD506" s="117"/>
      <c r="AE506" s="7"/>
      <c r="AF506" s="104"/>
      <c r="AG506" s="105"/>
      <c r="AH506" s="105"/>
      <c r="AI506" s="105"/>
      <c r="AJ506" s="477"/>
      <c r="AK506" s="487" t="s">
        <v>565</v>
      </c>
      <c r="AL506" s="403" t="s">
        <v>399</v>
      </c>
      <c r="AM506" s="45"/>
      <c r="AN506" s="34"/>
      <c r="AO506" s="30"/>
      <c r="AP506" s="31"/>
      <c r="AQ506" s="20"/>
      <c r="AR506" s="110"/>
      <c r="AS506" s="98"/>
      <c r="AT506" s="107"/>
      <c r="AU506" s="94"/>
      <c r="AV506" s="71"/>
      <c r="AW506" s="105"/>
      <c r="AX506" s="105"/>
      <c r="AY506" s="202"/>
      <c r="AZ506" s="105"/>
      <c r="BA506" s="105"/>
      <c r="BB506" s="105"/>
      <c r="BC506" s="100"/>
      <c r="BD506" s="100"/>
      <c r="BE506"/>
    </row>
    <row r="507" spans="1:57" ht="24" hidden="1">
      <c r="B507" s="695"/>
      <c r="C507" s="200" t="s">
        <v>2024</v>
      </c>
      <c r="D507" s="208" t="s">
        <v>2052</v>
      </c>
      <c r="E507" s="105"/>
      <c r="F507" s="7" t="s">
        <v>2053</v>
      </c>
      <c r="G507" s="3"/>
      <c r="H507" s="117" t="s">
        <v>2033</v>
      </c>
      <c r="I507" s="117"/>
      <c r="J507" s="117"/>
      <c r="K507" s="117"/>
      <c r="L507" s="117"/>
      <c r="M507" s="117"/>
      <c r="N507" s="448" t="s">
        <v>67</v>
      </c>
      <c r="O507" s="117"/>
      <c r="P507" s="122"/>
      <c r="Q507" s="47"/>
      <c r="R507" s="47"/>
      <c r="S507" s="47"/>
      <c r="T507" s="47"/>
      <c r="U507" s="209"/>
      <c r="V507" s="47"/>
      <c r="W507" s="209" t="s">
        <v>263</v>
      </c>
      <c r="X507" s="47"/>
      <c r="Y507" s="115" t="s">
        <v>263</v>
      </c>
      <c r="Z507" s="434"/>
      <c r="AA507" s="47"/>
      <c r="AB507" s="117"/>
      <c r="AC507" s="117"/>
      <c r="AD507" s="117"/>
      <c r="AE507" s="7"/>
      <c r="AF507" s="104"/>
      <c r="AG507" s="105"/>
      <c r="AH507" s="105"/>
      <c r="AI507" s="105"/>
      <c r="AJ507" s="477"/>
      <c r="AK507" s="487" t="s">
        <v>565</v>
      </c>
      <c r="AL507" s="403" t="s">
        <v>399</v>
      </c>
      <c r="AM507" s="45"/>
      <c r="AN507" s="34"/>
      <c r="AO507" s="30"/>
      <c r="AP507" s="31"/>
      <c r="AQ507" s="20"/>
      <c r="AR507" s="110"/>
      <c r="AS507" s="98"/>
      <c r="AT507" s="107"/>
      <c r="AU507" s="94"/>
      <c r="AV507" s="71"/>
      <c r="AW507" s="105"/>
      <c r="AX507" s="105"/>
      <c r="AY507" s="202"/>
      <c r="AZ507" s="105"/>
      <c r="BA507" s="105"/>
      <c r="BB507" s="105"/>
      <c r="BC507" s="100"/>
      <c r="BD507" s="100"/>
      <c r="BE507"/>
    </row>
    <row r="508" spans="1:57" ht="24" hidden="1">
      <c r="B508" s="695"/>
      <c r="C508" s="200" t="s">
        <v>2024</v>
      </c>
      <c r="D508" s="208" t="s">
        <v>2054</v>
      </c>
      <c r="E508" s="105"/>
      <c r="F508" s="7" t="s">
        <v>2055</v>
      </c>
      <c r="G508" s="3"/>
      <c r="H508" s="117" t="s">
        <v>2033</v>
      </c>
      <c r="I508" s="117"/>
      <c r="J508" s="117"/>
      <c r="K508" s="117"/>
      <c r="L508" s="117"/>
      <c r="M508" s="117"/>
      <c r="N508" s="448" t="s">
        <v>67</v>
      </c>
      <c r="O508" s="117"/>
      <c r="P508" s="122"/>
      <c r="Q508" s="47"/>
      <c r="R508" s="47"/>
      <c r="S508" s="47"/>
      <c r="T508" s="47"/>
      <c r="U508" s="209"/>
      <c r="V508" s="47"/>
      <c r="W508" s="47"/>
      <c r="X508" s="47"/>
      <c r="Y508" s="115"/>
      <c r="Z508" s="434"/>
      <c r="AA508" s="115" t="s">
        <v>443</v>
      </c>
      <c r="AB508" s="117"/>
      <c r="AC508" s="117"/>
      <c r="AD508" s="117"/>
      <c r="AE508" s="7"/>
      <c r="AF508" s="104"/>
      <c r="AG508" s="105"/>
      <c r="AH508" s="105"/>
      <c r="AI508" s="105"/>
      <c r="AJ508" s="477"/>
      <c r="AK508" s="402"/>
      <c r="AL508" s="403"/>
      <c r="AM508" s="45"/>
      <c r="AN508" s="34"/>
      <c r="AO508" s="30"/>
      <c r="AP508" s="31"/>
      <c r="AQ508" s="20"/>
      <c r="AR508" s="110"/>
      <c r="AS508" s="98"/>
      <c r="AT508" s="107"/>
      <c r="AU508" s="94"/>
      <c r="AV508" s="71"/>
      <c r="AW508" s="105"/>
      <c r="AX508" s="105"/>
      <c r="AY508" s="202"/>
      <c r="AZ508" s="105"/>
      <c r="BA508" s="105"/>
      <c r="BB508" s="105"/>
      <c r="BC508" s="100"/>
      <c r="BD508" s="100"/>
      <c r="BE508"/>
    </row>
    <row r="509" spans="1:57" ht="24" hidden="1">
      <c r="B509" s="696"/>
      <c r="C509" s="200" t="s">
        <v>2024</v>
      </c>
      <c r="D509" s="208" t="s">
        <v>2056</v>
      </c>
      <c r="E509" s="105"/>
      <c r="F509" s="7" t="s">
        <v>2055</v>
      </c>
      <c r="G509" s="3"/>
      <c r="H509" s="117" t="s">
        <v>2033</v>
      </c>
      <c r="I509" s="117"/>
      <c r="J509" s="117"/>
      <c r="K509" s="117"/>
      <c r="L509" s="117"/>
      <c r="M509" s="117"/>
      <c r="N509" s="448" t="s">
        <v>67</v>
      </c>
      <c r="O509" s="117"/>
      <c r="P509" s="122"/>
      <c r="Q509" s="47"/>
      <c r="R509" s="47"/>
      <c r="S509" s="47"/>
      <c r="T509" s="47"/>
      <c r="U509" s="209"/>
      <c r="V509" s="47"/>
      <c r="W509" s="47"/>
      <c r="X509" s="47"/>
      <c r="Y509" s="115"/>
      <c r="Z509" s="434"/>
      <c r="AA509" s="115" t="s">
        <v>443</v>
      </c>
      <c r="AB509" s="117"/>
      <c r="AC509" s="117"/>
      <c r="AD509" s="117"/>
      <c r="AE509" s="7"/>
      <c r="AF509" s="104"/>
      <c r="AG509" s="105"/>
      <c r="AH509" s="105"/>
      <c r="AI509" s="105"/>
      <c r="AJ509" s="477"/>
      <c r="AK509" s="402"/>
      <c r="AL509" s="403"/>
      <c r="AM509" s="45"/>
      <c r="AN509" s="34"/>
      <c r="AO509" s="30"/>
      <c r="AP509" s="31"/>
      <c r="AQ509" s="20"/>
      <c r="AR509" s="110"/>
      <c r="AS509" s="98"/>
      <c r="AT509" s="107"/>
      <c r="AU509" s="94"/>
      <c r="AV509" s="71"/>
      <c r="AW509" s="105"/>
      <c r="AX509" s="105"/>
      <c r="AY509" s="202"/>
      <c r="AZ509" s="105"/>
      <c r="BA509" s="105"/>
      <c r="BB509" s="105"/>
      <c r="BC509" s="100"/>
      <c r="BD509" s="100"/>
      <c r="BE509"/>
    </row>
    <row r="510" spans="1:57" s="39" customFormat="1" ht="27" hidden="1">
      <c r="A510" s="17"/>
      <c r="B510" s="697" t="s">
        <v>2057</v>
      </c>
      <c r="C510" s="104" t="s">
        <v>2057</v>
      </c>
      <c r="D510" s="105" t="s">
        <v>549</v>
      </c>
      <c r="E510" s="105" t="str">
        <f>VLOOKUP(D510, '(참고) 중복제거용 BP사명 DB'!$B$3:$D897, 3, FALSE)</f>
        <v>SK㈜</v>
      </c>
      <c r="F510" s="7" t="s">
        <v>2058</v>
      </c>
      <c r="G510" s="3"/>
      <c r="H510" s="117" t="s">
        <v>2027</v>
      </c>
      <c r="I510" s="117"/>
      <c r="J510" s="117"/>
      <c r="K510" s="117"/>
      <c r="L510" s="117"/>
      <c r="M510" s="117"/>
      <c r="N510" s="117" t="s">
        <v>67</v>
      </c>
      <c r="O510" s="117"/>
      <c r="P510" s="122"/>
      <c r="Q510" s="28"/>
      <c r="R510" s="121" t="s">
        <v>261</v>
      </c>
      <c r="S510" s="85" t="s">
        <v>261</v>
      </c>
      <c r="T510" s="121"/>
      <c r="U510" s="115" t="s">
        <v>394</v>
      </c>
      <c r="V510" s="121"/>
      <c r="W510" s="121"/>
      <c r="X510" s="121"/>
      <c r="Y510" s="121"/>
      <c r="Z510" s="432" t="s">
        <v>394</v>
      </c>
      <c r="AA510" s="115" t="s">
        <v>802</v>
      </c>
      <c r="AB510" s="121"/>
      <c r="AC510" s="203"/>
      <c r="AD510" s="203" t="s">
        <v>2059</v>
      </c>
      <c r="AE510" s="9"/>
      <c r="AF510" s="6"/>
      <c r="AG510" s="6"/>
      <c r="AH510" s="6"/>
      <c r="AI510" s="9"/>
      <c r="AJ510" s="474"/>
      <c r="AK510" s="20"/>
      <c r="AL510" s="23"/>
      <c r="AM510" s="30"/>
      <c r="AN510" s="387"/>
      <c r="AO510" s="32"/>
      <c r="AP510" s="32"/>
      <c r="AQ510" s="20" t="str">
        <f t="shared" si="26"/>
        <v/>
      </c>
      <c r="AR510" s="86"/>
      <c r="AS510" s="350"/>
      <c r="AT510" s="107"/>
      <c r="AU510" s="107"/>
      <c r="AV510" s="71" t="str">
        <f t="shared" si="27"/>
        <v/>
      </c>
      <c r="AW510" s="105" t="s">
        <v>2060</v>
      </c>
      <c r="AX510" s="105" t="s">
        <v>2061</v>
      </c>
      <c r="AY510" s="105"/>
      <c r="AZ510" s="105"/>
      <c r="BA510" s="424" t="s">
        <v>2062</v>
      </c>
      <c r="BB510" s="424" t="s">
        <v>269</v>
      </c>
      <c r="BC510" s="105"/>
      <c r="BD510" s="105"/>
    </row>
    <row r="511" spans="1:57" s="39" customFormat="1" ht="27" hidden="1">
      <c r="A511" s="17"/>
      <c r="B511" s="697"/>
      <c r="C511" s="104" t="s">
        <v>2057</v>
      </c>
      <c r="D511" s="105" t="s">
        <v>2063</v>
      </c>
      <c r="E511" s="105" t="e">
        <f>VLOOKUP(D511, '(참고) 중복제거용 BP사명 DB'!$B$3:$D898, 3, FALSE)</f>
        <v>#N/A</v>
      </c>
      <c r="F511" s="7" t="s">
        <v>2058</v>
      </c>
      <c r="G511" s="7" t="s">
        <v>1825</v>
      </c>
      <c r="H511" s="117" t="s">
        <v>2027</v>
      </c>
      <c r="I511" s="117"/>
      <c r="J511" s="117"/>
      <c r="K511" s="117"/>
      <c r="L511" s="117"/>
      <c r="M511" s="117"/>
      <c r="N511" s="117" t="s">
        <v>67</v>
      </c>
      <c r="O511" s="117"/>
      <c r="P511" s="122"/>
      <c r="Q511" s="28"/>
      <c r="R511" s="121" t="s">
        <v>261</v>
      </c>
      <c r="S511" s="85" t="s">
        <v>261</v>
      </c>
      <c r="T511" s="28"/>
      <c r="U511" s="115" t="s">
        <v>394</v>
      </c>
      <c r="V511" s="121"/>
      <c r="W511" s="121"/>
      <c r="X511" s="115" t="s">
        <v>263</v>
      </c>
      <c r="Y511" s="115" t="s">
        <v>263</v>
      </c>
      <c r="Z511" s="432" t="s">
        <v>394</v>
      </c>
      <c r="AA511" s="121"/>
      <c r="AB511" s="121"/>
      <c r="AC511" s="203"/>
      <c r="AD511" s="203"/>
      <c r="AE511" s="9"/>
      <c r="AF511" s="6"/>
      <c r="AG511" s="6"/>
      <c r="AH511" s="6"/>
      <c r="AI511" s="9"/>
      <c r="AJ511" s="474"/>
      <c r="AK511" s="378" t="s">
        <v>398</v>
      </c>
      <c r="AL511" s="491" t="s">
        <v>399</v>
      </c>
      <c r="AM511" s="45"/>
      <c r="AN511" s="34"/>
      <c r="AO511" s="30"/>
      <c r="AP511" s="31"/>
      <c r="AQ511" s="20" t="str">
        <f t="shared" si="26"/>
        <v/>
      </c>
      <c r="AR511" s="110"/>
      <c r="AS511" s="98"/>
      <c r="AT511" s="107"/>
      <c r="AU511" s="94"/>
      <c r="AV511" s="71" t="str">
        <f t="shared" si="27"/>
        <v/>
      </c>
      <c r="AW511" s="105" t="s">
        <v>2064</v>
      </c>
      <c r="AX511" s="105" t="s">
        <v>2061</v>
      </c>
      <c r="AY511" s="105"/>
      <c r="AZ511" s="105"/>
      <c r="BA511" s="105" t="s">
        <v>2064</v>
      </c>
      <c r="BB511" s="105" t="s">
        <v>2061</v>
      </c>
      <c r="BC511" s="105" t="s">
        <v>2065</v>
      </c>
      <c r="BD511" s="105" t="s">
        <v>2066</v>
      </c>
    </row>
    <row r="512" spans="1:57" s="39" customFormat="1" ht="27" hidden="1">
      <c r="A512" s="17"/>
      <c r="B512" s="105" t="s">
        <v>2067</v>
      </c>
      <c r="C512" s="105" t="s">
        <v>2067</v>
      </c>
      <c r="D512" s="104" t="s">
        <v>629</v>
      </c>
      <c r="E512" s="105" t="str">
        <f>VLOOKUP(D512, '(참고) 중복제거용 BP사명 DB'!$B$3:$D899, 3, FALSE)</f>
        <v>SK텔레콤(주)</v>
      </c>
      <c r="F512" s="7"/>
      <c r="G512" s="3"/>
      <c r="H512" s="117" t="s">
        <v>2027</v>
      </c>
      <c r="I512" s="117"/>
      <c r="J512" s="117"/>
      <c r="K512" s="117"/>
      <c r="L512" s="117"/>
      <c r="M512" s="117"/>
      <c r="N512" s="117" t="s">
        <v>67</v>
      </c>
      <c r="O512" s="117"/>
      <c r="P512" s="122"/>
      <c r="Q512" s="28"/>
      <c r="R512" s="121" t="s">
        <v>261</v>
      </c>
      <c r="S512" s="85" t="s">
        <v>261</v>
      </c>
      <c r="T512" s="121"/>
      <c r="U512" s="115" t="s">
        <v>394</v>
      </c>
      <c r="V512" s="121"/>
      <c r="W512" s="121"/>
      <c r="X512" s="115" t="s">
        <v>263</v>
      </c>
      <c r="Y512" s="115" t="s">
        <v>263</v>
      </c>
      <c r="Z512" s="432" t="s">
        <v>394</v>
      </c>
      <c r="AA512" s="121"/>
      <c r="AB512" s="121"/>
      <c r="AC512" s="203"/>
      <c r="AD512" s="203"/>
      <c r="AE512" s="9"/>
      <c r="AF512" s="6"/>
      <c r="AG512" s="6"/>
      <c r="AH512" s="6"/>
      <c r="AI512" s="9"/>
      <c r="AJ512" s="474"/>
      <c r="AK512" s="378" t="s">
        <v>398</v>
      </c>
      <c r="AL512" s="491" t="s">
        <v>399</v>
      </c>
      <c r="AM512" s="45"/>
      <c r="AN512" s="34"/>
      <c r="AO512" s="30"/>
      <c r="AP512" s="31"/>
      <c r="AQ512" s="20" t="str">
        <f t="shared" si="26"/>
        <v/>
      </c>
      <c r="AR512" s="110"/>
      <c r="AS512" s="98"/>
      <c r="AT512" s="107"/>
      <c r="AU512" s="94"/>
      <c r="AV512" s="71" t="str">
        <f t="shared" si="27"/>
        <v/>
      </c>
      <c r="AW512" s="105" t="s">
        <v>804</v>
      </c>
      <c r="AX512" s="105" t="s">
        <v>2068</v>
      </c>
      <c r="AY512" s="105"/>
      <c r="AZ512" s="105"/>
      <c r="BA512" s="105" t="s">
        <v>804</v>
      </c>
      <c r="BB512" s="105" t="s">
        <v>2069</v>
      </c>
      <c r="BC512" s="105"/>
      <c r="BD512" s="105"/>
    </row>
    <row r="513" spans="1:57" s="39" customFormat="1" ht="27" hidden="1">
      <c r="A513" s="17"/>
      <c r="B513" s="105" t="s">
        <v>2070</v>
      </c>
      <c r="C513" s="105" t="s">
        <v>2070</v>
      </c>
      <c r="D513" s="104" t="s">
        <v>629</v>
      </c>
      <c r="E513" s="105" t="str">
        <f>VLOOKUP(D513, '(참고) 중복제거용 BP사명 DB'!$B$3:$D900, 3, FALSE)</f>
        <v>SK텔레콤(주)</v>
      </c>
      <c r="F513" s="7"/>
      <c r="G513" s="3"/>
      <c r="H513" s="117" t="s">
        <v>2027</v>
      </c>
      <c r="I513" s="117"/>
      <c r="J513" s="117"/>
      <c r="K513" s="117"/>
      <c r="L513" s="117"/>
      <c r="M513" s="117"/>
      <c r="N513" s="117" t="s">
        <v>67</v>
      </c>
      <c r="O513" s="117"/>
      <c r="P513" s="122"/>
      <c r="Q513" s="28"/>
      <c r="R513" s="121" t="s">
        <v>261</v>
      </c>
      <c r="S513" s="85" t="s">
        <v>261</v>
      </c>
      <c r="T513" s="121"/>
      <c r="U513" s="115" t="s">
        <v>394</v>
      </c>
      <c r="V513" s="121"/>
      <c r="W513" s="121"/>
      <c r="X513" s="115" t="s">
        <v>263</v>
      </c>
      <c r="Y513" s="115" t="s">
        <v>263</v>
      </c>
      <c r="Z513" s="432" t="s">
        <v>394</v>
      </c>
      <c r="AA513" s="121"/>
      <c r="AB513" s="121"/>
      <c r="AC513" s="203"/>
      <c r="AD513" s="203"/>
      <c r="AE513" s="9"/>
      <c r="AF513" s="6"/>
      <c r="AG513" s="6"/>
      <c r="AH513" s="6"/>
      <c r="AI513" s="9"/>
      <c r="AJ513" s="474"/>
      <c r="AK513" s="378" t="s">
        <v>398</v>
      </c>
      <c r="AL513" s="491" t="s">
        <v>399</v>
      </c>
      <c r="AM513" s="45"/>
      <c r="AN513" s="34"/>
      <c r="AO513" s="30"/>
      <c r="AP513" s="31"/>
      <c r="AQ513" s="20" t="str">
        <f t="shared" si="26"/>
        <v/>
      </c>
      <c r="AR513" s="110"/>
      <c r="AS513" s="98"/>
      <c r="AT513" s="107"/>
      <c r="AU513" s="94"/>
      <c r="AV513" s="71" t="str">
        <f t="shared" si="27"/>
        <v/>
      </c>
      <c r="AW513" s="105" t="s">
        <v>804</v>
      </c>
      <c r="AX513" s="105" t="s">
        <v>2068</v>
      </c>
      <c r="AY513" s="105"/>
      <c r="AZ513" s="105"/>
      <c r="BA513" s="105" t="s">
        <v>804</v>
      </c>
      <c r="BB513" s="105" t="s">
        <v>2069</v>
      </c>
      <c r="BC513" s="105"/>
      <c r="BD513" s="105"/>
    </row>
    <row r="514" spans="1:57" s="39" customFormat="1" ht="94.5" hidden="1">
      <c r="A514" s="17"/>
      <c r="B514" s="104" t="s">
        <v>2071</v>
      </c>
      <c r="C514" s="104" t="s">
        <v>2071</v>
      </c>
      <c r="D514" s="104" t="s">
        <v>629</v>
      </c>
      <c r="E514" s="105" t="str">
        <f>VLOOKUP(D514, '(참고) 중복제거용 BP사명 DB'!$B$3:$D901, 3, FALSE)</f>
        <v>SK텔레콤(주)</v>
      </c>
      <c r="F514" s="7"/>
      <c r="G514" s="430" t="s">
        <v>2072</v>
      </c>
      <c r="H514" s="117" t="s">
        <v>2027</v>
      </c>
      <c r="I514" s="117"/>
      <c r="J514" s="117"/>
      <c r="K514" s="117"/>
      <c r="L514" s="117"/>
      <c r="M514" s="117"/>
      <c r="N514" s="117" t="s">
        <v>67</v>
      </c>
      <c r="O514" s="117"/>
      <c r="P514" s="122"/>
      <c r="Q514" s="28"/>
      <c r="R514" s="121" t="s">
        <v>261</v>
      </c>
      <c r="S514" s="85" t="s">
        <v>261</v>
      </c>
      <c r="T514" s="121"/>
      <c r="U514" s="115" t="s">
        <v>620</v>
      </c>
      <c r="V514" s="121"/>
      <c r="W514" s="121"/>
      <c r="X514" s="115" t="s">
        <v>263</v>
      </c>
      <c r="Y514" s="115" t="s">
        <v>263</v>
      </c>
      <c r="Z514" s="432" t="s">
        <v>620</v>
      </c>
      <c r="AA514" s="121"/>
      <c r="AB514" s="121"/>
      <c r="AC514" s="203"/>
      <c r="AD514" s="203"/>
      <c r="AE514" s="9"/>
      <c r="AF514" s="6"/>
      <c r="AG514" s="6"/>
      <c r="AH514" s="6"/>
      <c r="AI514" s="9"/>
      <c r="AJ514" s="474"/>
      <c r="AK514" s="378" t="s">
        <v>398</v>
      </c>
      <c r="AL514" s="491" t="s">
        <v>399</v>
      </c>
      <c r="AM514" s="45"/>
      <c r="AN514" s="34"/>
      <c r="AO514" s="30"/>
      <c r="AP514" s="31"/>
      <c r="AQ514" s="20" t="str">
        <f t="shared" si="26"/>
        <v/>
      </c>
      <c r="AR514" s="110"/>
      <c r="AS514" s="98"/>
      <c r="AT514" s="107"/>
      <c r="AU514" s="94"/>
      <c r="AV514" s="71" t="str">
        <f t="shared" si="27"/>
        <v/>
      </c>
      <c r="AW514" s="105" t="s">
        <v>2073</v>
      </c>
      <c r="AX514" s="105" t="s">
        <v>2074</v>
      </c>
      <c r="AY514" s="105"/>
      <c r="AZ514" s="105"/>
      <c r="BA514" s="105" t="s">
        <v>2073</v>
      </c>
      <c r="BB514" s="105" t="s">
        <v>2075</v>
      </c>
      <c r="BC514" s="105"/>
      <c r="BD514" s="105"/>
    </row>
    <row r="515" spans="1:57" s="39" customFormat="1" ht="27" hidden="1">
      <c r="A515" s="17"/>
      <c r="B515" s="104" t="s">
        <v>2076</v>
      </c>
      <c r="C515" s="104" t="s">
        <v>2076</v>
      </c>
      <c r="D515" s="104" t="s">
        <v>2077</v>
      </c>
      <c r="E515" s="105" t="e">
        <f>VLOOKUP(D515, '(참고) 중복제거용 BP사명 DB'!$B$3:$D904, 3, FALSE)</f>
        <v>#N/A</v>
      </c>
      <c r="F515" s="7"/>
      <c r="G515" s="7" t="s">
        <v>2078</v>
      </c>
      <c r="H515" s="117" t="s">
        <v>2027</v>
      </c>
      <c r="I515" s="117"/>
      <c r="J515" s="117"/>
      <c r="K515" s="117"/>
      <c r="L515" s="117"/>
      <c r="M515" s="117"/>
      <c r="N515" s="117" t="s">
        <v>67</v>
      </c>
      <c r="O515" s="117"/>
      <c r="P515" s="122"/>
      <c r="Q515" s="28"/>
      <c r="R515" s="121" t="s">
        <v>261</v>
      </c>
      <c r="S515" s="121" t="s">
        <v>263</v>
      </c>
      <c r="T515" s="121"/>
      <c r="U515" s="115" t="s">
        <v>394</v>
      </c>
      <c r="V515" s="121"/>
      <c r="W515" s="121"/>
      <c r="X515" s="115" t="s">
        <v>263</v>
      </c>
      <c r="Y515" s="115" t="s">
        <v>263</v>
      </c>
      <c r="Z515" s="432" t="s">
        <v>394</v>
      </c>
      <c r="AA515" s="121"/>
      <c r="AB515" s="121"/>
      <c r="AC515" s="203"/>
      <c r="AD515" s="203"/>
      <c r="AE515" s="9"/>
      <c r="AF515" s="6"/>
      <c r="AG515" s="6"/>
      <c r="AH515" s="6"/>
      <c r="AI515" s="9"/>
      <c r="AJ515" s="474"/>
      <c r="AK515" s="378" t="s">
        <v>398</v>
      </c>
      <c r="AL515" s="491" t="s">
        <v>399</v>
      </c>
      <c r="AM515" s="45"/>
      <c r="AN515" s="34"/>
      <c r="AO515" s="30"/>
      <c r="AP515" s="31"/>
      <c r="AQ515" s="20" t="str">
        <f>IF(ISBLANK(AP515), "", "O")</f>
        <v/>
      </c>
      <c r="AR515" s="110" t="s">
        <v>263</v>
      </c>
      <c r="AS515" s="98"/>
      <c r="AT515" s="107"/>
      <c r="AU515" s="94"/>
      <c r="AV515" s="71" t="str">
        <f t="shared" ref="AV515" si="28">IF(ISBLANK(AU515), "", "O")</f>
        <v/>
      </c>
      <c r="AW515" s="104" t="s">
        <v>1954</v>
      </c>
      <c r="AX515" s="105" t="s">
        <v>2079</v>
      </c>
      <c r="AY515" s="105"/>
      <c r="AZ515" s="105"/>
      <c r="BA515" s="105" t="s">
        <v>1954</v>
      </c>
      <c r="BB515" s="105" t="s">
        <v>2079</v>
      </c>
      <c r="BC515" s="105" t="s">
        <v>2080</v>
      </c>
      <c r="BD515" s="105" t="s">
        <v>2081</v>
      </c>
    </row>
    <row r="516" spans="1:57" s="39" customFormat="1" ht="27" hidden="1">
      <c r="A516" s="17"/>
      <c r="B516" s="104" t="s">
        <v>2082</v>
      </c>
      <c r="C516" s="104" t="s">
        <v>2083</v>
      </c>
      <c r="D516" s="105" t="s">
        <v>337</v>
      </c>
      <c r="E516" s="105" t="str">
        <f>VLOOKUP(D516, '(참고) 중복제거용 BP사명 DB'!$B$3:$D905, 3, FALSE)</f>
        <v>유엔젤(주)</v>
      </c>
      <c r="F516" s="7" t="s">
        <v>2084</v>
      </c>
      <c r="G516" s="3" t="s">
        <v>2085</v>
      </c>
      <c r="H516" s="117" t="s">
        <v>2086</v>
      </c>
      <c r="I516" s="117"/>
      <c r="J516" s="117"/>
      <c r="K516" s="117"/>
      <c r="L516" s="117"/>
      <c r="M516" s="117"/>
      <c r="N516" s="117"/>
      <c r="O516" s="117"/>
      <c r="P516" s="122"/>
      <c r="Q516" s="28"/>
      <c r="R516" s="85"/>
      <c r="S516" s="121"/>
      <c r="T516" s="121"/>
      <c r="U516" s="115" t="s">
        <v>68</v>
      </c>
      <c r="V516" s="115" t="s">
        <v>802</v>
      </c>
      <c r="W516" s="115"/>
      <c r="X516" s="115"/>
      <c r="Y516" s="115"/>
      <c r="Z516" s="432" t="s">
        <v>68</v>
      </c>
      <c r="AA516" s="115" t="s">
        <v>802</v>
      </c>
      <c r="AB516" s="28"/>
      <c r="AC516" s="203"/>
      <c r="AD516" s="203"/>
      <c r="AE516" s="132"/>
      <c r="AF516" s="104"/>
      <c r="AG516" s="104"/>
      <c r="AH516" s="104"/>
      <c r="AI516" s="132"/>
      <c r="AJ516" s="470"/>
      <c r="AK516" s="20"/>
      <c r="AL516" s="20"/>
      <c r="AM516" s="30"/>
      <c r="AN516" s="34"/>
      <c r="AO516" s="30"/>
      <c r="AP516" s="30"/>
      <c r="AQ516" s="20" t="str">
        <f>IF(ISBLANK(AP516), "", "O")</f>
        <v/>
      </c>
      <c r="AR516" s="86"/>
      <c r="AS516" s="351"/>
      <c r="AT516" s="96"/>
      <c r="AU516" s="96"/>
      <c r="AV516" s="71" t="str">
        <f>IF(ISBLANK(AU516), "", "O")</f>
        <v/>
      </c>
      <c r="AW516" s="105" t="s">
        <v>2087</v>
      </c>
      <c r="AX516" s="105" t="s">
        <v>2088</v>
      </c>
      <c r="AY516" s="105" t="s">
        <v>199</v>
      </c>
      <c r="AZ516" s="105" t="s">
        <v>199</v>
      </c>
      <c r="BA516" s="105" t="s">
        <v>199</v>
      </c>
      <c r="BB516" s="105" t="s">
        <v>199</v>
      </c>
      <c r="BC516" s="105" t="s">
        <v>2089</v>
      </c>
      <c r="BD516" s="105" t="s">
        <v>2090</v>
      </c>
    </row>
    <row r="517" spans="1:57" s="39" customFormat="1" ht="40.5" hidden="1">
      <c r="A517" s="17" t="s">
        <v>2091</v>
      </c>
      <c r="B517" s="410" t="s">
        <v>2092</v>
      </c>
      <c r="C517" s="410" t="s">
        <v>2092</v>
      </c>
      <c r="D517" s="410" t="s">
        <v>70</v>
      </c>
      <c r="E517" s="105" t="e">
        <f>VLOOKUP(D517, '(참고) 중복제거용 BP사명 DB'!$B$3:$D902, 3, FALSE)</f>
        <v>#N/A</v>
      </c>
      <c r="F517" s="7"/>
      <c r="G517" s="7" t="s">
        <v>2093</v>
      </c>
      <c r="H517" s="117" t="s">
        <v>2027</v>
      </c>
      <c r="I517" s="117"/>
      <c r="J517" s="117"/>
      <c r="K517" s="117"/>
      <c r="L517" s="117"/>
      <c r="M517" s="117"/>
      <c r="N517" s="117" t="s">
        <v>748</v>
      </c>
      <c r="O517" s="117"/>
      <c r="P517" s="122"/>
      <c r="Q517" s="28"/>
      <c r="R517" s="121"/>
      <c r="S517" s="85"/>
      <c r="T517" s="121"/>
      <c r="U517" s="115"/>
      <c r="V517" s="121"/>
      <c r="W517" s="121"/>
      <c r="X517" s="121"/>
      <c r="Y517" s="121"/>
      <c r="Z517" s="432"/>
      <c r="AA517" s="121" t="s">
        <v>411</v>
      </c>
      <c r="AB517" s="121"/>
      <c r="AC517" s="203"/>
      <c r="AD517" s="203"/>
      <c r="AE517" s="9"/>
      <c r="AF517" s="6"/>
      <c r="AG517" s="6"/>
      <c r="AH517" s="6"/>
      <c r="AI517" s="9"/>
      <c r="AJ517" s="474"/>
      <c r="AK517" s="20"/>
      <c r="AL517" s="20"/>
      <c r="AM517" s="30"/>
      <c r="AN517" s="23"/>
      <c r="AO517" s="32"/>
      <c r="AP517" s="32"/>
      <c r="AQ517" s="20"/>
      <c r="AR517" s="86"/>
      <c r="AS517" s="350"/>
      <c r="AT517" s="107"/>
      <c r="AU517" s="107"/>
      <c r="AV517" s="71"/>
      <c r="AW517" s="105"/>
      <c r="AX517" s="105"/>
      <c r="AY517" s="105"/>
      <c r="AZ517" s="105"/>
      <c r="BA517" s="105"/>
      <c r="BB517" s="105"/>
      <c r="BC517" s="105"/>
      <c r="BD517" s="105"/>
    </row>
    <row r="518" spans="1:57" s="39" customFormat="1" ht="40.5" hidden="1">
      <c r="A518" s="17"/>
      <c r="B518" s="410" t="s">
        <v>2094</v>
      </c>
      <c r="C518" s="410" t="s">
        <v>2094</v>
      </c>
      <c r="D518" s="410" t="s">
        <v>70</v>
      </c>
      <c r="E518" s="105" t="e">
        <f>VLOOKUP(D518, '(참고) 중복제거용 BP사명 DB'!$B$3:$D903, 3, FALSE)</f>
        <v>#N/A</v>
      </c>
      <c r="F518" s="7"/>
      <c r="G518" s="7" t="s">
        <v>2095</v>
      </c>
      <c r="H518" s="117" t="s">
        <v>2027</v>
      </c>
      <c r="I518" s="117"/>
      <c r="J518" s="117"/>
      <c r="K518" s="117"/>
      <c r="L518" s="117"/>
      <c r="M518" s="117"/>
      <c r="N518" s="117" t="s">
        <v>748</v>
      </c>
      <c r="O518" s="117"/>
      <c r="P518" s="122"/>
      <c r="Q518" s="28"/>
      <c r="R518" s="121"/>
      <c r="S518" s="85"/>
      <c r="T518" s="121"/>
      <c r="U518" s="115"/>
      <c r="V518" s="121"/>
      <c r="W518" s="121"/>
      <c r="X518" s="121"/>
      <c r="Y518" s="121"/>
      <c r="Z518" s="432"/>
      <c r="AA518" s="121" t="s">
        <v>411</v>
      </c>
      <c r="AB518" s="121"/>
      <c r="AC518" s="203"/>
      <c r="AD518" s="203"/>
      <c r="AE518" s="9"/>
      <c r="AF518" s="6"/>
      <c r="AG518" s="6"/>
      <c r="AH518" s="6"/>
      <c r="AI518" s="9"/>
      <c r="AJ518" s="474"/>
      <c r="AK518" s="20"/>
      <c r="AL518" s="20"/>
      <c r="AM518" s="30"/>
      <c r="AN518" s="23"/>
      <c r="AO518" s="32"/>
      <c r="AP518" s="32"/>
      <c r="AQ518" s="20"/>
      <c r="AR518" s="86"/>
      <c r="AS518" s="350"/>
      <c r="AT518" s="107"/>
      <c r="AU518" s="107"/>
      <c r="AV518" s="71"/>
      <c r="AW518" s="105"/>
      <c r="AX518" s="105"/>
      <c r="AY518" s="105"/>
      <c r="AZ518" s="105"/>
      <c r="BA518" s="105"/>
      <c r="BB518" s="105"/>
      <c r="BC518" s="105"/>
      <c r="BD518" s="105"/>
    </row>
    <row r="519" spans="1:57" ht="24" hidden="1">
      <c r="B519" s="410" t="s">
        <v>2096</v>
      </c>
      <c r="C519" s="410" t="s">
        <v>2096</v>
      </c>
      <c r="D519" s="410" t="s">
        <v>70</v>
      </c>
      <c r="E519" s="105" t="e">
        <f>VLOOKUP(D519, '(참고) 중복제거용 BP사명 DB'!$B$3:$D885, 3, FALSE)</f>
        <v>#N/A</v>
      </c>
      <c r="F519" s="7"/>
      <c r="G519" s="3" t="s">
        <v>2097</v>
      </c>
      <c r="H519" s="117" t="s">
        <v>2027</v>
      </c>
      <c r="I519" s="117"/>
      <c r="J519" s="117"/>
      <c r="K519" s="117"/>
      <c r="L519" s="117"/>
      <c r="M519" s="117"/>
      <c r="N519" s="117" t="s">
        <v>748</v>
      </c>
      <c r="O519" s="117"/>
      <c r="P519" s="122"/>
      <c r="Q519" s="47"/>
      <c r="R519" s="47"/>
      <c r="S519" s="47"/>
      <c r="T519" s="47"/>
      <c r="U519" s="115" t="s">
        <v>845</v>
      </c>
      <c r="V519" s="115" t="s">
        <v>410</v>
      </c>
      <c r="W519" s="115"/>
      <c r="X519" s="115"/>
      <c r="Y519" s="115"/>
      <c r="Z519" s="432" t="s">
        <v>845</v>
      </c>
      <c r="AA519" s="115" t="s">
        <v>411</v>
      </c>
      <c r="AB519" s="117"/>
      <c r="AC519" s="117"/>
      <c r="AD519" s="117"/>
      <c r="AE519" s="7"/>
      <c r="AF519" s="104"/>
      <c r="AG519" s="105"/>
      <c r="AH519" s="105"/>
      <c r="AI519" s="105"/>
      <c r="AJ519" s="477"/>
      <c r="AK519" s="20"/>
      <c r="AL519" s="20"/>
      <c r="AM519" s="30"/>
      <c r="AN519" s="52"/>
      <c r="AO519" s="30"/>
      <c r="AP519" s="30"/>
      <c r="AQ519" s="20" t="str">
        <f>IF(ISBLANK(AP519), "", "O")</f>
        <v/>
      </c>
      <c r="AR519" s="86"/>
      <c r="AS519" s="86"/>
      <c r="AT519" s="94"/>
      <c r="AU519" s="94"/>
      <c r="AV519" s="71" t="str">
        <f>IF(ISBLANK(AU519), "", "O")</f>
        <v/>
      </c>
      <c r="AW519" s="105"/>
      <c r="AX519" s="105"/>
      <c r="AY519" s="105"/>
      <c r="AZ519" s="105"/>
      <c r="BA519" s="105"/>
      <c r="BB519" s="105"/>
      <c r="BC519" s="105"/>
      <c r="BD519" s="105"/>
      <c r="BE519"/>
    </row>
    <row r="520" spans="1:57" s="39" customFormat="1" ht="24" hidden="1">
      <c r="A520" s="17"/>
      <c r="B520" s="410" t="s">
        <v>2098</v>
      </c>
      <c r="C520" s="410" t="s">
        <v>2098</v>
      </c>
      <c r="D520" s="410" t="s">
        <v>70</v>
      </c>
      <c r="E520" s="105" t="e">
        <f>VLOOKUP(D520, '(참고) 중복제거용 BP사명 DB'!$B$3:$D906, 3, FALSE)</f>
        <v>#N/A</v>
      </c>
      <c r="F520" s="7"/>
      <c r="G520" s="3" t="s">
        <v>2099</v>
      </c>
      <c r="H520" s="117" t="s">
        <v>2027</v>
      </c>
      <c r="I520" s="117"/>
      <c r="J520" s="117"/>
      <c r="K520" s="117"/>
      <c r="L520" s="117"/>
      <c r="M520" s="117"/>
      <c r="N520" s="117" t="s">
        <v>748</v>
      </c>
      <c r="O520" s="117"/>
      <c r="P520" s="122"/>
      <c r="Q520" s="28"/>
      <c r="R520" s="121"/>
      <c r="S520" s="115"/>
      <c r="T520" s="121"/>
      <c r="U520" s="115"/>
      <c r="V520" s="121"/>
      <c r="W520" s="121"/>
      <c r="X520" s="121"/>
      <c r="Y520" s="121"/>
      <c r="Z520" s="432"/>
      <c r="AA520" s="121" t="s">
        <v>411</v>
      </c>
      <c r="AB520" s="121"/>
      <c r="AC520" s="121"/>
      <c r="AD520" s="121"/>
      <c r="AE520" s="7"/>
      <c r="AF520" s="104"/>
      <c r="AG520" s="104"/>
      <c r="AH520" s="104"/>
      <c r="AI520" s="104"/>
      <c r="AJ520" s="471"/>
      <c r="AK520" s="20"/>
      <c r="AL520" s="20"/>
      <c r="AM520" s="30"/>
      <c r="AN520" s="34"/>
      <c r="AO520" s="30"/>
      <c r="AP520" s="30"/>
      <c r="AQ520" s="20" t="str">
        <f t="shared" ref="AQ520:AQ531" si="29">IF(ISBLANK(AP520), "", "O")</f>
        <v/>
      </c>
      <c r="AR520" s="86"/>
      <c r="AS520" s="351"/>
      <c r="AT520" s="96"/>
      <c r="AU520" s="96"/>
      <c r="AV520" s="71" t="str">
        <f t="shared" ref="AV520:AV531" si="30">IF(ISBLANK(AU520), "", "O")</f>
        <v/>
      </c>
      <c r="AW520" s="104"/>
      <c r="AX520" s="104"/>
      <c r="AY520" s="104"/>
      <c r="AZ520" s="104"/>
      <c r="BA520" s="414"/>
      <c r="BB520" s="414"/>
      <c r="BC520" s="104"/>
      <c r="BD520" s="104"/>
    </row>
    <row r="521" spans="1:57" s="39" customFormat="1" ht="24" hidden="1">
      <c r="A521" s="17"/>
      <c r="B521" s="410" t="s">
        <v>2100</v>
      </c>
      <c r="C521" s="410" t="s">
        <v>2100</v>
      </c>
      <c r="D521" s="410" t="s">
        <v>70</v>
      </c>
      <c r="E521" s="105" t="e">
        <f>VLOOKUP(D521, '(참고) 중복제거용 BP사명 DB'!$B$3:$D907, 3, FALSE)</f>
        <v>#N/A</v>
      </c>
      <c r="F521" s="7"/>
      <c r="G521" s="3" t="s">
        <v>2101</v>
      </c>
      <c r="H521" s="117" t="s">
        <v>2027</v>
      </c>
      <c r="I521" s="117"/>
      <c r="J521" s="117"/>
      <c r="K521" s="117"/>
      <c r="L521" s="117"/>
      <c r="M521" s="117"/>
      <c r="N521" s="117" t="s">
        <v>748</v>
      </c>
      <c r="O521" s="117"/>
      <c r="P521" s="122"/>
      <c r="Q521" s="28"/>
      <c r="R521" s="121"/>
      <c r="S521" s="115"/>
      <c r="T521" s="121"/>
      <c r="U521" s="115"/>
      <c r="V521" s="121"/>
      <c r="W521" s="121"/>
      <c r="X521" s="121"/>
      <c r="Y521" s="121"/>
      <c r="Z521" s="432"/>
      <c r="AA521" s="121" t="s">
        <v>2102</v>
      </c>
      <c r="AB521" s="121"/>
      <c r="AC521" s="121"/>
      <c r="AD521" s="121"/>
      <c r="AE521" s="7"/>
      <c r="AF521" s="104"/>
      <c r="AG521" s="104"/>
      <c r="AH521" s="104"/>
      <c r="AI521" s="104"/>
      <c r="AJ521" s="471"/>
      <c r="AK521" s="20"/>
      <c r="AL521" s="20"/>
      <c r="AM521" s="30"/>
      <c r="AN521" s="34"/>
      <c r="AO521" s="30"/>
      <c r="AP521" s="30"/>
      <c r="AQ521" s="20" t="str">
        <f t="shared" si="29"/>
        <v/>
      </c>
      <c r="AR521" s="86"/>
      <c r="AS521" s="351"/>
      <c r="AT521" s="96"/>
      <c r="AU521" s="96"/>
      <c r="AV521" s="71" t="str">
        <f t="shared" si="30"/>
        <v/>
      </c>
      <c r="AW521" s="104"/>
      <c r="AX521" s="104"/>
      <c r="AY521" s="104"/>
      <c r="AZ521" s="104"/>
      <c r="BA521" s="414"/>
      <c r="BB521" s="414"/>
      <c r="BC521" s="104"/>
      <c r="BD521" s="104"/>
    </row>
    <row r="522" spans="1:57" s="39" customFormat="1" ht="24" hidden="1">
      <c r="A522" s="17"/>
      <c r="B522" s="410" t="s">
        <v>2103</v>
      </c>
      <c r="C522" s="410" t="s">
        <v>2103</v>
      </c>
      <c r="D522" s="410" t="s">
        <v>70</v>
      </c>
      <c r="E522" s="105" t="e">
        <f>VLOOKUP(D522, '(참고) 중복제거용 BP사명 DB'!$B$3:$D908, 3, FALSE)</f>
        <v>#N/A</v>
      </c>
      <c r="F522" s="7"/>
      <c r="G522" s="3" t="s">
        <v>2104</v>
      </c>
      <c r="H522" s="117" t="s">
        <v>2027</v>
      </c>
      <c r="I522" s="117"/>
      <c r="J522" s="117"/>
      <c r="K522" s="117"/>
      <c r="L522" s="117"/>
      <c r="M522" s="117"/>
      <c r="N522" s="117" t="s">
        <v>748</v>
      </c>
      <c r="O522" s="117"/>
      <c r="P522" s="122"/>
      <c r="Q522" s="28"/>
      <c r="R522" s="121"/>
      <c r="S522" s="115"/>
      <c r="T522" s="121"/>
      <c r="U522" s="115"/>
      <c r="V522" s="121"/>
      <c r="W522" s="121"/>
      <c r="X522" s="121"/>
      <c r="Y522" s="121"/>
      <c r="Z522" s="432"/>
      <c r="AA522" s="121" t="s">
        <v>2102</v>
      </c>
      <c r="AB522" s="121"/>
      <c r="AC522" s="121"/>
      <c r="AD522" s="121"/>
      <c r="AE522" s="7"/>
      <c r="AF522" s="104"/>
      <c r="AG522" s="104"/>
      <c r="AH522" s="104"/>
      <c r="AI522" s="104"/>
      <c r="AJ522" s="471"/>
      <c r="AK522" s="20"/>
      <c r="AL522" s="20"/>
      <c r="AM522" s="30"/>
      <c r="AN522" s="34"/>
      <c r="AO522" s="30"/>
      <c r="AP522" s="30"/>
      <c r="AQ522" s="20" t="str">
        <f t="shared" si="29"/>
        <v/>
      </c>
      <c r="AR522" s="86"/>
      <c r="AS522" s="351"/>
      <c r="AT522" s="96"/>
      <c r="AU522" s="96"/>
      <c r="AV522" s="71" t="str">
        <f t="shared" si="30"/>
        <v/>
      </c>
      <c r="AW522" s="104"/>
      <c r="AX522" s="104"/>
      <c r="AY522" s="104"/>
      <c r="AZ522" s="104"/>
      <c r="BA522" s="414"/>
      <c r="BB522" s="414"/>
      <c r="BC522" s="104"/>
      <c r="BD522" s="104"/>
    </row>
    <row r="523" spans="1:57" s="39" customFormat="1" ht="24" hidden="1">
      <c r="A523" s="17"/>
      <c r="B523" s="410" t="s">
        <v>2105</v>
      </c>
      <c r="C523" s="410" t="s">
        <v>2105</v>
      </c>
      <c r="D523" s="410" t="s">
        <v>70</v>
      </c>
      <c r="E523" s="105" t="e">
        <f>VLOOKUP(D523, '(참고) 중복제거용 BP사명 DB'!$B$3:$D909, 3, FALSE)</f>
        <v>#N/A</v>
      </c>
      <c r="F523" s="7"/>
      <c r="G523" s="3" t="s">
        <v>2104</v>
      </c>
      <c r="H523" s="117" t="s">
        <v>2027</v>
      </c>
      <c r="I523" s="117"/>
      <c r="J523" s="117"/>
      <c r="K523" s="117"/>
      <c r="L523" s="117"/>
      <c r="M523" s="117"/>
      <c r="N523" s="117" t="s">
        <v>748</v>
      </c>
      <c r="O523" s="117"/>
      <c r="P523" s="122"/>
      <c r="Q523" s="28"/>
      <c r="R523" s="121"/>
      <c r="S523" s="115"/>
      <c r="T523" s="121"/>
      <c r="U523" s="115"/>
      <c r="V523" s="121"/>
      <c r="W523" s="121"/>
      <c r="X523" s="121"/>
      <c r="Y523" s="121"/>
      <c r="Z523" s="432"/>
      <c r="AA523" s="121" t="s">
        <v>2102</v>
      </c>
      <c r="AB523" s="121"/>
      <c r="AC523" s="121"/>
      <c r="AD523" s="121"/>
      <c r="AE523" s="7"/>
      <c r="AF523" s="104"/>
      <c r="AG523" s="104"/>
      <c r="AH523" s="104"/>
      <c r="AI523" s="104"/>
      <c r="AJ523" s="471"/>
      <c r="AK523" s="20"/>
      <c r="AL523" s="20"/>
      <c r="AM523" s="30"/>
      <c r="AN523" s="34"/>
      <c r="AO523" s="30"/>
      <c r="AP523" s="30"/>
      <c r="AQ523" s="20" t="str">
        <f t="shared" si="29"/>
        <v/>
      </c>
      <c r="AR523" s="86"/>
      <c r="AS523" s="351"/>
      <c r="AT523" s="96"/>
      <c r="AU523" s="96"/>
      <c r="AV523" s="71" t="str">
        <f t="shared" si="30"/>
        <v/>
      </c>
      <c r="AW523" s="104"/>
      <c r="AX523" s="104"/>
      <c r="AY523" s="104"/>
      <c r="AZ523" s="104"/>
      <c r="BA523" s="414"/>
      <c r="BB523" s="414"/>
      <c r="BC523" s="104"/>
      <c r="BD523" s="104"/>
    </row>
    <row r="524" spans="1:57" s="39" customFormat="1" ht="24" hidden="1">
      <c r="A524" s="17"/>
      <c r="B524" s="410" t="s">
        <v>2106</v>
      </c>
      <c r="C524" s="410" t="s">
        <v>2106</v>
      </c>
      <c r="D524" s="410" t="s">
        <v>70</v>
      </c>
      <c r="E524" s="105" t="e">
        <f>VLOOKUP(D524, '(참고) 중복제거용 BP사명 DB'!$B$3:$D910, 3, FALSE)</f>
        <v>#N/A</v>
      </c>
      <c r="F524" s="7"/>
      <c r="G524" s="3" t="s">
        <v>2104</v>
      </c>
      <c r="H524" s="117" t="s">
        <v>2027</v>
      </c>
      <c r="I524" s="117"/>
      <c r="J524" s="117"/>
      <c r="K524" s="117"/>
      <c r="L524" s="117"/>
      <c r="M524" s="117"/>
      <c r="N524" s="117" t="s">
        <v>748</v>
      </c>
      <c r="O524" s="117"/>
      <c r="P524" s="122"/>
      <c r="Q524" s="28"/>
      <c r="R524" s="121"/>
      <c r="S524" s="115"/>
      <c r="T524" s="121"/>
      <c r="U524" s="115"/>
      <c r="V524" s="121"/>
      <c r="W524" s="121"/>
      <c r="X524" s="121"/>
      <c r="Y524" s="121"/>
      <c r="Z524" s="432"/>
      <c r="AA524" s="121" t="s">
        <v>2102</v>
      </c>
      <c r="AB524" s="121"/>
      <c r="AC524" s="121"/>
      <c r="AD524" s="121"/>
      <c r="AE524" s="7"/>
      <c r="AF524" s="104"/>
      <c r="AG524" s="104"/>
      <c r="AH524" s="104"/>
      <c r="AI524" s="104"/>
      <c r="AJ524" s="471"/>
      <c r="AK524" s="20"/>
      <c r="AL524" s="20"/>
      <c r="AM524" s="30"/>
      <c r="AN524" s="34"/>
      <c r="AO524" s="30"/>
      <c r="AP524" s="30"/>
      <c r="AQ524" s="20" t="str">
        <f t="shared" si="29"/>
        <v/>
      </c>
      <c r="AR524" s="86"/>
      <c r="AS524" s="351"/>
      <c r="AT524" s="96"/>
      <c r="AU524" s="96"/>
      <c r="AV524" s="71" t="str">
        <f t="shared" si="30"/>
        <v/>
      </c>
      <c r="AW524" s="104"/>
      <c r="AX524" s="104"/>
      <c r="AY524" s="104"/>
      <c r="AZ524" s="104"/>
      <c r="BA524" s="414"/>
      <c r="BB524" s="414"/>
      <c r="BC524" s="104"/>
      <c r="BD524" s="104"/>
    </row>
    <row r="525" spans="1:57" s="39" customFormat="1" ht="24" hidden="1">
      <c r="A525" s="17"/>
      <c r="B525" s="410" t="s">
        <v>2107</v>
      </c>
      <c r="C525" s="410" t="s">
        <v>2107</v>
      </c>
      <c r="D525" s="410" t="s">
        <v>70</v>
      </c>
      <c r="E525" s="105" t="e">
        <f>VLOOKUP(D525, '(참고) 중복제거용 BP사명 DB'!$B$3:$D911, 3, FALSE)</f>
        <v>#N/A</v>
      </c>
      <c r="F525" s="7"/>
      <c r="G525" s="3" t="s">
        <v>2104</v>
      </c>
      <c r="H525" s="117" t="s">
        <v>2027</v>
      </c>
      <c r="I525" s="117"/>
      <c r="J525" s="117"/>
      <c r="K525" s="117"/>
      <c r="L525" s="117"/>
      <c r="M525" s="117"/>
      <c r="N525" s="117" t="s">
        <v>748</v>
      </c>
      <c r="O525" s="117"/>
      <c r="P525" s="122"/>
      <c r="Q525" s="28"/>
      <c r="R525" s="121"/>
      <c r="S525" s="115"/>
      <c r="T525" s="121"/>
      <c r="U525" s="115"/>
      <c r="V525" s="121"/>
      <c r="W525" s="121"/>
      <c r="X525" s="121"/>
      <c r="Y525" s="121"/>
      <c r="Z525" s="432"/>
      <c r="AA525" s="121" t="s">
        <v>2102</v>
      </c>
      <c r="AB525" s="121"/>
      <c r="AC525" s="121"/>
      <c r="AD525" s="121"/>
      <c r="AE525" s="7"/>
      <c r="AF525" s="104"/>
      <c r="AG525" s="104"/>
      <c r="AH525" s="104"/>
      <c r="AI525" s="104"/>
      <c r="AJ525" s="471"/>
      <c r="AK525" s="20"/>
      <c r="AL525" s="20"/>
      <c r="AM525" s="30"/>
      <c r="AN525" s="34"/>
      <c r="AO525" s="30"/>
      <c r="AP525" s="30"/>
      <c r="AQ525" s="20" t="str">
        <f t="shared" si="29"/>
        <v/>
      </c>
      <c r="AR525" s="86"/>
      <c r="AS525" s="351"/>
      <c r="AT525" s="96"/>
      <c r="AU525" s="96"/>
      <c r="AV525" s="71" t="str">
        <f t="shared" si="30"/>
        <v/>
      </c>
      <c r="AW525" s="104"/>
      <c r="AX525" s="104"/>
      <c r="AY525" s="104"/>
      <c r="AZ525" s="104"/>
      <c r="BA525" s="414"/>
      <c r="BB525" s="414"/>
      <c r="BC525" s="104"/>
      <c r="BD525" s="104"/>
    </row>
    <row r="526" spans="1:57" s="39" customFormat="1" ht="24" hidden="1">
      <c r="A526" s="17"/>
      <c r="B526" s="410" t="s">
        <v>2108</v>
      </c>
      <c r="C526" s="410" t="s">
        <v>2108</v>
      </c>
      <c r="D526" s="410" t="s">
        <v>70</v>
      </c>
      <c r="E526" s="105" t="e">
        <f>VLOOKUP(D526, '(참고) 중복제거용 BP사명 DB'!$B$3:$D912, 3, FALSE)</f>
        <v>#N/A</v>
      </c>
      <c r="F526" s="7"/>
      <c r="G526" s="3" t="s">
        <v>2109</v>
      </c>
      <c r="H526" s="117" t="s">
        <v>2027</v>
      </c>
      <c r="I526" s="117"/>
      <c r="J526" s="117"/>
      <c r="K526" s="117"/>
      <c r="L526" s="117"/>
      <c r="M526" s="117"/>
      <c r="N526" s="117" t="s">
        <v>748</v>
      </c>
      <c r="O526" s="117"/>
      <c r="P526" s="122"/>
      <c r="Q526" s="28"/>
      <c r="R526" s="121"/>
      <c r="S526" s="115"/>
      <c r="T526" s="121"/>
      <c r="U526" s="115"/>
      <c r="V526" s="121"/>
      <c r="W526" s="121"/>
      <c r="X526" s="121"/>
      <c r="Y526" s="121"/>
      <c r="Z526" s="432"/>
      <c r="AA526" s="121" t="s">
        <v>2102</v>
      </c>
      <c r="AB526" s="121"/>
      <c r="AC526" s="121"/>
      <c r="AD526" s="121"/>
      <c r="AE526" s="7"/>
      <c r="AF526" s="104"/>
      <c r="AG526" s="104"/>
      <c r="AH526" s="104"/>
      <c r="AI526" s="104"/>
      <c r="AJ526" s="471"/>
      <c r="AK526" s="20"/>
      <c r="AL526" s="20"/>
      <c r="AM526" s="30"/>
      <c r="AN526" s="34"/>
      <c r="AO526" s="30"/>
      <c r="AP526" s="30"/>
      <c r="AQ526" s="20" t="str">
        <f t="shared" si="29"/>
        <v/>
      </c>
      <c r="AR526" s="86"/>
      <c r="AS526" s="351"/>
      <c r="AT526" s="96"/>
      <c r="AU526" s="96"/>
      <c r="AV526" s="71" t="str">
        <f t="shared" si="30"/>
        <v/>
      </c>
      <c r="AW526" s="104"/>
      <c r="AX526" s="104"/>
      <c r="AY526" s="104"/>
      <c r="AZ526" s="104"/>
      <c r="BA526" s="414"/>
      <c r="BB526" s="414"/>
      <c r="BC526" s="104"/>
      <c r="BD526" s="104"/>
    </row>
    <row r="527" spans="1:57" s="39" customFormat="1" ht="24" hidden="1">
      <c r="A527" s="17"/>
      <c r="B527" s="410" t="s">
        <v>2110</v>
      </c>
      <c r="C527" s="410" t="s">
        <v>2110</v>
      </c>
      <c r="D527" s="410" t="s">
        <v>70</v>
      </c>
      <c r="E527" s="105" t="e">
        <f>VLOOKUP(D527, '(참고) 중복제거용 BP사명 DB'!$B$3:$D913, 3, FALSE)</f>
        <v>#N/A</v>
      </c>
      <c r="F527" s="7"/>
      <c r="G527" s="3" t="s">
        <v>2104</v>
      </c>
      <c r="H527" s="117" t="s">
        <v>2027</v>
      </c>
      <c r="I527" s="117"/>
      <c r="J527" s="117"/>
      <c r="K527" s="117"/>
      <c r="L527" s="117"/>
      <c r="M527" s="117"/>
      <c r="N527" s="117" t="s">
        <v>748</v>
      </c>
      <c r="O527" s="117"/>
      <c r="P527" s="122"/>
      <c r="Q527" s="28"/>
      <c r="R527" s="121"/>
      <c r="S527" s="115"/>
      <c r="T527" s="121"/>
      <c r="U527" s="115"/>
      <c r="V527" s="121"/>
      <c r="W527" s="121"/>
      <c r="X527" s="121"/>
      <c r="Y527" s="121"/>
      <c r="Z527" s="432"/>
      <c r="AA527" s="121" t="s">
        <v>2102</v>
      </c>
      <c r="AB527" s="121"/>
      <c r="AC527" s="121"/>
      <c r="AD527" s="121"/>
      <c r="AE527" s="7"/>
      <c r="AF527" s="104"/>
      <c r="AG527" s="104"/>
      <c r="AH527" s="104"/>
      <c r="AI527" s="104"/>
      <c r="AJ527" s="471"/>
      <c r="AK527" s="20"/>
      <c r="AL527" s="20"/>
      <c r="AM527" s="30"/>
      <c r="AN527" s="34"/>
      <c r="AO527" s="30"/>
      <c r="AP527" s="30"/>
      <c r="AQ527" s="20" t="str">
        <f t="shared" si="29"/>
        <v/>
      </c>
      <c r="AR527" s="86"/>
      <c r="AS527" s="351"/>
      <c r="AT527" s="96"/>
      <c r="AU527" s="96"/>
      <c r="AV527" s="71" t="str">
        <f t="shared" si="30"/>
        <v/>
      </c>
      <c r="AW527" s="104"/>
      <c r="AX527" s="104"/>
      <c r="AY527" s="104"/>
      <c r="AZ527" s="104"/>
      <c r="BA527" s="414"/>
      <c r="BB527" s="414"/>
      <c r="BC527" s="104"/>
      <c r="BD527" s="104"/>
    </row>
    <row r="528" spans="1:57" s="39" customFormat="1" ht="24" hidden="1">
      <c r="A528" s="17"/>
      <c r="B528" s="410" t="s">
        <v>2111</v>
      </c>
      <c r="C528" s="410" t="s">
        <v>2111</v>
      </c>
      <c r="D528" s="410" t="s">
        <v>70</v>
      </c>
      <c r="E528" s="105" t="e">
        <f>VLOOKUP(D528, '(참고) 중복제거용 BP사명 DB'!$B$3:$D914, 3, FALSE)</f>
        <v>#N/A</v>
      </c>
      <c r="F528" s="7"/>
      <c r="G528" s="3" t="s">
        <v>2104</v>
      </c>
      <c r="H528" s="117" t="s">
        <v>2027</v>
      </c>
      <c r="I528" s="117"/>
      <c r="J528" s="117"/>
      <c r="K528" s="117"/>
      <c r="L528" s="117"/>
      <c r="M528" s="117"/>
      <c r="N528" s="117" t="s">
        <v>748</v>
      </c>
      <c r="O528" s="117"/>
      <c r="P528" s="122"/>
      <c r="Q528" s="28"/>
      <c r="R528" s="121"/>
      <c r="S528" s="115"/>
      <c r="T528" s="121"/>
      <c r="U528" s="115"/>
      <c r="V528" s="121"/>
      <c r="W528" s="121"/>
      <c r="X528" s="121"/>
      <c r="Y528" s="121"/>
      <c r="Z528" s="432"/>
      <c r="AA528" s="121" t="s">
        <v>2102</v>
      </c>
      <c r="AB528" s="121"/>
      <c r="AC528" s="121"/>
      <c r="AD528" s="121"/>
      <c r="AE528" s="7"/>
      <c r="AF528" s="104"/>
      <c r="AG528" s="104"/>
      <c r="AH528" s="104"/>
      <c r="AI528" s="104"/>
      <c r="AJ528" s="471"/>
      <c r="AK528" s="20"/>
      <c r="AL528" s="20"/>
      <c r="AM528" s="30"/>
      <c r="AN528" s="34"/>
      <c r="AO528" s="30"/>
      <c r="AP528" s="30"/>
      <c r="AQ528" s="20" t="str">
        <f t="shared" si="29"/>
        <v/>
      </c>
      <c r="AR528" s="86"/>
      <c r="AS528" s="351"/>
      <c r="AT528" s="96"/>
      <c r="AU528" s="96"/>
      <c r="AV528" s="71" t="str">
        <f t="shared" si="30"/>
        <v/>
      </c>
      <c r="AW528" s="104"/>
      <c r="AX528" s="104"/>
      <c r="AY528" s="104"/>
      <c r="AZ528" s="104"/>
      <c r="BA528" s="414"/>
      <c r="BB528" s="414"/>
      <c r="BC528" s="104"/>
      <c r="BD528" s="104"/>
    </row>
    <row r="529" spans="1:56" s="39" customFormat="1" ht="24" hidden="1">
      <c r="A529" s="17"/>
      <c r="B529" s="410" t="s">
        <v>2112</v>
      </c>
      <c r="C529" s="410" t="s">
        <v>2112</v>
      </c>
      <c r="D529" s="410" t="s">
        <v>70</v>
      </c>
      <c r="E529" s="105" t="e">
        <f>VLOOKUP(D529, '(참고) 중복제거용 BP사명 DB'!$B$3:$D915, 3, FALSE)</f>
        <v>#N/A</v>
      </c>
      <c r="F529" s="7"/>
      <c r="G529" s="3" t="s">
        <v>2104</v>
      </c>
      <c r="H529" s="117" t="s">
        <v>2027</v>
      </c>
      <c r="I529" s="117"/>
      <c r="J529" s="117"/>
      <c r="K529" s="117"/>
      <c r="L529" s="117"/>
      <c r="M529" s="117"/>
      <c r="N529" s="117" t="s">
        <v>748</v>
      </c>
      <c r="O529" s="117"/>
      <c r="P529" s="122"/>
      <c r="Q529" s="28"/>
      <c r="R529" s="121"/>
      <c r="S529" s="115"/>
      <c r="T529" s="121"/>
      <c r="U529" s="115"/>
      <c r="V529" s="121"/>
      <c r="W529" s="121"/>
      <c r="X529" s="121"/>
      <c r="Y529" s="121"/>
      <c r="Z529" s="432"/>
      <c r="AA529" s="121" t="s">
        <v>2102</v>
      </c>
      <c r="AB529" s="121"/>
      <c r="AC529" s="121"/>
      <c r="AD529" s="121"/>
      <c r="AE529" s="7"/>
      <c r="AF529" s="104"/>
      <c r="AG529" s="104"/>
      <c r="AH529" s="104"/>
      <c r="AI529" s="104"/>
      <c r="AJ529" s="471"/>
      <c r="AK529" s="20"/>
      <c r="AL529" s="20"/>
      <c r="AM529" s="30"/>
      <c r="AN529" s="34"/>
      <c r="AO529" s="30"/>
      <c r="AP529" s="30"/>
      <c r="AQ529" s="20" t="str">
        <f t="shared" si="29"/>
        <v/>
      </c>
      <c r="AR529" s="86"/>
      <c r="AS529" s="351"/>
      <c r="AT529" s="96"/>
      <c r="AU529" s="96"/>
      <c r="AV529" s="71" t="str">
        <f t="shared" si="30"/>
        <v/>
      </c>
      <c r="AW529" s="104"/>
      <c r="AX529" s="104"/>
      <c r="AY529" s="104"/>
      <c r="AZ529" s="104"/>
      <c r="BA529" s="414"/>
      <c r="BB529" s="414"/>
      <c r="BC529" s="104"/>
      <c r="BD529" s="104"/>
    </row>
    <row r="530" spans="1:56" s="39" customFormat="1" ht="24" hidden="1">
      <c r="A530" s="17"/>
      <c r="B530" s="410" t="s">
        <v>2113</v>
      </c>
      <c r="C530" s="410" t="s">
        <v>2113</v>
      </c>
      <c r="D530" s="410" t="s">
        <v>70</v>
      </c>
      <c r="E530" s="105" t="e">
        <f>VLOOKUP(D530, '(참고) 중복제거용 BP사명 DB'!$B$3:$D916, 3, FALSE)</f>
        <v>#N/A</v>
      </c>
      <c r="F530" s="7"/>
      <c r="G530" s="3" t="s">
        <v>2104</v>
      </c>
      <c r="H530" s="117" t="s">
        <v>2027</v>
      </c>
      <c r="I530" s="117"/>
      <c r="J530" s="117"/>
      <c r="K530" s="117"/>
      <c r="L530" s="117"/>
      <c r="M530" s="117"/>
      <c r="N530" s="117" t="s">
        <v>748</v>
      </c>
      <c r="O530" s="117"/>
      <c r="P530" s="122"/>
      <c r="Q530" s="28"/>
      <c r="R530" s="121"/>
      <c r="S530" s="115"/>
      <c r="T530" s="121"/>
      <c r="U530" s="115"/>
      <c r="V530" s="121"/>
      <c r="W530" s="121"/>
      <c r="X530" s="121"/>
      <c r="Y530" s="121"/>
      <c r="Z530" s="432"/>
      <c r="AA530" s="121" t="s">
        <v>2102</v>
      </c>
      <c r="AB530" s="121"/>
      <c r="AC530" s="121"/>
      <c r="AD530" s="121"/>
      <c r="AE530" s="7"/>
      <c r="AF530" s="104"/>
      <c r="AG530" s="104"/>
      <c r="AH530" s="104"/>
      <c r="AI530" s="104"/>
      <c r="AJ530" s="471"/>
      <c r="AK530" s="20"/>
      <c r="AL530" s="20"/>
      <c r="AM530" s="30"/>
      <c r="AN530" s="34"/>
      <c r="AO530" s="30"/>
      <c r="AP530" s="30"/>
      <c r="AQ530" s="20" t="str">
        <f t="shared" si="29"/>
        <v/>
      </c>
      <c r="AR530" s="86"/>
      <c r="AS530" s="351"/>
      <c r="AT530" s="96"/>
      <c r="AU530" s="96"/>
      <c r="AV530" s="71" t="str">
        <f t="shared" si="30"/>
        <v/>
      </c>
      <c r="AW530" s="104"/>
      <c r="AX530" s="104"/>
      <c r="AY530" s="104"/>
      <c r="AZ530" s="104"/>
      <c r="BA530" s="414"/>
      <c r="BB530" s="414"/>
      <c r="BC530" s="104"/>
      <c r="BD530" s="104"/>
    </row>
    <row r="531" spans="1:56" s="39" customFormat="1" ht="24" hidden="1">
      <c r="A531" s="17"/>
      <c r="B531" s="410" t="s">
        <v>2114</v>
      </c>
      <c r="C531" s="410" t="s">
        <v>2114</v>
      </c>
      <c r="D531" s="410" t="s">
        <v>70</v>
      </c>
      <c r="E531" s="105" t="e">
        <f>VLOOKUP(D531, '(참고) 중복제거용 BP사명 DB'!$B$3:$D917, 3, FALSE)</f>
        <v>#N/A</v>
      </c>
      <c r="F531" s="7"/>
      <c r="G531" s="3" t="s">
        <v>2104</v>
      </c>
      <c r="H531" s="117" t="s">
        <v>2027</v>
      </c>
      <c r="I531" s="117"/>
      <c r="J531" s="117"/>
      <c r="K531" s="117"/>
      <c r="L531" s="117"/>
      <c r="M531" s="117"/>
      <c r="N531" s="117" t="s">
        <v>748</v>
      </c>
      <c r="O531" s="117"/>
      <c r="P531" s="122"/>
      <c r="Q531" s="28"/>
      <c r="R531" s="121"/>
      <c r="S531" s="115"/>
      <c r="T531" s="121"/>
      <c r="U531" s="115"/>
      <c r="V531" s="121"/>
      <c r="W531" s="121"/>
      <c r="X531" s="121"/>
      <c r="Y531" s="121"/>
      <c r="Z531" s="432"/>
      <c r="AA531" s="121" t="s">
        <v>2102</v>
      </c>
      <c r="AB531" s="121"/>
      <c r="AC531" s="121"/>
      <c r="AD531" s="121"/>
      <c r="AE531" s="7"/>
      <c r="AF531" s="104"/>
      <c r="AG531" s="104"/>
      <c r="AH531" s="104"/>
      <c r="AI531" s="104"/>
      <c r="AJ531" s="471"/>
      <c r="AK531" s="20"/>
      <c r="AL531" s="20"/>
      <c r="AM531" s="30"/>
      <c r="AN531" s="34"/>
      <c r="AO531" s="30"/>
      <c r="AP531" s="30"/>
      <c r="AQ531" s="20" t="str">
        <f t="shared" si="29"/>
        <v/>
      </c>
      <c r="AR531" s="86"/>
      <c r="AS531" s="351"/>
      <c r="AT531" s="96"/>
      <c r="AU531" s="96"/>
      <c r="AV531" s="71" t="str">
        <f t="shared" si="30"/>
        <v/>
      </c>
      <c r="AW531" s="104"/>
      <c r="AX531" s="104"/>
      <c r="AY531" s="104"/>
      <c r="AZ531" s="104"/>
      <c r="BA531" s="414"/>
      <c r="BB531" s="414"/>
      <c r="BC531" s="104"/>
      <c r="BD531" s="104"/>
    </row>
    <row r="532" spans="1:56">
      <c r="AL532" s="2"/>
      <c r="AM532" s="2"/>
      <c r="AN532" s="2"/>
      <c r="AO532" s="2"/>
      <c r="AP532" s="2"/>
      <c r="AR532" s="2"/>
      <c r="AS532" s="2"/>
      <c r="AT532" s="2"/>
      <c r="AU532" s="2"/>
    </row>
    <row r="533" spans="1:56">
      <c r="AL533" s="2"/>
      <c r="AM533" s="2"/>
      <c r="AN533" s="2"/>
      <c r="AO533" s="2"/>
      <c r="AP533" s="2"/>
      <c r="AS533" s="2"/>
      <c r="AT533" s="2"/>
      <c r="AU533" s="2"/>
    </row>
    <row r="534" spans="1:56">
      <c r="AK534" s="2"/>
      <c r="AL534" s="2"/>
      <c r="AM534" s="2"/>
      <c r="AN534" s="2"/>
      <c r="AO534" s="2"/>
      <c r="AP534" s="2"/>
      <c r="AR534" s="2"/>
      <c r="AS534" s="2"/>
      <c r="AT534" s="2"/>
      <c r="AU534" s="2"/>
    </row>
    <row r="535" spans="1:56">
      <c r="D535"/>
      <c r="P535" s="14" t="s">
        <v>261</v>
      </c>
      <c r="W535" s="455">
        <f>COUNTIF($W$6:$W$531, "*O*")</f>
        <v>116</v>
      </c>
      <c r="X535" s="455">
        <f>COUNTIF($X$6:$X$531, "*O*")</f>
        <v>67</v>
      </c>
      <c r="Y535" s="455">
        <f>COUNTIF($Y$6:$Y$531, "*O*")</f>
        <v>33</v>
      </c>
      <c r="Z535"/>
      <c r="AA535"/>
      <c r="AK535" s="390" t="s">
        <v>2115</v>
      </c>
      <c r="AL535" s="49"/>
      <c r="AM535" s="49"/>
      <c r="AR535" s="390" t="s">
        <v>2115</v>
      </c>
    </row>
    <row r="536" spans="1:56" ht="27">
      <c r="D536" s="410" t="s">
        <v>2116</v>
      </c>
      <c r="P536" s="14" t="s">
        <v>2117</v>
      </c>
      <c r="W536" s="455">
        <f>COUNTIF($W$6:$W$531, "*△*")</f>
        <v>0</v>
      </c>
      <c r="X536" s="455">
        <f>COUNTIF($X$6:$X$531, "*△*")</f>
        <v>9</v>
      </c>
      <c r="Y536" s="455">
        <f>COUNTIF($Y$6:$Y$531, "*△*")</f>
        <v>3</v>
      </c>
      <c r="Z536"/>
      <c r="AA536"/>
      <c r="AK536" s="304" t="s">
        <v>2118</v>
      </c>
      <c r="AL536" s="304" t="s">
        <v>2119</v>
      </c>
      <c r="AM536" s="304" t="s">
        <v>2120</v>
      </c>
      <c r="AN536" s="436" t="s">
        <v>2121</v>
      </c>
      <c r="AO536" s="436" t="s">
        <v>2122</v>
      </c>
      <c r="AP536" s="304" t="s">
        <v>2123</v>
      </c>
      <c r="AR536" s="304" t="s">
        <v>2118</v>
      </c>
      <c r="AS536" s="304" t="s">
        <v>2120</v>
      </c>
      <c r="AT536" s="436" t="s">
        <v>2121</v>
      </c>
      <c r="AU536" s="436" t="s">
        <v>2122</v>
      </c>
      <c r="AV536" s="304" t="s">
        <v>2123</v>
      </c>
    </row>
    <row r="537" spans="1:56" ht="22.5">
      <c r="D537" s="208" t="s">
        <v>2124</v>
      </c>
      <c r="P537" s="14" t="s">
        <v>2125</v>
      </c>
      <c r="W537" s="455">
        <f>COUNTIF($W$6:$W$531, "투")</f>
        <v>0</v>
      </c>
      <c r="X537" s="455">
        <f>COUNTIF($X$6:$X$531, "투")</f>
        <v>0</v>
      </c>
      <c r="Y537" s="455">
        <f>COUNTIF($Y$6:$Y$531, "투")</f>
        <v>0</v>
      </c>
      <c r="AE537" s="48" t="s">
        <v>3907</v>
      </c>
      <c r="AJ537" s="485" t="s">
        <v>3912</v>
      </c>
      <c r="AK537" s="698" t="s">
        <v>565</v>
      </c>
      <c r="AL537" s="437" t="s">
        <v>2126</v>
      </c>
      <c r="AM537" s="456">
        <v>111</v>
      </c>
      <c r="AN537" s="132">
        <v>56</v>
      </c>
      <c r="AO537" s="133">
        <v>48</v>
      </c>
      <c r="AP537" s="488" t="s">
        <v>3918</v>
      </c>
      <c r="AR537" s="104" t="s">
        <v>565</v>
      </c>
      <c r="AS537" s="104"/>
      <c r="AT537" s="132"/>
      <c r="AU537" s="104"/>
      <c r="AV537" s="104"/>
    </row>
    <row r="538" spans="1:56">
      <c r="D538" s="405" t="s">
        <v>683</v>
      </c>
      <c r="AE538" s="48" t="s">
        <v>3911</v>
      </c>
      <c r="AJ538" s="485" t="s">
        <v>3913</v>
      </c>
      <c r="AK538" s="698"/>
      <c r="AL538" s="437" t="s">
        <v>3904</v>
      </c>
      <c r="AM538" s="132">
        <v>38</v>
      </c>
      <c r="AN538" s="132"/>
      <c r="AO538" s="133"/>
      <c r="AP538" s="87"/>
      <c r="AR538" s="104" t="s">
        <v>398</v>
      </c>
      <c r="AS538" s="104"/>
      <c r="AT538" s="132"/>
      <c r="AU538" s="104"/>
      <c r="AV538" s="104"/>
    </row>
    <row r="539" spans="1:56">
      <c r="AE539" s="48" t="s">
        <v>3914</v>
      </c>
      <c r="AK539" s="698"/>
      <c r="AL539" s="437" t="s">
        <v>683</v>
      </c>
      <c r="AM539" s="132">
        <v>0</v>
      </c>
      <c r="AN539" s="132"/>
      <c r="AO539" s="133"/>
      <c r="AP539" s="104"/>
    </row>
    <row r="540" spans="1:56" ht="22.5">
      <c r="AJ540" s="485" t="s">
        <v>3908</v>
      </c>
      <c r="AK540" s="698" t="s">
        <v>398</v>
      </c>
      <c r="AL540" s="437" t="s">
        <v>2127</v>
      </c>
      <c r="AM540" s="456">
        <v>5</v>
      </c>
      <c r="AN540" s="132">
        <v>16</v>
      </c>
      <c r="AO540" s="134"/>
      <c r="AP540" s="87" t="s">
        <v>3915</v>
      </c>
    </row>
    <row r="541" spans="1:56">
      <c r="AJ541" s="485" t="s">
        <v>3910</v>
      </c>
      <c r="AK541" s="698"/>
      <c r="AL541" s="437" t="s">
        <v>3905</v>
      </c>
      <c r="AM541" s="456" t="s">
        <v>3906</v>
      </c>
      <c r="AN541" s="132" t="s">
        <v>3906</v>
      </c>
      <c r="AO541" s="133"/>
      <c r="AP541" s="104"/>
    </row>
    <row r="542" spans="1:56">
      <c r="AK542" s="698"/>
      <c r="AL542" s="132"/>
      <c r="AM542" s="133"/>
      <c r="AN542" s="132"/>
      <c r="AO542" s="133"/>
      <c r="AP542" s="104"/>
    </row>
    <row r="543" spans="1:56">
      <c r="D543" s="489"/>
      <c r="AE543" s="48"/>
      <c r="AK543" s="2"/>
      <c r="AL543" s="2"/>
      <c r="AM543" s="2"/>
      <c r="AN543" s="2"/>
      <c r="AO543" s="2"/>
      <c r="AP543" s="2"/>
      <c r="AR543" s="2"/>
      <c r="AS543" s="2"/>
      <c r="AT543" s="2"/>
      <c r="AU543" s="2"/>
    </row>
    <row r="544" spans="1:56">
      <c r="C544" s="489"/>
      <c r="AE544" s="48"/>
      <c r="AK544" s="390" t="s">
        <v>2129</v>
      </c>
      <c r="AL544" s="2"/>
      <c r="AM544" s="2"/>
      <c r="AN544" s="2"/>
      <c r="AO544" s="2"/>
      <c r="AP544" s="2"/>
      <c r="AR544" s="390" t="s">
        <v>2129</v>
      </c>
      <c r="AS544" s="2"/>
      <c r="AT544" s="2"/>
      <c r="AU544" s="2"/>
    </row>
    <row r="545" spans="3:48" ht="24">
      <c r="C545" s="489"/>
      <c r="AE545" s="48"/>
      <c r="AK545" s="457" t="s">
        <v>2118</v>
      </c>
      <c r="AL545" s="457" t="s">
        <v>2119</v>
      </c>
      <c r="AM545" s="457" t="s">
        <v>2120</v>
      </c>
      <c r="AN545" s="458" t="s">
        <v>2121</v>
      </c>
      <c r="AO545" s="458" t="s">
        <v>2122</v>
      </c>
      <c r="AP545" s="457" t="s">
        <v>2123</v>
      </c>
      <c r="AR545" s="457" t="s">
        <v>2118</v>
      </c>
      <c r="AS545" s="457" t="s">
        <v>2120</v>
      </c>
      <c r="AT545" s="458" t="s">
        <v>2121</v>
      </c>
      <c r="AU545" s="458" t="s">
        <v>2122</v>
      </c>
      <c r="AV545" s="457" t="s">
        <v>2123</v>
      </c>
    </row>
    <row r="546" spans="3:48" ht="24">
      <c r="C546" s="489"/>
      <c r="Y546" s="450" t="s">
        <v>2130</v>
      </c>
      <c r="AA546" s="450">
        <v>49</v>
      </c>
      <c r="AC546" s="450"/>
      <c r="AE546">
        <v>3</v>
      </c>
      <c r="AK546" s="690" t="s">
        <v>565</v>
      </c>
      <c r="AL546" s="117" t="s">
        <v>2131</v>
      </c>
      <c r="AM546" s="459">
        <v>57</v>
      </c>
      <c r="AN546" s="459">
        <v>57</v>
      </c>
      <c r="AO546" s="459">
        <v>57</v>
      </c>
      <c r="AP546" s="460"/>
      <c r="AR546" s="203" t="s">
        <v>565</v>
      </c>
      <c r="AS546" s="203">
        <v>16</v>
      </c>
      <c r="AT546" s="28">
        <v>16</v>
      </c>
      <c r="AU546" s="203">
        <v>16</v>
      </c>
      <c r="AV546" s="203"/>
    </row>
    <row r="547" spans="3:48" ht="36">
      <c r="Y547" s="450" t="s">
        <v>78</v>
      </c>
      <c r="AA547" s="450">
        <v>41</v>
      </c>
      <c r="AC547" s="450" t="s">
        <v>2132</v>
      </c>
      <c r="AE547">
        <v>6</v>
      </c>
      <c r="AK547" s="691"/>
      <c r="AL547" s="117" t="s">
        <v>2133</v>
      </c>
      <c r="AM547" s="459">
        <v>20</v>
      </c>
      <c r="AN547" s="459" t="s">
        <v>1254</v>
      </c>
      <c r="AO547" s="459" t="s">
        <v>1254</v>
      </c>
      <c r="AP547" s="117" t="s">
        <v>2134</v>
      </c>
      <c r="AR547" s="203" t="s">
        <v>398</v>
      </c>
      <c r="AS547" s="203">
        <v>37</v>
      </c>
      <c r="AT547" s="28">
        <v>35</v>
      </c>
      <c r="AU547" s="203">
        <v>35</v>
      </c>
      <c r="AV547" s="203" t="s">
        <v>2135</v>
      </c>
    </row>
    <row r="548" spans="3:48" ht="24">
      <c r="AK548" s="692"/>
      <c r="AL548" s="117" t="s">
        <v>2136</v>
      </c>
      <c r="AM548" s="459">
        <v>5</v>
      </c>
      <c r="AN548" s="459" t="s">
        <v>1254</v>
      </c>
      <c r="AO548" s="459" t="s">
        <v>1254</v>
      </c>
      <c r="AP548" s="117" t="s">
        <v>2134</v>
      </c>
      <c r="AR548" s="2"/>
      <c r="AS548" s="2"/>
      <c r="AT548" s="2"/>
      <c r="AU548" s="2"/>
    </row>
    <row r="549" spans="3:48">
      <c r="AK549" s="690" t="s">
        <v>398</v>
      </c>
      <c r="AL549" s="117" t="s">
        <v>2137</v>
      </c>
      <c r="AM549" s="459">
        <v>19</v>
      </c>
      <c r="AN549" s="459">
        <v>19</v>
      </c>
      <c r="AO549" s="459">
        <v>16</v>
      </c>
      <c r="AP549" s="117"/>
      <c r="AR549" s="2"/>
      <c r="AS549" s="2"/>
      <c r="AT549" s="2"/>
      <c r="AU549" s="2"/>
    </row>
    <row r="550" spans="3:48">
      <c r="AK550" s="691"/>
      <c r="AL550" s="117" t="s">
        <v>2138</v>
      </c>
      <c r="AM550" s="459">
        <v>9</v>
      </c>
      <c r="AN550" s="459">
        <v>8</v>
      </c>
      <c r="AO550" s="459">
        <v>5</v>
      </c>
      <c r="AP550" s="117"/>
      <c r="AR550" s="2"/>
      <c r="AS550" s="2"/>
      <c r="AT550" s="2"/>
      <c r="AU550" s="2"/>
    </row>
    <row r="551" spans="3:48" ht="36">
      <c r="AK551" s="691"/>
      <c r="AL551" s="117" t="s">
        <v>2139</v>
      </c>
      <c r="AM551" s="459">
        <v>26</v>
      </c>
      <c r="AN551" s="459">
        <v>23</v>
      </c>
      <c r="AO551" s="459">
        <v>19</v>
      </c>
      <c r="AP551" s="117" t="s">
        <v>2140</v>
      </c>
      <c r="AR551" s="2"/>
      <c r="AS551" s="2"/>
      <c r="AT551" s="2"/>
      <c r="AU551" s="2"/>
    </row>
    <row r="552" spans="3:48">
      <c r="AK552" s="692"/>
      <c r="AL552" s="117" t="s">
        <v>2128</v>
      </c>
      <c r="AM552" s="459">
        <v>9</v>
      </c>
      <c r="AN552" s="459"/>
      <c r="AO552" s="459"/>
      <c r="AP552" s="117" t="s">
        <v>2141</v>
      </c>
      <c r="AR552" s="2"/>
      <c r="AS552" s="2"/>
      <c r="AT552" s="2"/>
      <c r="AU552" s="2"/>
    </row>
    <row r="553" spans="3:48">
      <c r="AK553" s="2"/>
      <c r="AL553" s="2"/>
      <c r="AM553" s="2"/>
      <c r="AN553" s="2"/>
      <c r="AO553" s="2"/>
      <c r="AP553" s="2"/>
      <c r="AR553" s="2"/>
      <c r="AS553" s="2"/>
      <c r="AT553" s="2"/>
      <c r="AU553" s="2"/>
    </row>
    <row r="554" spans="3:48">
      <c r="AK554" t="s">
        <v>3909</v>
      </c>
      <c r="AL554" s="2"/>
      <c r="AM554" s="2"/>
      <c r="AN554" s="2"/>
      <c r="AO554" s="2"/>
      <c r="AP554" s="2"/>
      <c r="AR554" s="2"/>
      <c r="AS554" s="2"/>
      <c r="AT554" s="2"/>
      <c r="AU554" s="2"/>
    </row>
  </sheetData>
  <autoFilter ref="A5:BE531" xr:uid="{1F177421-19B0-4136-8179-936A628D993D}">
    <filterColumn colId="26">
      <filters>
        <filter val="B2B"/>
      </filters>
    </filterColumn>
  </autoFilter>
  <mergeCells count="93">
    <mergeCell ref="B451:B453"/>
    <mergeCell ref="B458:B459"/>
    <mergeCell ref="B258:B263"/>
    <mergeCell ref="B338:B340"/>
    <mergeCell ref="B341:B344"/>
    <mergeCell ref="B265:B275"/>
    <mergeCell ref="B277:B279"/>
    <mergeCell ref="B280:B281"/>
    <mergeCell ref="B286:B287"/>
    <mergeCell ref="B288:B289"/>
    <mergeCell ref="B330:B332"/>
    <mergeCell ref="B334:B335"/>
    <mergeCell ref="B355:B356"/>
    <mergeCell ref="B399:B412"/>
    <mergeCell ref="B427:B432"/>
    <mergeCell ref="B369:B375"/>
    <mergeCell ref="AK546:AK548"/>
    <mergeCell ref="AK549:AK552"/>
    <mergeCell ref="AK537:AK539"/>
    <mergeCell ref="AK540:AK542"/>
    <mergeCell ref="B290:B291"/>
    <mergeCell ref="B309:B310"/>
    <mergeCell ref="B301:B306"/>
    <mergeCell ref="B346:B347"/>
    <mergeCell ref="B348:B350"/>
    <mergeCell ref="B358:B359"/>
    <mergeCell ref="B317:B318"/>
    <mergeCell ref="B296:B300"/>
    <mergeCell ref="B322:B323"/>
    <mergeCell ref="B351:B354"/>
    <mergeCell ref="B292:B294"/>
    <mergeCell ref="B324:B325"/>
    <mergeCell ref="B387:B391"/>
    <mergeCell ref="B365:B368"/>
    <mergeCell ref="B360:B362"/>
    <mergeCell ref="AR4:AV4"/>
    <mergeCell ref="Q3:V4"/>
    <mergeCell ref="AB3:AJ4"/>
    <mergeCell ref="AK3:AV3"/>
    <mergeCell ref="W3:AA4"/>
    <mergeCell ref="B224:B226"/>
    <mergeCell ref="B227:B231"/>
    <mergeCell ref="B256:B257"/>
    <mergeCell ref="AK4:AQ4"/>
    <mergeCell ref="I4:M4"/>
    <mergeCell ref="B236:B239"/>
    <mergeCell ref="AJ166:AJ173"/>
    <mergeCell ref="AJ180:AJ192"/>
    <mergeCell ref="B510:B511"/>
    <mergeCell ref="B376:B377"/>
    <mergeCell ref="B433:B434"/>
    <mergeCell ref="B392:B393"/>
    <mergeCell ref="B394:B397"/>
    <mergeCell ref="B422:B424"/>
    <mergeCell ref="B455:B457"/>
    <mergeCell ref="B413:B419"/>
    <mergeCell ref="B420:B421"/>
    <mergeCell ref="B435:B439"/>
    <mergeCell ref="B445:B449"/>
    <mergeCell ref="B494:B509"/>
    <mergeCell ref="B441:B442"/>
    <mergeCell ref="B478:B479"/>
    <mergeCell ref="B378:B379"/>
    <mergeCell ref="B380:B385"/>
    <mergeCell ref="AW3:BD3"/>
    <mergeCell ref="AW4:AX4"/>
    <mergeCell ref="AY4:AZ4"/>
    <mergeCell ref="BA4:BB4"/>
    <mergeCell ref="BC4:BD4"/>
    <mergeCell ref="H3:O3"/>
    <mergeCell ref="B6:B110"/>
    <mergeCell ref="B166:B173"/>
    <mergeCell ref="B243:B255"/>
    <mergeCell ref="B234:B235"/>
    <mergeCell ref="B111:B160"/>
    <mergeCell ref="B177:B179"/>
    <mergeCell ref="B161:B162"/>
    <mergeCell ref="B180:B192"/>
    <mergeCell ref="B193:B199"/>
    <mergeCell ref="B163:B165"/>
    <mergeCell ref="B174:B176"/>
    <mergeCell ref="B200:B209"/>
    <mergeCell ref="B3:G4"/>
    <mergeCell ref="B210:B211"/>
    <mergeCell ref="B212:B222"/>
    <mergeCell ref="AJ277:AJ279"/>
    <mergeCell ref="AJ174:AJ176"/>
    <mergeCell ref="AJ413:AJ419"/>
    <mergeCell ref="AJ427:AJ432"/>
    <mergeCell ref="AJ399:AJ412"/>
    <mergeCell ref="AJ243:AJ255"/>
    <mergeCell ref="AJ210:AJ211"/>
    <mergeCell ref="AJ224:AJ226"/>
  </mergeCells>
  <phoneticPr fontId="8" type="noConversion"/>
  <dataValidations disablePrompts="1" count="1">
    <dataValidation type="list" allowBlank="1" showInputMessage="1" showErrorMessage="1" sqref="Z6:Z214 Z217:Z224 U6:U531 Z226:Z531" xr:uid="{68FF6175-2F62-419E-ADFD-44A4D8F4DF72}">
      <formula1>#REF!</formula1>
    </dataValidation>
  </dataValidations>
  <hyperlinks>
    <hyperlink ref="BD346" r:id="rId1" xr:uid="{5E33C1A8-A349-4A12-9D04-4B09ED1C423D}"/>
    <hyperlink ref="BD345" r:id="rId2" xr:uid="{67E698BC-18D6-4E94-8981-E06A0B422D28}"/>
    <hyperlink ref="BD20" r:id="rId3" display="'010-4598-4416/lipter@mginfo.co.kr_x000a_010-3485-6654 / ybkang@mginfo.co.kr" xr:uid="{5E39A4AD-3FA4-44A6-BCC6-6CF6DEF3A2FB}"/>
    <hyperlink ref="BC265" r:id="rId4" display="mailto:skt.p021314@partner.sk.com" xr:uid="{A3F022B5-11DE-49D7-89F0-8DA0F04CD77A}"/>
    <hyperlink ref="BC270" r:id="rId5" display="mailto:sky.hwang@asurion.com" xr:uid="{6A2EC661-2A0A-4CC8-A6BA-D20B73738C20}"/>
    <hyperlink ref="BC272" r:id="rId6" display="mailto:yoonseong.park@asurion.com" xr:uid="{D694893F-CE66-4D88-8A27-62069D85EB72}"/>
    <hyperlink ref="BC273" r:id="rId7" display="mailto:yoonseong.park@asurion.com" xr:uid="{8391079C-5CFB-46C6-9B7A-56CF3A07CCB5}"/>
    <hyperlink ref="BD440" r:id="rId8" display="hj.yoo@sketchlab.co.kr" xr:uid="{3DB8F1D6-5E18-4802-905A-2FEF59D4799B}"/>
    <hyperlink ref="BC274" r:id="rId9" display="mailto:yoonseong.park@asurion.com" xr:uid="{AB3F3B0E-A17A-4626-BC0B-6B1DA8A940C7}"/>
    <hyperlink ref="BD489" r:id="rId10" display="judast@sk.com" xr:uid="{B402D2AB-DCA0-480D-9E0C-0B1BA2C370E7}"/>
    <hyperlink ref="BD441" r:id="rId11" xr:uid="{4E5A607F-4DCF-4035-8A9C-3FF551C5BA05}"/>
    <hyperlink ref="BD335" r:id="rId12" display="010-9915-0616/sj.lee@bluechipcns.com" xr:uid="{B8831F6D-F1CF-42C8-947E-B5DC279872F0}"/>
  </hyperlinks>
  <pageMargins left="0.23622047244094491" right="0.23622047244094491" top="0.74803149606299213" bottom="0.74803149606299213" header="0.31496062992125984" footer="0.31496062992125984"/>
  <pageSetup paperSize="9" scale="18" fitToHeight="0" orientation="landscape" horizontalDpi="300" verticalDpi="300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A7B4-09A8-44C0-B7A0-4EC9653A0F30}">
  <sheetPr>
    <tabColor rgb="FFFFC000"/>
    <pageSetUpPr fitToPage="1"/>
  </sheetPr>
  <dimension ref="A1:BF538"/>
  <sheetViews>
    <sheetView tabSelected="1" zoomScale="85" zoomScaleNormal="85" workbookViewId="0">
      <pane xSplit="5" ySplit="5" topLeftCell="AG305" activePane="bottomRight" state="frozen"/>
      <selection pane="topRight" activeCell="F1" sqref="F1"/>
      <selection pane="bottomLeft" activeCell="A6" sqref="A6"/>
      <selection pane="bottomRight" activeCell="BC242" sqref="BC241:BD242"/>
    </sheetView>
  </sheetViews>
  <sheetFormatPr defaultRowHeight="13.5"/>
  <cols>
    <col min="1" max="1" width="3.125" style="14" customWidth="1"/>
    <col min="2" max="2" width="23" style="48" customWidth="1"/>
    <col min="3" max="3" width="26" style="48" customWidth="1"/>
    <col min="4" max="4" width="27" style="48" customWidth="1"/>
    <col min="5" max="5" width="31.625" style="48" hidden="1" customWidth="1"/>
    <col min="6" max="6" width="55.625" style="14" customWidth="1"/>
    <col min="7" max="7" width="67.375" style="14" customWidth="1"/>
    <col min="8" max="8" width="8.375" style="48" hidden="1" customWidth="1"/>
    <col min="9" max="15" width="6.625" style="48" hidden="1" customWidth="1"/>
    <col min="16" max="16" width="2.375" style="14" hidden="1" customWidth="1"/>
    <col min="17" max="28" width="8.375" style="14" hidden="1" customWidth="1"/>
    <col min="29" max="30" width="11.125" style="14" customWidth="1"/>
    <col min="31" max="31" width="21.875" style="14" customWidth="1"/>
    <col min="32" max="33" width="8.375" style="196" customWidth="1"/>
    <col min="34" max="34" width="11" style="196" customWidth="1"/>
    <col min="35" max="35" width="8.375" style="48" hidden="1" customWidth="1"/>
    <col min="36" max="36" width="14.25" style="688" hidden="1" customWidth="1"/>
    <col min="37" max="39" width="9" style="14" customWidth="1"/>
    <col min="40" max="40" width="9" style="635" customWidth="1"/>
    <col min="41" max="41" width="8.875" style="14" customWidth="1"/>
    <col min="42" max="42" width="9" style="635" customWidth="1"/>
    <col min="43" max="43" width="9" style="689" customWidth="1"/>
    <col min="44" max="44" width="9" style="48" customWidth="1"/>
    <col min="45" max="45" width="9" style="630" customWidth="1"/>
    <col min="46" max="46" width="9" style="14" customWidth="1"/>
    <col min="47" max="48" width="9" style="635" customWidth="1"/>
    <col min="49" max="49" width="9" style="14" customWidth="1"/>
    <col min="50" max="50" width="13.625" style="196" customWidth="1"/>
    <col min="51" max="51" width="12" style="196" customWidth="1"/>
    <col min="52" max="52" width="13.625" style="196" customWidth="1"/>
    <col min="53" max="53" width="12" style="196" customWidth="1"/>
    <col min="54" max="54" width="13.625" style="196" customWidth="1"/>
    <col min="55" max="56" width="10.625" style="196" customWidth="1"/>
    <col min="57" max="57" width="23.5" style="630" customWidth="1"/>
    <col min="58" max="58" width="25.625" style="14" customWidth="1"/>
    <col min="59" max="16384" width="9" style="14"/>
  </cols>
  <sheetData>
    <row r="1" spans="1:57">
      <c r="B1" s="407" t="s">
        <v>4366</v>
      </c>
      <c r="C1" s="15"/>
      <c r="G1" s="629"/>
      <c r="Q1" s="196"/>
      <c r="R1" s="196"/>
      <c r="S1" s="630"/>
      <c r="T1" s="630"/>
      <c r="U1" s="630"/>
      <c r="V1" s="630"/>
      <c r="W1" s="48">
        <f>COUNTA(W6:W536)</f>
        <v>0</v>
      </c>
      <c r="X1" s="48">
        <f>COUNTA(X6:X536)</f>
        <v>0</v>
      </c>
      <c r="Y1" s="48">
        <f>COUNTA(Y6:Y536)</f>
        <v>0</v>
      </c>
      <c r="Z1" s="630"/>
      <c r="AA1" s="48">
        <f>COUNTA(C6:C536)-COUNTA(AA6:AA536)</f>
        <v>531</v>
      </c>
      <c r="AE1" s="631"/>
      <c r="AF1" s="632"/>
      <c r="AG1" s="633"/>
      <c r="AH1" s="632"/>
      <c r="AI1" s="14"/>
      <c r="AJ1" s="634"/>
      <c r="AK1" s="48">
        <f>COUNTA(AK6:AK536)</f>
        <v>0</v>
      </c>
      <c r="AL1" s="48"/>
      <c r="AM1" s="635"/>
      <c r="AO1" s="635"/>
      <c r="AP1" s="636"/>
      <c r="AQ1" s="636"/>
      <c r="AR1" s="635"/>
      <c r="AS1" s="196">
        <f>COUNTA(AS6:AS536)</f>
        <v>0</v>
      </c>
      <c r="AU1" s="631"/>
      <c r="AV1" s="631"/>
      <c r="AX1" s="633"/>
      <c r="AY1" s="633"/>
      <c r="AZ1" s="633"/>
      <c r="BA1" s="633"/>
      <c r="BB1" s="633"/>
      <c r="BC1" s="633"/>
      <c r="BD1" s="637"/>
      <c r="BE1" s="637"/>
    </row>
    <row r="2" spans="1:57">
      <c r="B2" s="638" t="s">
        <v>4002</v>
      </c>
      <c r="C2" s="638" t="s">
        <v>4002</v>
      </c>
      <c r="D2" s="638" t="s">
        <v>4002</v>
      </c>
      <c r="F2" s="638" t="s">
        <v>4003</v>
      </c>
      <c r="G2" s="639" t="s">
        <v>3</v>
      </c>
      <c r="H2" s="355"/>
      <c r="I2" s="355"/>
      <c r="J2" s="355"/>
      <c r="K2" s="355"/>
      <c r="N2" s="355"/>
      <c r="O2" s="640"/>
      <c r="Q2" s="196"/>
      <c r="R2" s="196"/>
      <c r="S2" s="630"/>
      <c r="T2" s="630"/>
      <c r="U2" s="630"/>
      <c r="V2" s="630"/>
      <c r="W2" s="641"/>
      <c r="X2" s="641"/>
      <c r="Y2" s="641"/>
      <c r="Z2" s="630"/>
      <c r="AA2" s="642"/>
      <c r="AC2" s="639" t="s">
        <v>3</v>
      </c>
      <c r="AD2" s="639" t="s">
        <v>3</v>
      </c>
      <c r="AE2" s="639" t="s">
        <v>3</v>
      </c>
      <c r="AF2" s="639" t="s">
        <v>3</v>
      </c>
      <c r="AG2" s="639" t="s">
        <v>3</v>
      </c>
      <c r="AH2" s="639" t="s">
        <v>3</v>
      </c>
      <c r="AI2" s="643"/>
      <c r="AJ2" s="639" t="s">
        <v>3</v>
      </c>
      <c r="AK2" s="638" t="s">
        <v>4002</v>
      </c>
      <c r="AL2" s="638" t="s">
        <v>4002</v>
      </c>
      <c r="AM2" s="638" t="s">
        <v>4002</v>
      </c>
      <c r="AN2" s="639" t="s">
        <v>3</v>
      </c>
      <c r="AO2" s="639" t="s">
        <v>3</v>
      </c>
      <c r="AP2" s="639" t="s">
        <v>3</v>
      </c>
      <c r="AQ2" s="639" t="s">
        <v>3</v>
      </c>
      <c r="AR2" s="635"/>
      <c r="AS2" s="638" t="s">
        <v>4003</v>
      </c>
      <c r="AT2" s="639" t="s">
        <v>3</v>
      </c>
      <c r="AU2" s="639" t="s">
        <v>3</v>
      </c>
      <c r="AV2" s="639" t="s">
        <v>3</v>
      </c>
      <c r="AX2" s="639" t="s">
        <v>3</v>
      </c>
      <c r="AY2" s="639" t="s">
        <v>3</v>
      </c>
      <c r="AZ2" s="639" t="s">
        <v>3</v>
      </c>
      <c r="BA2" s="639" t="s">
        <v>3</v>
      </c>
      <c r="BB2" s="639" t="s">
        <v>3</v>
      </c>
      <c r="BC2" s="639" t="s">
        <v>3</v>
      </c>
      <c r="BD2" s="639" t="s">
        <v>3</v>
      </c>
      <c r="BE2" s="639" t="s">
        <v>3</v>
      </c>
    </row>
    <row r="3" spans="1:57">
      <c r="B3" s="729" t="s">
        <v>4</v>
      </c>
      <c r="C3" s="729"/>
      <c r="D3" s="729"/>
      <c r="E3" s="729"/>
      <c r="F3" s="729"/>
      <c r="G3" s="729"/>
      <c r="H3" s="734" t="s">
        <v>5</v>
      </c>
      <c r="I3" s="734"/>
      <c r="J3" s="734"/>
      <c r="K3" s="734"/>
      <c r="L3" s="734"/>
      <c r="M3" s="734"/>
      <c r="N3" s="734"/>
      <c r="O3" s="734"/>
      <c r="Q3" s="731" t="s">
        <v>6</v>
      </c>
      <c r="R3" s="731"/>
      <c r="S3" s="731"/>
      <c r="T3" s="731"/>
      <c r="U3" s="731"/>
      <c r="V3" s="731"/>
      <c r="W3" s="733" t="s">
        <v>7</v>
      </c>
      <c r="X3" s="733"/>
      <c r="Y3" s="733"/>
      <c r="Z3" s="733"/>
      <c r="AA3" s="733"/>
      <c r="AB3" s="719" t="s">
        <v>8</v>
      </c>
      <c r="AC3" s="719"/>
      <c r="AD3" s="719"/>
      <c r="AE3" s="719"/>
      <c r="AF3" s="719"/>
      <c r="AG3" s="719"/>
      <c r="AH3" s="719"/>
      <c r="AI3" s="719"/>
      <c r="AJ3" s="719"/>
      <c r="AK3" s="727" t="s">
        <v>9</v>
      </c>
      <c r="AL3" s="727"/>
      <c r="AM3" s="727"/>
      <c r="AN3" s="727"/>
      <c r="AO3" s="727"/>
      <c r="AP3" s="727"/>
      <c r="AQ3" s="727"/>
      <c r="AR3" s="727"/>
      <c r="AS3" s="723"/>
      <c r="AT3" s="727"/>
      <c r="AU3" s="728"/>
      <c r="AV3" s="728"/>
      <c r="AW3" s="727"/>
      <c r="AX3" s="719" t="s">
        <v>10</v>
      </c>
      <c r="AY3" s="719"/>
      <c r="AZ3" s="719"/>
      <c r="BA3" s="719"/>
      <c r="BB3" s="719"/>
      <c r="BC3" s="719"/>
      <c r="BD3" s="719"/>
      <c r="BE3" s="719"/>
    </row>
    <row r="4" spans="1:57" ht="16.5" customHeight="1">
      <c r="B4" s="729"/>
      <c r="C4" s="729"/>
      <c r="D4" s="729"/>
      <c r="E4" s="729"/>
      <c r="F4" s="729"/>
      <c r="G4" s="729"/>
      <c r="H4" s="431"/>
      <c r="I4" s="736" t="s">
        <v>11</v>
      </c>
      <c r="J4" s="737"/>
      <c r="K4" s="737"/>
      <c r="L4" s="737"/>
      <c r="M4" s="738"/>
      <c r="N4" s="431" t="s">
        <v>12</v>
      </c>
      <c r="O4" s="431" t="s">
        <v>13</v>
      </c>
      <c r="Q4" s="731"/>
      <c r="R4" s="731"/>
      <c r="S4" s="731"/>
      <c r="T4" s="731"/>
      <c r="U4" s="731"/>
      <c r="V4" s="731"/>
      <c r="W4" s="733"/>
      <c r="X4" s="733"/>
      <c r="Y4" s="733"/>
      <c r="Z4" s="733"/>
      <c r="AA4" s="733"/>
      <c r="AB4" s="719"/>
      <c r="AC4" s="719"/>
      <c r="AD4" s="719"/>
      <c r="AE4" s="719"/>
      <c r="AF4" s="719"/>
      <c r="AG4" s="719"/>
      <c r="AH4" s="719"/>
      <c r="AI4" s="719"/>
      <c r="AJ4" s="719"/>
      <c r="AK4" s="723" t="s">
        <v>14</v>
      </c>
      <c r="AL4" s="723"/>
      <c r="AM4" s="723"/>
      <c r="AN4" s="724"/>
      <c r="AO4" s="723"/>
      <c r="AP4" s="724"/>
      <c r="AQ4" s="724"/>
      <c r="AR4" s="723"/>
      <c r="AS4" s="725" t="s">
        <v>15</v>
      </c>
      <c r="AT4" s="725"/>
      <c r="AU4" s="726"/>
      <c r="AV4" s="726"/>
      <c r="AW4" s="725"/>
      <c r="AX4" s="719" t="s">
        <v>16</v>
      </c>
      <c r="AY4" s="719"/>
      <c r="AZ4" s="719" t="s">
        <v>17</v>
      </c>
      <c r="BA4" s="719"/>
      <c r="BB4" s="719" t="s">
        <v>18</v>
      </c>
      <c r="BC4" s="719"/>
      <c r="BD4" s="719" t="s">
        <v>19</v>
      </c>
      <c r="BE4" s="719"/>
    </row>
    <row r="5" spans="1:57" ht="40.5">
      <c r="A5" s="421"/>
      <c r="B5" s="453" t="s">
        <v>20</v>
      </c>
      <c r="C5" s="453" t="s">
        <v>21</v>
      </c>
      <c r="D5" s="114" t="s">
        <v>22</v>
      </c>
      <c r="E5" s="420" t="s">
        <v>23</v>
      </c>
      <c r="F5" s="1" t="s">
        <v>24</v>
      </c>
      <c r="G5" s="1" t="s">
        <v>25</v>
      </c>
      <c r="H5" s="431" t="s">
        <v>26</v>
      </c>
      <c r="I5" s="431" t="s">
        <v>27</v>
      </c>
      <c r="J5" s="431" t="s">
        <v>28</v>
      </c>
      <c r="K5" s="431" t="s">
        <v>4355</v>
      </c>
      <c r="L5" s="431" t="s">
        <v>30</v>
      </c>
      <c r="M5" s="431" t="s">
        <v>31</v>
      </c>
      <c r="N5" s="431" t="s">
        <v>32</v>
      </c>
      <c r="O5" s="431" t="s">
        <v>33</v>
      </c>
      <c r="P5" s="421"/>
      <c r="Q5" s="415" t="s">
        <v>34</v>
      </c>
      <c r="R5" s="416" t="s">
        <v>35</v>
      </c>
      <c r="S5" s="416" t="s">
        <v>36</v>
      </c>
      <c r="T5" s="415" t="s">
        <v>37</v>
      </c>
      <c r="U5" s="415" t="s">
        <v>38</v>
      </c>
      <c r="V5" s="415" t="s">
        <v>39</v>
      </c>
      <c r="W5" s="352" t="s">
        <v>33</v>
      </c>
      <c r="X5" s="352" t="s">
        <v>40</v>
      </c>
      <c r="Y5" s="352" t="s">
        <v>36</v>
      </c>
      <c r="Z5" s="415" t="s">
        <v>41</v>
      </c>
      <c r="AA5" s="352" t="s">
        <v>4356</v>
      </c>
      <c r="AB5" s="415" t="s">
        <v>43</v>
      </c>
      <c r="AC5" s="363" t="s">
        <v>44</v>
      </c>
      <c r="AD5" s="363" t="s">
        <v>45</v>
      </c>
      <c r="AE5" s="363" t="s">
        <v>46</v>
      </c>
      <c r="AF5" s="363" t="s">
        <v>47</v>
      </c>
      <c r="AG5" s="363" t="s">
        <v>48</v>
      </c>
      <c r="AH5" s="363" t="s">
        <v>49</v>
      </c>
      <c r="AI5" s="415" t="s">
        <v>50</v>
      </c>
      <c r="AJ5" s="588" t="s">
        <v>51</v>
      </c>
      <c r="AK5" s="19" t="s">
        <v>52</v>
      </c>
      <c r="AL5" s="19" t="s">
        <v>4004</v>
      </c>
      <c r="AM5" s="19" t="s">
        <v>53</v>
      </c>
      <c r="AN5" s="127" t="s">
        <v>54</v>
      </c>
      <c r="AO5" s="19" t="s">
        <v>55</v>
      </c>
      <c r="AP5" s="92" t="s">
        <v>56</v>
      </c>
      <c r="AQ5" s="92" t="s">
        <v>57</v>
      </c>
      <c r="AR5" s="19" t="s">
        <v>58</v>
      </c>
      <c r="AS5" s="123" t="s">
        <v>4004</v>
      </c>
      <c r="AT5" s="123" t="s">
        <v>55</v>
      </c>
      <c r="AU5" s="124" t="s">
        <v>56</v>
      </c>
      <c r="AV5" s="124" t="s">
        <v>57</v>
      </c>
      <c r="AW5" s="123" t="s">
        <v>58</v>
      </c>
      <c r="AX5" s="352" t="s">
        <v>59</v>
      </c>
      <c r="AY5" s="352" t="s">
        <v>60</v>
      </c>
      <c r="AZ5" s="352" t="s">
        <v>59</v>
      </c>
      <c r="BA5" s="352" t="s">
        <v>60</v>
      </c>
      <c r="BB5" s="352" t="s">
        <v>59</v>
      </c>
      <c r="BC5" s="352" t="s">
        <v>60</v>
      </c>
      <c r="BD5" s="352" t="s">
        <v>60</v>
      </c>
      <c r="BE5" s="352" t="s">
        <v>61</v>
      </c>
    </row>
    <row r="6" spans="1:57">
      <c r="B6" s="718" t="s">
        <v>62</v>
      </c>
      <c r="C6" s="408" t="s">
        <v>63</v>
      </c>
      <c r="D6" s="105" t="s">
        <v>549</v>
      </c>
      <c r="E6" s="105" t="str">
        <f>VLOOKUP(D6, '[2](참고) 중복제거용 BP사명 DB'!$B$3:$D394, 3, FALSE)</f>
        <v>SK㈜</v>
      </c>
      <c r="F6" s="3" t="s">
        <v>65</v>
      </c>
      <c r="G6" s="3"/>
      <c r="H6" s="105"/>
      <c r="I6" s="105"/>
      <c r="J6" s="105"/>
      <c r="K6" s="105"/>
      <c r="L6" s="105"/>
      <c r="M6" s="105"/>
      <c r="N6" s="105"/>
      <c r="O6" s="105"/>
      <c r="Q6" s="82"/>
      <c r="R6" s="644"/>
      <c r="S6" s="644"/>
      <c r="T6" s="644"/>
      <c r="U6" s="644"/>
      <c r="V6" s="644"/>
      <c r="W6" s="644"/>
      <c r="X6" s="644"/>
      <c r="Y6" s="644"/>
      <c r="Z6" s="645"/>
      <c r="AA6" s="644"/>
      <c r="AB6" s="104"/>
      <c r="AC6" s="104"/>
      <c r="AD6" s="104"/>
      <c r="AE6" s="8"/>
      <c r="AF6" s="104"/>
      <c r="AG6" s="104"/>
      <c r="AH6" s="104"/>
      <c r="AI6" s="132"/>
      <c r="AJ6" s="589"/>
      <c r="AK6" s="20"/>
      <c r="AL6" s="503"/>
      <c r="AM6" s="20"/>
      <c r="AN6" s="30"/>
      <c r="AO6" s="20"/>
      <c r="AP6" s="30"/>
      <c r="AQ6" s="30"/>
      <c r="AR6" s="20"/>
      <c r="AS6" s="70"/>
      <c r="AT6" s="70"/>
      <c r="AU6" s="94"/>
      <c r="AV6" s="94"/>
      <c r="AW6" s="71"/>
      <c r="AX6" s="104"/>
      <c r="AY6" s="104"/>
      <c r="AZ6" s="104"/>
      <c r="BA6" s="104"/>
      <c r="BB6" s="104"/>
      <c r="BC6" s="104"/>
      <c r="BD6" s="104"/>
      <c r="BE6" s="104"/>
    </row>
    <row r="7" spans="1:57" ht="27">
      <c r="B7" s="718"/>
      <c r="C7" s="408" t="s">
        <v>71</v>
      </c>
      <c r="D7" s="105" t="s">
        <v>72</v>
      </c>
      <c r="E7" s="105" t="e">
        <f>VLOOKUP(D7, '[2](참고) 중복제거용 BP사명 DB'!$B$3:$D395, 3, FALSE)</f>
        <v>#N/A</v>
      </c>
      <c r="F7" s="3" t="s">
        <v>73</v>
      </c>
      <c r="G7" s="3"/>
      <c r="H7" s="105"/>
      <c r="I7" s="105"/>
      <c r="J7" s="105"/>
      <c r="K7" s="105"/>
      <c r="L7" s="105"/>
      <c r="M7" s="105"/>
      <c r="N7" s="105"/>
      <c r="O7" s="105"/>
      <c r="Q7" s="82"/>
      <c r="R7" s="644"/>
      <c r="S7" s="644"/>
      <c r="T7" s="644"/>
      <c r="U7" s="644"/>
      <c r="V7" s="644"/>
      <c r="W7" s="644"/>
      <c r="X7" s="644"/>
      <c r="Y7" s="644"/>
      <c r="Z7" s="645"/>
      <c r="AA7" s="644"/>
      <c r="AB7" s="104"/>
      <c r="AC7" s="3"/>
      <c r="AD7" s="3"/>
      <c r="AE7" s="8"/>
      <c r="AF7" s="104"/>
      <c r="AG7" s="104"/>
      <c r="AH7" s="104"/>
      <c r="AI7" s="132"/>
      <c r="AJ7" s="589"/>
      <c r="AK7" s="20"/>
      <c r="AL7" s="503"/>
      <c r="AM7" s="20"/>
      <c r="AN7" s="45"/>
      <c r="AO7" s="21"/>
      <c r="AP7" s="128"/>
      <c r="AQ7" s="128"/>
      <c r="AR7" s="20"/>
      <c r="AS7" s="70"/>
      <c r="AT7" s="70"/>
      <c r="AU7" s="94"/>
      <c r="AV7" s="94"/>
      <c r="AW7" s="71"/>
      <c r="AX7" s="104"/>
      <c r="AY7" s="104"/>
      <c r="AZ7" s="104"/>
      <c r="BA7" s="104"/>
      <c r="BB7" s="104"/>
      <c r="BC7" s="104"/>
      <c r="BD7" s="104"/>
      <c r="BE7" s="104"/>
    </row>
    <row r="8" spans="1:57" ht="54">
      <c r="B8" s="718"/>
      <c r="C8" s="408" t="s">
        <v>63</v>
      </c>
      <c r="D8" s="105" t="s">
        <v>76</v>
      </c>
      <c r="E8" s="105" t="e">
        <f>VLOOKUP(D8, '[2](참고) 중복제거용 BP사명 DB'!$B$3:$D396, 3, FALSE)</f>
        <v>#N/A</v>
      </c>
      <c r="F8" s="3" t="s">
        <v>77</v>
      </c>
      <c r="G8" s="3"/>
      <c r="H8" s="105"/>
      <c r="I8" s="105"/>
      <c r="J8" s="105"/>
      <c r="K8" s="105"/>
      <c r="L8" s="105"/>
      <c r="M8" s="105"/>
      <c r="N8" s="105"/>
      <c r="O8" s="105"/>
      <c r="Q8" s="82"/>
      <c r="R8" s="644"/>
      <c r="S8" s="644"/>
      <c r="T8" s="644"/>
      <c r="U8" s="644"/>
      <c r="V8" s="644"/>
      <c r="W8" s="644"/>
      <c r="X8" s="644"/>
      <c r="Y8" s="644"/>
      <c r="Z8" s="645"/>
      <c r="AA8" s="646"/>
      <c r="AB8" s="104"/>
      <c r="AC8" s="3"/>
      <c r="AD8" s="3"/>
      <c r="AE8" s="8"/>
      <c r="AF8" s="104"/>
      <c r="AG8" s="104"/>
      <c r="AH8" s="104"/>
      <c r="AI8" s="132"/>
      <c r="AJ8" s="589"/>
      <c r="AK8" s="20"/>
      <c r="AL8" s="503"/>
      <c r="AM8" s="20"/>
      <c r="AN8" s="45"/>
      <c r="AO8" s="22"/>
      <c r="AP8" s="41"/>
      <c r="AQ8" s="41"/>
      <c r="AR8" s="20"/>
      <c r="AS8" s="70"/>
      <c r="AT8" s="70"/>
      <c r="AU8" s="94"/>
      <c r="AV8" s="94"/>
      <c r="AW8" s="71"/>
      <c r="AX8" s="104"/>
      <c r="AY8" s="104"/>
      <c r="AZ8" s="104"/>
      <c r="BA8" s="104"/>
      <c r="BB8" s="104"/>
      <c r="BC8" s="104"/>
      <c r="BD8" s="104"/>
      <c r="BE8" s="104"/>
    </row>
    <row r="9" spans="1:57" ht="54">
      <c r="B9" s="718"/>
      <c r="C9" s="408" t="s">
        <v>63</v>
      </c>
      <c r="D9" s="105" t="s">
        <v>79</v>
      </c>
      <c r="E9" s="105" t="str">
        <f>VLOOKUP(D9, '[2](참고) 중복제거용 BP사명 DB'!$B$3:$D397, 3, FALSE)</f>
        <v>서비스탑 주식회사</v>
      </c>
      <c r="F9" s="3" t="s">
        <v>77</v>
      </c>
      <c r="G9" s="3"/>
      <c r="H9" s="105"/>
      <c r="I9" s="105"/>
      <c r="J9" s="105"/>
      <c r="K9" s="105"/>
      <c r="L9" s="105"/>
      <c r="M9" s="105"/>
      <c r="N9" s="105"/>
      <c r="O9" s="105"/>
      <c r="Q9" s="82"/>
      <c r="R9" s="644"/>
      <c r="S9" s="644"/>
      <c r="T9" s="644"/>
      <c r="U9" s="644"/>
      <c r="V9" s="644"/>
      <c r="W9" s="644"/>
      <c r="X9" s="644"/>
      <c r="Y9" s="644"/>
      <c r="Z9" s="645"/>
      <c r="AA9" s="646"/>
      <c r="AB9" s="104"/>
      <c r="AC9" s="3"/>
      <c r="AD9" s="3"/>
      <c r="AE9" s="8"/>
      <c r="AF9" s="104"/>
      <c r="AG9" s="104"/>
      <c r="AH9" s="104"/>
      <c r="AI9" s="132"/>
      <c r="AJ9" s="589"/>
      <c r="AK9" s="20"/>
      <c r="AL9" s="503"/>
      <c r="AM9" s="20"/>
      <c r="AN9" s="45"/>
      <c r="AO9" s="22"/>
      <c r="AP9" s="41"/>
      <c r="AQ9" s="41"/>
      <c r="AR9" s="20"/>
      <c r="AS9" s="70"/>
      <c r="AT9" s="70"/>
      <c r="AU9" s="94"/>
      <c r="AV9" s="94"/>
      <c r="AW9" s="71"/>
      <c r="AX9" s="104"/>
      <c r="AY9" s="104"/>
      <c r="AZ9" s="104"/>
      <c r="BA9" s="104"/>
      <c r="BB9" s="104"/>
      <c r="BC9" s="104"/>
      <c r="BD9" s="104"/>
      <c r="BE9" s="104"/>
    </row>
    <row r="10" spans="1:57" ht="40.5">
      <c r="B10" s="718"/>
      <c r="C10" s="408" t="s">
        <v>80</v>
      </c>
      <c r="D10" s="105" t="s">
        <v>81</v>
      </c>
      <c r="E10" s="105" t="str">
        <f>VLOOKUP(D10, '[2](참고) 중복제거용 BP사명 DB'!$B$3:$D398, 3, FALSE)</f>
        <v>에스케이플래닛주식회사</v>
      </c>
      <c r="F10" s="3" t="s">
        <v>82</v>
      </c>
      <c r="G10" s="3"/>
      <c r="H10" s="105"/>
      <c r="I10" s="105"/>
      <c r="J10" s="105"/>
      <c r="K10" s="105"/>
      <c r="L10" s="105"/>
      <c r="M10" s="105"/>
      <c r="N10" s="105"/>
      <c r="O10" s="105"/>
      <c r="Q10" s="82"/>
      <c r="R10" s="644"/>
      <c r="S10" s="644"/>
      <c r="T10" s="644"/>
      <c r="U10" s="644"/>
      <c r="V10" s="644"/>
      <c r="W10" s="644"/>
      <c r="X10" s="644"/>
      <c r="Y10" s="644"/>
      <c r="Z10" s="645"/>
      <c r="AA10" s="646"/>
      <c r="AB10" s="104"/>
      <c r="AC10" s="3"/>
      <c r="AD10" s="3"/>
      <c r="AE10" s="8"/>
      <c r="AF10" s="104"/>
      <c r="AG10" s="104"/>
      <c r="AH10" s="104"/>
      <c r="AI10" s="132"/>
      <c r="AJ10" s="589"/>
      <c r="AK10" s="20"/>
      <c r="AL10" s="503"/>
      <c r="AM10" s="20"/>
      <c r="AN10" s="45"/>
      <c r="AO10" s="21"/>
      <c r="AP10" s="128"/>
      <c r="AQ10" s="128"/>
      <c r="AR10" s="20"/>
      <c r="AS10" s="70"/>
      <c r="AT10" s="70"/>
      <c r="AU10" s="94"/>
      <c r="AV10" s="94"/>
      <c r="AW10" s="71"/>
      <c r="AX10" s="104"/>
      <c r="AY10" s="104"/>
      <c r="AZ10" s="104"/>
      <c r="BA10" s="104"/>
      <c r="BB10" s="104"/>
      <c r="BC10" s="104"/>
      <c r="BD10" s="104"/>
      <c r="BE10" s="104"/>
    </row>
    <row r="11" spans="1:57" ht="40.5">
      <c r="B11" s="718"/>
      <c r="C11" s="408" t="s">
        <v>80</v>
      </c>
      <c r="D11" s="105" t="s">
        <v>83</v>
      </c>
      <c r="E11" s="105" t="str">
        <f>VLOOKUP(D11, '[2](참고) 중복제거용 BP사명 DB'!$B$3:$D399, 3, FALSE)</f>
        <v>서비스에이스주식회사</v>
      </c>
      <c r="F11" s="3" t="s">
        <v>82</v>
      </c>
      <c r="G11" s="3"/>
      <c r="H11" s="105"/>
      <c r="I11" s="105"/>
      <c r="J11" s="105"/>
      <c r="K11" s="105"/>
      <c r="L11" s="105"/>
      <c r="M11" s="105"/>
      <c r="N11" s="105"/>
      <c r="O11" s="105"/>
      <c r="Q11" s="82"/>
      <c r="R11" s="644"/>
      <c r="S11" s="644"/>
      <c r="T11" s="644"/>
      <c r="U11" s="644"/>
      <c r="V11" s="644"/>
      <c r="W11" s="644"/>
      <c r="X11" s="644"/>
      <c r="Y11" s="644"/>
      <c r="Z11" s="645"/>
      <c r="AA11" s="646"/>
      <c r="AB11" s="104"/>
      <c r="AC11" s="3"/>
      <c r="AD11" s="3"/>
      <c r="AE11" s="8"/>
      <c r="AF11" s="104"/>
      <c r="AG11" s="104"/>
      <c r="AH11" s="104"/>
      <c r="AI11" s="132"/>
      <c r="AJ11" s="589"/>
      <c r="AK11" s="20"/>
      <c r="AL11" s="503"/>
      <c r="AM11" s="20"/>
      <c r="AN11" s="45"/>
      <c r="AO11" s="22"/>
      <c r="AP11" s="41"/>
      <c r="AQ11" s="41"/>
      <c r="AR11" s="20"/>
      <c r="AS11" s="70"/>
      <c r="AT11" s="70"/>
      <c r="AU11" s="94"/>
      <c r="AV11" s="94"/>
      <c r="AW11" s="71"/>
      <c r="AX11" s="104"/>
      <c r="AY11" s="104"/>
      <c r="AZ11" s="104"/>
      <c r="BA11" s="104"/>
      <c r="BB11" s="104"/>
      <c r="BC11" s="104"/>
      <c r="BD11" s="104"/>
      <c r="BE11" s="104"/>
    </row>
    <row r="12" spans="1:57" ht="40.5">
      <c r="B12" s="718"/>
      <c r="C12" s="408" t="s">
        <v>80</v>
      </c>
      <c r="D12" s="105" t="s">
        <v>84</v>
      </c>
      <c r="E12" s="105" t="str">
        <f>VLOOKUP(D12, '[2](참고) 중복제거용 BP사명 DB'!$B$3:$D400, 3, FALSE)</f>
        <v>서비스탑 주식회사</v>
      </c>
      <c r="F12" s="3" t="s">
        <v>82</v>
      </c>
      <c r="G12" s="3"/>
      <c r="H12" s="105"/>
      <c r="I12" s="105"/>
      <c r="J12" s="105"/>
      <c r="K12" s="105"/>
      <c r="L12" s="105"/>
      <c r="M12" s="105"/>
      <c r="N12" s="105"/>
      <c r="O12" s="105"/>
      <c r="Q12" s="82"/>
      <c r="R12" s="644"/>
      <c r="S12" s="644"/>
      <c r="T12" s="644"/>
      <c r="U12" s="644"/>
      <c r="V12" s="644"/>
      <c r="W12" s="644"/>
      <c r="X12" s="644"/>
      <c r="Y12" s="644"/>
      <c r="Z12" s="645"/>
      <c r="AA12" s="646"/>
      <c r="AB12" s="104"/>
      <c r="AC12" s="3"/>
      <c r="AD12" s="3"/>
      <c r="AE12" s="8"/>
      <c r="AF12" s="104"/>
      <c r="AG12" s="104"/>
      <c r="AH12" s="104"/>
      <c r="AI12" s="132"/>
      <c r="AJ12" s="589"/>
      <c r="AK12" s="20"/>
      <c r="AL12" s="503"/>
      <c r="AM12" s="20"/>
      <c r="AN12" s="45"/>
      <c r="AO12" s="22"/>
      <c r="AP12" s="41"/>
      <c r="AQ12" s="41"/>
      <c r="AR12" s="20"/>
      <c r="AS12" s="70"/>
      <c r="AT12" s="70"/>
      <c r="AU12" s="94"/>
      <c r="AV12" s="94"/>
      <c r="AW12" s="71"/>
      <c r="AX12" s="104"/>
      <c r="AY12" s="104"/>
      <c r="AZ12" s="104"/>
      <c r="BA12" s="104"/>
      <c r="BB12" s="104"/>
      <c r="BC12" s="104"/>
      <c r="BD12" s="104"/>
      <c r="BE12" s="104"/>
    </row>
    <row r="13" spans="1:57" ht="40.5">
      <c r="B13" s="718"/>
      <c r="C13" s="408" t="s">
        <v>80</v>
      </c>
      <c r="D13" s="105" t="s">
        <v>85</v>
      </c>
      <c r="E13" s="105" t="str">
        <f>VLOOKUP(D13, '[2](참고) 중복제거용 BP사명 DB'!$B$3:$D401, 3, FALSE)</f>
        <v>피에스앤마케팅주식회사</v>
      </c>
      <c r="F13" s="3" t="s">
        <v>82</v>
      </c>
      <c r="G13" s="3"/>
      <c r="H13" s="105"/>
      <c r="I13" s="105"/>
      <c r="J13" s="105"/>
      <c r="K13" s="105"/>
      <c r="L13" s="105"/>
      <c r="M13" s="105"/>
      <c r="N13" s="105"/>
      <c r="O13" s="105"/>
      <c r="Q13" s="82"/>
      <c r="R13" s="644"/>
      <c r="S13" s="644"/>
      <c r="T13" s="644"/>
      <c r="U13" s="644"/>
      <c r="V13" s="644"/>
      <c r="W13" s="644"/>
      <c r="X13" s="644"/>
      <c r="Y13" s="644"/>
      <c r="Z13" s="645"/>
      <c r="AA13" s="646"/>
      <c r="AB13" s="104"/>
      <c r="AC13" s="3"/>
      <c r="AD13" s="3"/>
      <c r="AE13" s="8"/>
      <c r="AF13" s="104"/>
      <c r="AG13" s="104"/>
      <c r="AH13" s="104"/>
      <c r="AI13" s="132"/>
      <c r="AJ13" s="589"/>
      <c r="AK13" s="20"/>
      <c r="AL13" s="503"/>
      <c r="AM13" s="20"/>
      <c r="AN13" s="45"/>
      <c r="AO13" s="22"/>
      <c r="AP13" s="41"/>
      <c r="AQ13" s="41"/>
      <c r="AR13" s="20"/>
      <c r="AS13" s="70"/>
      <c r="AT13" s="70"/>
      <c r="AU13" s="94"/>
      <c r="AV13" s="94"/>
      <c r="AW13" s="71"/>
      <c r="AX13" s="104"/>
      <c r="AY13" s="104"/>
      <c r="AZ13" s="104"/>
      <c r="BA13" s="104"/>
      <c r="BB13" s="104"/>
      <c r="BC13" s="104"/>
      <c r="BD13" s="104"/>
      <c r="BE13" s="104"/>
    </row>
    <row r="14" spans="1:57" ht="40.5">
      <c r="B14" s="718"/>
      <c r="C14" s="408" t="s">
        <v>80</v>
      </c>
      <c r="D14" s="105" t="s">
        <v>86</v>
      </c>
      <c r="E14" s="105" t="str">
        <f>VLOOKUP(D14, '[2](참고) 중복제거용 BP사명 DB'!$B$3:$D402, 3, FALSE)</f>
        <v>에스케이엠앤서비스 주식회사</v>
      </c>
      <c r="F14" s="3" t="s">
        <v>82</v>
      </c>
      <c r="G14" s="3"/>
      <c r="H14" s="105"/>
      <c r="I14" s="105"/>
      <c r="J14" s="105"/>
      <c r="K14" s="105"/>
      <c r="L14" s="105"/>
      <c r="M14" s="105"/>
      <c r="N14" s="105"/>
      <c r="O14" s="105"/>
      <c r="Q14" s="82"/>
      <c r="R14" s="644"/>
      <c r="S14" s="644"/>
      <c r="T14" s="644"/>
      <c r="U14" s="644"/>
      <c r="V14" s="644"/>
      <c r="W14" s="644"/>
      <c r="X14" s="644"/>
      <c r="Y14" s="644"/>
      <c r="Z14" s="645"/>
      <c r="AA14" s="644"/>
      <c r="AB14" s="104"/>
      <c r="AC14" s="104"/>
      <c r="AD14" s="104"/>
      <c r="AE14" s="8"/>
      <c r="AF14" s="104"/>
      <c r="AG14" s="104"/>
      <c r="AH14" s="104"/>
      <c r="AI14" s="132"/>
      <c r="AJ14" s="589"/>
      <c r="AK14" s="20"/>
      <c r="AL14" s="503"/>
      <c r="AM14" s="20"/>
      <c r="AN14" s="30"/>
      <c r="AO14" s="20"/>
      <c r="AP14" s="30"/>
      <c r="AQ14" s="30"/>
      <c r="AR14" s="20"/>
      <c r="AS14" s="70"/>
      <c r="AT14" s="70"/>
      <c r="AU14" s="94"/>
      <c r="AV14" s="94"/>
      <c r="AW14" s="71"/>
      <c r="AX14" s="104"/>
      <c r="AY14" s="104"/>
      <c r="AZ14" s="104"/>
      <c r="BA14" s="104"/>
      <c r="BB14" s="104"/>
      <c r="BC14" s="104"/>
      <c r="BD14" s="104"/>
      <c r="BE14" s="104"/>
    </row>
    <row r="15" spans="1:57">
      <c r="B15" s="718"/>
      <c r="C15" s="408" t="s">
        <v>87</v>
      </c>
      <c r="D15" s="105" t="s">
        <v>88</v>
      </c>
      <c r="E15" s="105" t="str">
        <f>VLOOKUP(D15, '[2](참고) 중복제거용 BP사명 DB'!$B$3:$D403, 3, FALSE)</f>
        <v>SK네트웍스(주)</v>
      </c>
      <c r="F15" s="3" t="s">
        <v>89</v>
      </c>
      <c r="G15" s="418"/>
      <c r="H15" s="105"/>
      <c r="I15" s="105"/>
      <c r="J15" s="105"/>
      <c r="K15" s="105"/>
      <c r="L15" s="105"/>
      <c r="M15" s="105"/>
      <c r="N15" s="105"/>
      <c r="O15" s="105"/>
      <c r="Q15" s="82"/>
      <c r="R15" s="644"/>
      <c r="S15" s="644"/>
      <c r="T15" s="644"/>
      <c r="U15" s="644"/>
      <c r="V15" s="644"/>
      <c r="W15" s="644"/>
      <c r="X15" s="644"/>
      <c r="Y15" s="644"/>
      <c r="Z15" s="645"/>
      <c r="AA15" s="644"/>
      <c r="AB15" s="104"/>
      <c r="AC15" s="104"/>
      <c r="AD15" s="104"/>
      <c r="AE15" s="3"/>
      <c r="AF15" s="104"/>
      <c r="AG15" s="104"/>
      <c r="AH15" s="104"/>
      <c r="AI15" s="132"/>
      <c r="AJ15" s="590"/>
      <c r="AK15" s="23"/>
      <c r="AL15" s="505"/>
      <c r="AM15" s="20"/>
      <c r="AN15" s="30"/>
      <c r="AO15" s="52"/>
      <c r="AP15" s="30"/>
      <c r="AQ15" s="32"/>
      <c r="AR15" s="20"/>
      <c r="AS15" s="70"/>
      <c r="AT15" s="70"/>
      <c r="AU15" s="94"/>
      <c r="AV15" s="94"/>
      <c r="AW15" s="71"/>
      <c r="AX15" s="104"/>
      <c r="AY15" s="104"/>
      <c r="AZ15" s="104"/>
      <c r="BA15" s="104"/>
      <c r="BB15" s="104"/>
      <c r="BC15" s="104"/>
      <c r="BD15" s="82"/>
      <c r="BE15" s="104"/>
    </row>
    <row r="16" spans="1:57">
      <c r="B16" s="718"/>
      <c r="C16" s="408" t="s">
        <v>99</v>
      </c>
      <c r="D16" s="105" t="s">
        <v>100</v>
      </c>
      <c r="E16" s="105" t="str">
        <f>VLOOKUP(D16, '[2](참고) 중복제거용 BP사명 DB'!$B$3:$D404, 3, FALSE)</f>
        <v>에프앤유신용정보주식회사</v>
      </c>
      <c r="F16" s="3" t="s">
        <v>101</v>
      </c>
      <c r="G16" s="3"/>
      <c r="H16" s="105"/>
      <c r="I16" s="105"/>
      <c r="J16" s="105"/>
      <c r="K16" s="105"/>
      <c r="L16" s="105"/>
      <c r="M16" s="105"/>
      <c r="N16" s="105"/>
      <c r="O16" s="105"/>
      <c r="Q16" s="82"/>
      <c r="R16" s="644"/>
      <c r="S16" s="644"/>
      <c r="T16" s="644"/>
      <c r="U16" s="644"/>
      <c r="V16" s="644"/>
      <c r="W16" s="644"/>
      <c r="X16" s="644"/>
      <c r="Y16" s="644"/>
      <c r="Z16" s="645"/>
      <c r="AA16" s="644"/>
      <c r="AB16" s="104"/>
      <c r="AC16" s="3"/>
      <c r="AD16" s="3"/>
      <c r="AE16" s="3"/>
      <c r="AF16" s="104"/>
      <c r="AG16" s="104"/>
      <c r="AH16" s="104"/>
      <c r="AI16" s="104"/>
      <c r="AJ16" s="590"/>
      <c r="AK16" s="20"/>
      <c r="AL16" s="503"/>
      <c r="AM16" s="20"/>
      <c r="AN16" s="73"/>
      <c r="AO16" s="23"/>
      <c r="AP16" s="31"/>
      <c r="AQ16" s="45"/>
      <c r="AR16" s="20"/>
      <c r="AS16" s="70"/>
      <c r="AT16" s="70"/>
      <c r="AU16" s="94"/>
      <c r="AV16" s="94"/>
      <c r="AW16" s="71"/>
      <c r="AX16" s="104"/>
      <c r="AY16" s="104"/>
      <c r="AZ16" s="104"/>
      <c r="BA16" s="104"/>
      <c r="BB16" s="104"/>
      <c r="BC16" s="104"/>
      <c r="BD16" s="104"/>
      <c r="BE16" s="104"/>
    </row>
    <row r="17" spans="2:57">
      <c r="B17" s="718"/>
      <c r="C17" s="408" t="s">
        <v>99</v>
      </c>
      <c r="D17" s="105" t="s">
        <v>110</v>
      </c>
      <c r="E17" s="105" t="str">
        <f>VLOOKUP(D17, '[2](참고) 중복제거용 BP사명 DB'!$B$3:$D405, 3, FALSE)</f>
        <v>에스지아이신용정보 주식회사</v>
      </c>
      <c r="F17" s="3" t="s">
        <v>111</v>
      </c>
      <c r="G17" s="3"/>
      <c r="H17" s="105"/>
      <c r="I17" s="105"/>
      <c r="J17" s="105"/>
      <c r="K17" s="105"/>
      <c r="L17" s="105"/>
      <c r="M17" s="105"/>
      <c r="N17" s="105"/>
      <c r="O17" s="105"/>
      <c r="Q17" s="82"/>
      <c r="R17" s="644"/>
      <c r="S17" s="644"/>
      <c r="T17" s="644"/>
      <c r="U17" s="644"/>
      <c r="V17" s="644"/>
      <c r="W17" s="644"/>
      <c r="X17" s="644"/>
      <c r="Y17" s="644"/>
      <c r="Z17" s="645"/>
      <c r="AA17" s="644"/>
      <c r="AB17" s="104"/>
      <c r="AC17" s="104"/>
      <c r="AD17" s="104"/>
      <c r="AE17" s="3"/>
      <c r="AF17" s="104"/>
      <c r="AG17" s="104"/>
      <c r="AH17" s="104"/>
      <c r="AI17" s="104"/>
      <c r="AJ17" s="590"/>
      <c r="AK17" s="20"/>
      <c r="AL17" s="503"/>
      <c r="AM17" s="20"/>
      <c r="AN17" s="73"/>
      <c r="AO17" s="23"/>
      <c r="AP17" s="31"/>
      <c r="AQ17" s="31"/>
      <c r="AR17" s="20"/>
      <c r="AS17" s="70"/>
      <c r="AT17" s="70"/>
      <c r="AU17" s="94"/>
      <c r="AV17" s="94"/>
      <c r="AW17" s="71"/>
      <c r="AX17" s="104"/>
      <c r="AY17" s="104"/>
      <c r="AZ17" s="6"/>
      <c r="BA17" s="6"/>
      <c r="BB17" s="6"/>
      <c r="BC17" s="6"/>
      <c r="BD17" s="6"/>
      <c r="BE17" s="6"/>
    </row>
    <row r="18" spans="2:57">
      <c r="B18" s="718"/>
      <c r="C18" s="408" t="s">
        <v>99</v>
      </c>
      <c r="D18" s="105" t="s">
        <v>118</v>
      </c>
      <c r="E18" s="105" t="str">
        <f>VLOOKUP(D18, '[2](참고) 중복제거용 BP사명 DB'!$B$3:$D406, 3, FALSE)</f>
        <v>우리신용정보(주)</v>
      </c>
      <c r="F18" s="3" t="s">
        <v>101</v>
      </c>
      <c r="G18" s="3"/>
      <c r="H18" s="105"/>
      <c r="I18" s="105"/>
      <c r="J18" s="105"/>
      <c r="K18" s="105"/>
      <c r="L18" s="105"/>
      <c r="M18" s="105"/>
      <c r="N18" s="105"/>
      <c r="O18" s="105"/>
      <c r="Q18" s="82"/>
      <c r="R18" s="644"/>
      <c r="S18" s="644"/>
      <c r="T18" s="644"/>
      <c r="U18" s="644"/>
      <c r="V18" s="644"/>
      <c r="W18" s="644"/>
      <c r="X18" s="644"/>
      <c r="Y18" s="644"/>
      <c r="Z18" s="645"/>
      <c r="AA18" s="644"/>
      <c r="AB18" s="104"/>
      <c r="AC18" s="104"/>
      <c r="AD18" s="104"/>
      <c r="AE18" s="3"/>
      <c r="AF18" s="104"/>
      <c r="AG18" s="104"/>
      <c r="AH18" s="104"/>
      <c r="AI18" s="104"/>
      <c r="AJ18" s="589"/>
      <c r="AK18" s="20"/>
      <c r="AL18" s="503"/>
      <c r="AM18" s="20"/>
      <c r="AN18" s="73"/>
      <c r="AO18" s="23"/>
      <c r="AP18" s="31"/>
      <c r="AQ18" s="31"/>
      <c r="AR18" s="20"/>
      <c r="AS18" s="70"/>
      <c r="AT18" s="70"/>
      <c r="AU18" s="94"/>
      <c r="AV18" s="94"/>
      <c r="AW18" s="71"/>
      <c r="AX18" s="104"/>
      <c r="AY18" s="104"/>
      <c r="AZ18" s="6"/>
      <c r="BA18" s="6"/>
      <c r="BB18" s="6"/>
      <c r="BC18" s="6"/>
      <c r="BD18" s="6"/>
      <c r="BE18" s="6"/>
    </row>
    <row r="19" spans="2:57">
      <c r="B19" s="718"/>
      <c r="C19" s="408" t="s">
        <v>124</v>
      </c>
      <c r="D19" s="105" t="s">
        <v>125</v>
      </c>
      <c r="E19" s="105" t="str">
        <f>VLOOKUP(D19, '[2](참고) 중복제거용 BP사명 DB'!$B$3:$D407, 3, FALSE)</f>
        <v>고려신용정보(주)</v>
      </c>
      <c r="F19" s="3" t="s">
        <v>111</v>
      </c>
      <c r="G19" s="3"/>
      <c r="H19" s="105"/>
      <c r="I19" s="105"/>
      <c r="J19" s="105"/>
      <c r="K19" s="105"/>
      <c r="L19" s="105"/>
      <c r="M19" s="105"/>
      <c r="N19" s="105"/>
      <c r="O19" s="105"/>
      <c r="Q19" s="82"/>
      <c r="R19" s="644"/>
      <c r="S19" s="644"/>
      <c r="T19" s="644"/>
      <c r="U19" s="644"/>
      <c r="V19" s="644"/>
      <c r="W19" s="644"/>
      <c r="X19" s="644"/>
      <c r="Y19" s="644"/>
      <c r="Z19" s="645"/>
      <c r="AA19" s="644"/>
      <c r="AB19" s="6"/>
      <c r="AC19" s="104"/>
      <c r="AD19" s="104"/>
      <c r="AE19" s="3"/>
      <c r="AF19" s="104"/>
      <c r="AG19" s="104"/>
      <c r="AH19" s="104"/>
      <c r="AI19" s="104"/>
      <c r="AJ19" s="589"/>
      <c r="AK19" s="20"/>
      <c r="AL19" s="503"/>
      <c r="AM19" s="20"/>
      <c r="AN19" s="73"/>
      <c r="AO19" s="23"/>
      <c r="AP19" s="31"/>
      <c r="AQ19" s="31"/>
      <c r="AR19" s="20"/>
      <c r="AS19" s="70"/>
      <c r="AT19" s="70"/>
      <c r="AU19" s="94"/>
      <c r="AV19" s="94"/>
      <c r="AW19" s="71"/>
      <c r="AX19" s="104"/>
      <c r="AY19" s="104"/>
      <c r="AZ19" s="6"/>
      <c r="BA19" s="6"/>
      <c r="BB19" s="6"/>
      <c r="BC19" s="6"/>
      <c r="BD19" s="6"/>
      <c r="BE19" s="6"/>
    </row>
    <row r="20" spans="2:57">
      <c r="B20" s="718"/>
      <c r="C20" s="408" t="s">
        <v>99</v>
      </c>
      <c r="D20" s="105" t="s">
        <v>130</v>
      </c>
      <c r="E20" s="105" t="str">
        <f>VLOOKUP(D20, '[2](참고) 중복제거용 BP사명 DB'!$B$3:$D408, 3, FALSE)</f>
        <v>엠지신용정보 주식회사</v>
      </c>
      <c r="F20" s="3" t="s">
        <v>111</v>
      </c>
      <c r="G20" s="3"/>
      <c r="H20" s="105"/>
      <c r="I20" s="105"/>
      <c r="J20" s="105"/>
      <c r="K20" s="105"/>
      <c r="L20" s="105"/>
      <c r="M20" s="105"/>
      <c r="N20" s="105"/>
      <c r="O20" s="105"/>
      <c r="Q20" s="82"/>
      <c r="R20" s="644"/>
      <c r="S20" s="644"/>
      <c r="T20" s="644"/>
      <c r="U20" s="644"/>
      <c r="V20" s="644"/>
      <c r="W20" s="644"/>
      <c r="X20" s="644"/>
      <c r="Y20" s="644"/>
      <c r="Z20" s="645"/>
      <c r="AA20" s="644"/>
      <c r="AB20" s="104"/>
      <c r="AC20" s="104"/>
      <c r="AD20" s="104"/>
      <c r="AE20" s="3"/>
      <c r="AF20" s="104"/>
      <c r="AG20" s="104"/>
      <c r="AH20" s="104"/>
      <c r="AI20" s="104"/>
      <c r="AJ20" s="589"/>
      <c r="AK20" s="20"/>
      <c r="AL20" s="503"/>
      <c r="AM20" s="20"/>
      <c r="AN20" s="73"/>
      <c r="AO20" s="23"/>
      <c r="AP20" s="31"/>
      <c r="AQ20" s="31"/>
      <c r="AR20" s="20"/>
      <c r="AS20" s="70"/>
      <c r="AT20" s="70"/>
      <c r="AU20" s="94"/>
      <c r="AV20" s="94"/>
      <c r="AW20" s="71"/>
      <c r="AX20" s="104"/>
      <c r="AY20" s="104"/>
      <c r="AZ20" s="6"/>
      <c r="BA20" s="6"/>
      <c r="BB20" s="6"/>
      <c r="BC20" s="6"/>
      <c r="BD20" s="104"/>
      <c r="BE20" s="6"/>
    </row>
    <row r="21" spans="2:57" ht="54">
      <c r="B21" s="718"/>
      <c r="C21" s="408" t="s">
        <v>137</v>
      </c>
      <c r="D21" s="105" t="s">
        <v>138</v>
      </c>
      <c r="E21" s="105" t="str">
        <f>VLOOKUP(D21, '[2](참고) 중복제거용 BP사명 DB'!$B$3:$D409, 3, FALSE)</f>
        <v>에프앤유신용정보주식회사</v>
      </c>
      <c r="F21" s="3" t="s">
        <v>139</v>
      </c>
      <c r="G21" s="3"/>
      <c r="H21" s="105"/>
      <c r="I21" s="105"/>
      <c r="J21" s="105"/>
      <c r="K21" s="105"/>
      <c r="L21" s="105"/>
      <c r="M21" s="105"/>
      <c r="N21" s="105"/>
      <c r="O21" s="105"/>
      <c r="Q21" s="82"/>
      <c r="R21" s="644"/>
      <c r="S21" s="644"/>
      <c r="T21" s="644"/>
      <c r="U21" s="644"/>
      <c r="V21" s="644"/>
      <c r="W21" s="644"/>
      <c r="X21" s="644"/>
      <c r="Y21" s="644"/>
      <c r="Z21" s="645"/>
      <c r="AA21" s="646"/>
      <c r="AB21" s="104"/>
      <c r="AC21" s="3"/>
      <c r="AD21" s="3"/>
      <c r="AE21" s="8"/>
      <c r="AF21" s="104"/>
      <c r="AG21" s="104"/>
      <c r="AH21" s="104"/>
      <c r="AI21" s="132"/>
      <c r="AJ21" s="589"/>
      <c r="AK21" s="20"/>
      <c r="AL21" s="503"/>
      <c r="AM21" s="20"/>
      <c r="AN21" s="73"/>
      <c r="AO21" s="23"/>
      <c r="AP21" s="41"/>
      <c r="AQ21" s="41"/>
      <c r="AR21" s="20"/>
      <c r="AS21" s="70"/>
      <c r="AT21" s="70"/>
      <c r="AU21" s="94"/>
      <c r="AV21" s="94"/>
      <c r="AW21" s="71"/>
      <c r="AX21" s="104"/>
      <c r="AY21" s="104"/>
      <c r="AZ21" s="104"/>
      <c r="BA21" s="104"/>
      <c r="BB21" s="104"/>
      <c r="BC21" s="104"/>
      <c r="BD21" s="104"/>
      <c r="BE21" s="104"/>
    </row>
    <row r="22" spans="2:57">
      <c r="B22" s="718"/>
      <c r="C22" s="408" t="s">
        <v>143</v>
      </c>
      <c r="D22" s="105" t="s">
        <v>130</v>
      </c>
      <c r="E22" s="105" t="str">
        <f>VLOOKUP(D22, '[2](참고) 중복제거용 BP사명 DB'!$B$3:$D410, 3, FALSE)</f>
        <v>엠지신용정보 주식회사</v>
      </c>
      <c r="F22" s="3" t="s">
        <v>144</v>
      </c>
      <c r="G22" s="3"/>
      <c r="H22" s="105"/>
      <c r="I22" s="105"/>
      <c r="J22" s="105"/>
      <c r="K22" s="105"/>
      <c r="L22" s="105"/>
      <c r="M22" s="105"/>
      <c r="N22" s="105"/>
      <c r="O22" s="105"/>
      <c r="Q22" s="82"/>
      <c r="R22" s="644"/>
      <c r="S22" s="644"/>
      <c r="T22" s="644"/>
      <c r="U22" s="644"/>
      <c r="V22" s="644"/>
      <c r="W22" s="644"/>
      <c r="X22" s="644"/>
      <c r="Y22" s="644"/>
      <c r="Z22" s="645"/>
      <c r="AA22" s="644"/>
      <c r="AB22" s="104"/>
      <c r="AC22" s="104"/>
      <c r="AD22" s="104"/>
      <c r="AE22" s="3"/>
      <c r="AF22" s="104"/>
      <c r="AG22" s="104"/>
      <c r="AH22" s="104"/>
      <c r="AI22" s="132"/>
      <c r="AJ22" s="589"/>
      <c r="AK22" s="20"/>
      <c r="AL22" s="503"/>
      <c r="AM22" s="20"/>
      <c r="AN22" s="73"/>
      <c r="AO22" s="23"/>
      <c r="AP22" s="31"/>
      <c r="AQ22" s="45"/>
      <c r="AR22" s="20"/>
      <c r="AS22" s="70"/>
      <c r="AT22" s="70"/>
      <c r="AU22" s="94"/>
      <c r="AV22" s="94"/>
      <c r="AW22" s="71"/>
      <c r="AX22" s="104"/>
      <c r="AY22" s="104"/>
      <c r="AZ22" s="104"/>
      <c r="BA22" s="104"/>
      <c r="BB22" s="104"/>
      <c r="BC22" s="104"/>
      <c r="BD22" s="104"/>
      <c r="BE22" s="104"/>
    </row>
    <row r="23" spans="2:57" ht="27">
      <c r="B23" s="718"/>
      <c r="C23" s="408" t="s">
        <v>151</v>
      </c>
      <c r="D23" s="105" t="s">
        <v>152</v>
      </c>
      <c r="E23" s="105" t="str">
        <f>VLOOKUP(D23, '[2](참고) 중복제거용 BP사명 DB'!$B$3:$D411, 3, FALSE)</f>
        <v>에스케이오앤에스</v>
      </c>
      <c r="F23" s="3" t="s">
        <v>153</v>
      </c>
      <c r="G23" s="3"/>
      <c r="H23" s="105"/>
      <c r="I23" s="105"/>
      <c r="J23" s="105"/>
      <c r="K23" s="105"/>
      <c r="L23" s="105"/>
      <c r="M23" s="105"/>
      <c r="N23" s="105"/>
      <c r="O23" s="105"/>
      <c r="Q23" s="82"/>
      <c r="R23" s="644"/>
      <c r="S23" s="644"/>
      <c r="T23" s="644"/>
      <c r="U23" s="644"/>
      <c r="V23" s="644"/>
      <c r="W23" s="644"/>
      <c r="X23" s="644"/>
      <c r="Y23" s="644"/>
      <c r="Z23" s="645"/>
      <c r="AA23" s="646"/>
      <c r="AB23" s="104"/>
      <c r="AC23" s="3"/>
      <c r="AD23" s="3"/>
      <c r="AE23" s="8"/>
      <c r="AF23" s="104"/>
      <c r="AG23" s="104"/>
      <c r="AH23" s="104"/>
      <c r="AI23" s="132"/>
      <c r="AJ23" s="589"/>
      <c r="AK23" s="20"/>
      <c r="AL23" s="503"/>
      <c r="AM23" s="20"/>
      <c r="AN23" s="45"/>
      <c r="AO23" s="51"/>
      <c r="AP23" s="41"/>
      <c r="AQ23" s="41"/>
      <c r="AR23" s="20"/>
      <c r="AS23" s="70"/>
      <c r="AT23" s="70"/>
      <c r="AU23" s="94"/>
      <c r="AV23" s="94"/>
      <c r="AW23" s="71"/>
      <c r="AX23" s="104"/>
      <c r="AY23" s="104"/>
      <c r="AZ23" s="104"/>
      <c r="BA23" s="104"/>
      <c r="BB23" s="104"/>
      <c r="BC23" s="104"/>
      <c r="BD23" s="104"/>
      <c r="BE23" s="104"/>
    </row>
    <row r="24" spans="2:57" ht="27">
      <c r="B24" s="718"/>
      <c r="C24" s="408" t="s">
        <v>154</v>
      </c>
      <c r="D24" s="105" t="s">
        <v>155</v>
      </c>
      <c r="E24" s="105" t="str">
        <f>VLOOKUP(D24, '[2](참고) 중복제거용 BP사명 DB'!$B$3:$D412, 3, FALSE)</f>
        <v>(주)에스케이 티엔에스 / 에스케이티엔에스</v>
      </c>
      <c r="F24" s="7" t="s">
        <v>156</v>
      </c>
      <c r="G24" s="3"/>
      <c r="H24" s="105"/>
      <c r="I24" s="105"/>
      <c r="J24" s="105"/>
      <c r="K24" s="105"/>
      <c r="L24" s="105"/>
      <c r="M24" s="105"/>
      <c r="N24" s="105"/>
      <c r="O24" s="105"/>
      <c r="Q24" s="82"/>
      <c r="R24" s="644"/>
      <c r="S24" s="644"/>
      <c r="T24" s="644"/>
      <c r="U24" s="644"/>
      <c r="V24" s="644"/>
      <c r="W24" s="644"/>
      <c r="X24" s="644"/>
      <c r="Y24" s="644"/>
      <c r="Z24" s="645"/>
      <c r="AA24" s="644"/>
      <c r="AB24" s="104"/>
      <c r="AC24" s="104"/>
      <c r="AD24" s="104"/>
      <c r="AE24" s="3"/>
      <c r="AF24" s="104"/>
      <c r="AG24" s="104"/>
      <c r="AH24" s="104"/>
      <c r="AI24" s="132"/>
      <c r="AJ24" s="590"/>
      <c r="AK24" s="20"/>
      <c r="AL24" s="503"/>
      <c r="AM24" s="20"/>
      <c r="AN24" s="30"/>
      <c r="AO24" s="52"/>
      <c r="AP24" s="30"/>
      <c r="AQ24" s="32"/>
      <c r="AR24" s="20"/>
      <c r="AS24" s="70"/>
      <c r="AT24" s="70"/>
      <c r="AU24" s="94"/>
      <c r="AV24" s="94"/>
      <c r="AW24" s="71"/>
      <c r="AX24" s="104"/>
      <c r="AY24" s="104"/>
      <c r="AZ24" s="104"/>
      <c r="BA24" s="104"/>
      <c r="BB24" s="104"/>
      <c r="BC24" s="104"/>
      <c r="BD24" s="104"/>
      <c r="BE24" s="104"/>
    </row>
    <row r="25" spans="2:57">
      <c r="B25" s="718"/>
      <c r="C25" s="408" t="s">
        <v>154</v>
      </c>
      <c r="D25" s="105" t="s">
        <v>164</v>
      </c>
      <c r="E25" s="105" t="str">
        <f>VLOOKUP(D25, '[2](참고) 중복제거용 BP사명 DB'!$B$3:$D413, 3, FALSE)</f>
        <v>유한회사 실릭스</v>
      </c>
      <c r="F25" s="7" t="s">
        <v>165</v>
      </c>
      <c r="G25" s="3"/>
      <c r="H25" s="105"/>
      <c r="I25" s="105"/>
      <c r="J25" s="105"/>
      <c r="K25" s="105"/>
      <c r="L25" s="105"/>
      <c r="M25" s="105"/>
      <c r="N25" s="105"/>
      <c r="O25" s="105"/>
      <c r="Q25" s="82"/>
      <c r="R25" s="644"/>
      <c r="S25" s="644"/>
      <c r="T25" s="644"/>
      <c r="U25" s="644"/>
      <c r="V25" s="644"/>
      <c r="W25" s="644"/>
      <c r="X25" s="644"/>
      <c r="Y25" s="644"/>
      <c r="Z25" s="645"/>
      <c r="AA25" s="644"/>
      <c r="AB25" s="104"/>
      <c r="AC25" s="104"/>
      <c r="AD25" s="104"/>
      <c r="AE25" s="3"/>
      <c r="AF25" s="104"/>
      <c r="AG25" s="104"/>
      <c r="AH25" s="104"/>
      <c r="AI25" s="132"/>
      <c r="AJ25" s="590"/>
      <c r="AK25" s="23"/>
      <c r="AL25" s="505"/>
      <c r="AM25" s="20"/>
      <c r="AN25" s="30"/>
      <c r="AO25" s="52"/>
      <c r="AP25" s="30"/>
      <c r="AQ25" s="32"/>
      <c r="AR25" s="20"/>
      <c r="AS25" s="70"/>
      <c r="AT25" s="70"/>
      <c r="AU25" s="94"/>
      <c r="AV25" s="94"/>
      <c r="AW25" s="71"/>
      <c r="AX25" s="104"/>
      <c r="AY25" s="104"/>
      <c r="AZ25" s="104"/>
      <c r="BA25" s="104"/>
      <c r="BB25" s="104"/>
      <c r="BC25" s="104"/>
      <c r="BD25" s="104"/>
      <c r="BE25" s="104"/>
    </row>
    <row r="26" spans="2:57">
      <c r="B26" s="718"/>
      <c r="C26" s="408" t="s">
        <v>154</v>
      </c>
      <c r="D26" s="105" t="s">
        <v>169</v>
      </c>
      <c r="E26" s="105" t="str">
        <f>VLOOKUP(D26, '[2](참고) 중복제거용 BP사명 DB'!$B$3:$D414, 3, FALSE)</f>
        <v>에프투텔레콤(주)</v>
      </c>
      <c r="F26" s="7" t="s">
        <v>165</v>
      </c>
      <c r="G26" s="3"/>
      <c r="H26" s="105"/>
      <c r="I26" s="105"/>
      <c r="J26" s="105"/>
      <c r="K26" s="105"/>
      <c r="L26" s="105"/>
      <c r="M26" s="105"/>
      <c r="N26" s="105"/>
      <c r="O26" s="105"/>
      <c r="Q26" s="82"/>
      <c r="R26" s="644"/>
      <c r="S26" s="644"/>
      <c r="T26" s="644"/>
      <c r="U26" s="644"/>
      <c r="V26" s="644"/>
      <c r="W26" s="644"/>
      <c r="X26" s="644"/>
      <c r="Y26" s="644"/>
      <c r="Z26" s="645"/>
      <c r="AA26" s="644"/>
      <c r="AB26" s="104"/>
      <c r="AC26" s="104"/>
      <c r="AD26" s="104"/>
      <c r="AE26" s="3"/>
      <c r="AF26" s="104"/>
      <c r="AG26" s="104"/>
      <c r="AH26" s="104"/>
      <c r="AI26" s="132"/>
      <c r="AJ26" s="590"/>
      <c r="AK26" s="23"/>
      <c r="AL26" s="505"/>
      <c r="AM26" s="20"/>
      <c r="AN26" s="30"/>
      <c r="AO26" s="52"/>
      <c r="AP26" s="30"/>
      <c r="AQ26" s="32"/>
      <c r="AR26" s="20"/>
      <c r="AS26" s="70"/>
      <c r="AT26" s="70"/>
      <c r="AU26" s="94"/>
      <c r="AV26" s="94"/>
      <c r="AW26" s="71"/>
      <c r="AX26" s="104"/>
      <c r="AY26" s="104"/>
      <c r="AZ26" s="104"/>
      <c r="BA26" s="104"/>
      <c r="BB26" s="104"/>
      <c r="BC26" s="104"/>
      <c r="BD26" s="104"/>
      <c r="BE26" s="104"/>
    </row>
    <row r="27" spans="2:57">
      <c r="B27" s="718"/>
      <c r="C27" s="408" t="s">
        <v>173</v>
      </c>
      <c r="D27" s="105" t="s">
        <v>174</v>
      </c>
      <c r="E27" s="105" t="str">
        <f>VLOOKUP(D27, '[2](참고) 중복제거용 BP사명 DB'!$B$3:$D415, 3, FALSE)</f>
        <v xml:space="preserve">	(주)한국갤럽조사연구소</v>
      </c>
      <c r="F27" s="3" t="s">
        <v>175</v>
      </c>
      <c r="G27" s="3"/>
      <c r="H27" s="105"/>
      <c r="I27" s="105"/>
      <c r="J27" s="105"/>
      <c r="K27" s="105"/>
      <c r="L27" s="105"/>
      <c r="M27" s="105"/>
      <c r="N27" s="105"/>
      <c r="O27" s="105"/>
      <c r="Q27" s="82"/>
      <c r="R27" s="644"/>
      <c r="S27" s="644"/>
      <c r="T27" s="644"/>
      <c r="U27" s="644"/>
      <c r="V27" s="644"/>
      <c r="W27" s="644"/>
      <c r="X27" s="644"/>
      <c r="Y27" s="644"/>
      <c r="Z27" s="645"/>
      <c r="AA27" s="644"/>
      <c r="AB27" s="104"/>
      <c r="AC27" s="104"/>
      <c r="AD27" s="104"/>
      <c r="AE27" s="8"/>
      <c r="AF27" s="104"/>
      <c r="AG27" s="104"/>
      <c r="AH27" s="104"/>
      <c r="AI27" s="132"/>
      <c r="AJ27" s="589"/>
      <c r="AK27" s="20"/>
      <c r="AL27" s="503"/>
      <c r="AM27" s="20"/>
      <c r="AN27" s="30"/>
      <c r="AO27" s="52"/>
      <c r="AP27" s="30"/>
      <c r="AQ27" s="30"/>
      <c r="AR27" s="20"/>
      <c r="AS27" s="70"/>
      <c r="AT27" s="70"/>
      <c r="AU27" s="94"/>
      <c r="AV27" s="94"/>
      <c r="AW27" s="71"/>
      <c r="AX27" s="104"/>
      <c r="AY27" s="104"/>
      <c r="AZ27" s="104"/>
      <c r="BA27" s="104"/>
      <c r="BB27" s="104"/>
      <c r="BC27" s="104"/>
      <c r="BD27" s="104"/>
      <c r="BE27" s="104"/>
    </row>
    <row r="28" spans="2:57">
      <c r="B28" s="718"/>
      <c r="C28" s="408" t="s">
        <v>173</v>
      </c>
      <c r="D28" s="105" t="s">
        <v>176</v>
      </c>
      <c r="E28" s="105" t="str">
        <f>VLOOKUP(D28, '[2](참고) 중복제거용 BP사명 DB'!$B$3:$D416, 3, FALSE)</f>
        <v>(주)한국능률협회컨설팅</v>
      </c>
      <c r="F28" s="3" t="s">
        <v>177</v>
      </c>
      <c r="G28" s="3"/>
      <c r="H28" s="105"/>
      <c r="I28" s="105"/>
      <c r="J28" s="105"/>
      <c r="K28" s="105"/>
      <c r="L28" s="105"/>
      <c r="M28" s="105"/>
      <c r="N28" s="105"/>
      <c r="O28" s="105"/>
      <c r="Q28" s="82"/>
      <c r="R28" s="644"/>
      <c r="S28" s="644"/>
      <c r="T28" s="644"/>
      <c r="U28" s="644"/>
      <c r="V28" s="644"/>
      <c r="W28" s="644"/>
      <c r="X28" s="644"/>
      <c r="Y28" s="644"/>
      <c r="Z28" s="645"/>
      <c r="AA28" s="644"/>
      <c r="AB28" s="104"/>
      <c r="AC28" s="104"/>
      <c r="AD28" s="104"/>
      <c r="AE28" s="132"/>
      <c r="AF28" s="104"/>
      <c r="AG28" s="104"/>
      <c r="AH28" s="104"/>
      <c r="AI28" s="132"/>
      <c r="AJ28" s="589"/>
      <c r="AK28" s="20"/>
      <c r="AL28" s="503"/>
      <c r="AM28" s="20"/>
      <c r="AN28" s="30"/>
      <c r="AO28" s="52"/>
      <c r="AP28" s="30"/>
      <c r="AQ28" s="30"/>
      <c r="AR28" s="20"/>
      <c r="AS28" s="70"/>
      <c r="AT28" s="70"/>
      <c r="AU28" s="94"/>
      <c r="AV28" s="94"/>
      <c r="AW28" s="71"/>
      <c r="AX28" s="104"/>
      <c r="AY28" s="104"/>
      <c r="AZ28" s="104"/>
      <c r="BA28" s="104"/>
      <c r="BB28" s="104"/>
      <c r="BC28" s="104"/>
      <c r="BD28" s="104"/>
      <c r="BE28" s="104"/>
    </row>
    <row r="29" spans="2:57">
      <c r="B29" s="718"/>
      <c r="C29" s="408" t="s">
        <v>173</v>
      </c>
      <c r="D29" s="105" t="s">
        <v>180</v>
      </c>
      <c r="E29" s="105" t="str">
        <f>VLOOKUP(D29, '[2](참고) 중복제거용 BP사명 DB'!$B$3:$D417, 3, FALSE)</f>
        <v>입소스 주식회사(IPSOS)</v>
      </c>
      <c r="F29" s="3" t="s">
        <v>177</v>
      </c>
      <c r="G29" s="3"/>
      <c r="H29" s="105"/>
      <c r="I29" s="105"/>
      <c r="J29" s="105"/>
      <c r="K29" s="105"/>
      <c r="L29" s="105"/>
      <c r="M29" s="105"/>
      <c r="N29" s="105"/>
      <c r="O29" s="105"/>
      <c r="Q29" s="82"/>
      <c r="R29" s="644"/>
      <c r="S29" s="644"/>
      <c r="T29" s="644"/>
      <c r="U29" s="644"/>
      <c r="V29" s="644"/>
      <c r="W29" s="644"/>
      <c r="X29" s="644"/>
      <c r="Y29" s="644"/>
      <c r="Z29" s="645"/>
      <c r="AA29" s="644"/>
      <c r="AB29" s="104"/>
      <c r="AC29" s="104"/>
      <c r="AD29" s="104"/>
      <c r="AE29" s="8"/>
      <c r="AF29" s="104"/>
      <c r="AG29" s="104"/>
      <c r="AH29" s="104"/>
      <c r="AI29" s="132"/>
      <c r="AJ29" s="589"/>
      <c r="AK29" s="20"/>
      <c r="AL29" s="503"/>
      <c r="AM29" s="20"/>
      <c r="AN29" s="30"/>
      <c r="AO29" s="52"/>
      <c r="AP29" s="30"/>
      <c r="AQ29" s="30"/>
      <c r="AR29" s="20"/>
      <c r="AS29" s="70"/>
      <c r="AT29" s="70"/>
      <c r="AU29" s="94"/>
      <c r="AV29" s="94"/>
      <c r="AW29" s="71"/>
      <c r="AX29" s="104"/>
      <c r="AY29" s="104"/>
      <c r="AZ29" s="104"/>
      <c r="BA29" s="104"/>
      <c r="BB29" s="104"/>
      <c r="BC29" s="104"/>
      <c r="BD29" s="104"/>
      <c r="BE29" s="104"/>
    </row>
    <row r="30" spans="2:57">
      <c r="B30" s="718"/>
      <c r="C30" s="408" t="s">
        <v>173</v>
      </c>
      <c r="D30" s="105" t="s">
        <v>186</v>
      </c>
      <c r="E30" s="105" t="str">
        <f>VLOOKUP(D30, '[2](참고) 중복제거용 BP사명 DB'!$B$3:$D418, 3, FALSE)</f>
        <v>주식회사 오픈서베이</v>
      </c>
      <c r="F30" s="7" t="s">
        <v>175</v>
      </c>
      <c r="G30" s="3"/>
      <c r="H30" s="105"/>
      <c r="I30" s="105"/>
      <c r="J30" s="105"/>
      <c r="K30" s="105"/>
      <c r="L30" s="105"/>
      <c r="M30" s="105"/>
      <c r="N30" s="105"/>
      <c r="O30" s="105"/>
      <c r="Q30" s="82"/>
      <c r="R30" s="644"/>
      <c r="S30" s="644"/>
      <c r="T30" s="644"/>
      <c r="U30" s="644"/>
      <c r="V30" s="644"/>
      <c r="W30" s="644"/>
      <c r="X30" s="644"/>
      <c r="Y30" s="644"/>
      <c r="Z30" s="645"/>
      <c r="AA30" s="644"/>
      <c r="AB30" s="104"/>
      <c r="AC30" s="104"/>
      <c r="AD30" s="104"/>
      <c r="AE30" s="3"/>
      <c r="AF30" s="104"/>
      <c r="AG30" s="104"/>
      <c r="AH30" s="104"/>
      <c r="AI30" s="104"/>
      <c r="AJ30" s="590"/>
      <c r="AK30" s="23"/>
      <c r="AL30" s="505"/>
      <c r="AM30" s="20"/>
      <c r="AN30" s="30"/>
      <c r="AO30" s="52"/>
      <c r="AP30" s="32"/>
      <c r="AQ30" s="32"/>
      <c r="AR30" s="20"/>
      <c r="AS30" s="70"/>
      <c r="AT30" s="70"/>
      <c r="AU30" s="94"/>
      <c r="AV30" s="94"/>
      <c r="AW30" s="71"/>
      <c r="AX30" s="104"/>
      <c r="AY30" s="104"/>
      <c r="AZ30" s="104"/>
      <c r="BA30" s="104"/>
      <c r="BB30" s="104"/>
      <c r="BC30" s="104"/>
      <c r="BD30" s="6"/>
      <c r="BE30" s="104"/>
    </row>
    <row r="31" spans="2:57">
      <c r="B31" s="718"/>
      <c r="C31" s="408" t="s">
        <v>173</v>
      </c>
      <c r="D31" s="105" t="s">
        <v>194</v>
      </c>
      <c r="E31" s="105" t="str">
        <f>VLOOKUP(D31, '[2](참고) 중복제거용 BP사명 DB'!$B$3:$D419, 3, FALSE)</f>
        <v>주식회사 칸타코리아</v>
      </c>
      <c r="F31" s="3" t="s">
        <v>177</v>
      </c>
      <c r="G31" s="3"/>
      <c r="H31" s="105"/>
      <c r="I31" s="105"/>
      <c r="J31" s="105"/>
      <c r="K31" s="105"/>
      <c r="L31" s="105"/>
      <c r="M31" s="105"/>
      <c r="N31" s="105"/>
      <c r="O31" s="105"/>
      <c r="Q31" s="82"/>
      <c r="R31" s="644"/>
      <c r="S31" s="644"/>
      <c r="T31" s="644"/>
      <c r="U31" s="644"/>
      <c r="V31" s="644"/>
      <c r="W31" s="644"/>
      <c r="X31" s="644"/>
      <c r="Y31" s="644"/>
      <c r="Z31" s="645"/>
      <c r="AA31" s="644"/>
      <c r="AB31" s="104"/>
      <c r="AC31" s="104"/>
      <c r="AD31" s="104"/>
      <c r="AE31" s="8"/>
      <c r="AF31" s="104"/>
      <c r="AG31" s="104"/>
      <c r="AH31" s="104"/>
      <c r="AI31" s="132"/>
      <c r="AJ31" s="589"/>
      <c r="AK31" s="20"/>
      <c r="AL31" s="503"/>
      <c r="AM31" s="20"/>
      <c r="AN31" s="30"/>
      <c r="AO31" s="52"/>
      <c r="AP31" s="30"/>
      <c r="AQ31" s="30"/>
      <c r="AR31" s="20"/>
      <c r="AS31" s="70"/>
      <c r="AT31" s="70"/>
      <c r="AU31" s="94"/>
      <c r="AV31" s="94"/>
      <c r="AW31" s="71"/>
      <c r="AX31" s="104"/>
      <c r="AY31" s="104"/>
      <c r="AZ31" s="104"/>
      <c r="BA31" s="104"/>
      <c r="BB31" s="104"/>
      <c r="BC31" s="104"/>
      <c r="BD31" s="104"/>
      <c r="BE31" s="104"/>
    </row>
    <row r="32" spans="2:57">
      <c r="B32" s="718"/>
      <c r="C32" s="408" t="s">
        <v>173</v>
      </c>
      <c r="D32" s="105" t="s">
        <v>195</v>
      </c>
      <c r="E32" s="105" t="str">
        <f>VLOOKUP(D32, '[2](참고) 중복제거용 BP사명 DB'!$B$3:$D420, 3, FALSE)</f>
        <v>(주)마크로밀엠브레인</v>
      </c>
      <c r="F32" s="7" t="s">
        <v>177</v>
      </c>
      <c r="G32" s="418"/>
      <c r="H32" s="105"/>
      <c r="I32" s="105"/>
      <c r="J32" s="105"/>
      <c r="K32" s="105"/>
      <c r="L32" s="105"/>
      <c r="M32" s="105"/>
      <c r="N32" s="105"/>
      <c r="O32" s="105"/>
      <c r="Q32" s="82"/>
      <c r="R32" s="644"/>
      <c r="S32" s="644"/>
      <c r="T32" s="644"/>
      <c r="U32" s="644"/>
      <c r="V32" s="644"/>
      <c r="W32" s="644"/>
      <c r="X32" s="644"/>
      <c r="Y32" s="644"/>
      <c r="Z32" s="645"/>
      <c r="AA32" s="644"/>
      <c r="AB32" s="104"/>
      <c r="AC32" s="26"/>
      <c r="AD32" s="26"/>
      <c r="AE32" s="50"/>
      <c r="AF32" s="104"/>
      <c r="AG32" s="104"/>
      <c r="AH32" s="104"/>
      <c r="AI32" s="104"/>
      <c r="AJ32" s="590"/>
      <c r="AK32" s="23"/>
      <c r="AL32" s="505"/>
      <c r="AM32" s="20"/>
      <c r="AN32" s="30"/>
      <c r="AO32" s="53"/>
      <c r="AP32" s="32"/>
      <c r="AQ32" s="32"/>
      <c r="AR32" s="20"/>
      <c r="AS32" s="70"/>
      <c r="AT32" s="70"/>
      <c r="AU32" s="94"/>
      <c r="AV32" s="94"/>
      <c r="AW32" s="71"/>
      <c r="AX32" s="104"/>
      <c r="AY32" s="104"/>
      <c r="AZ32" s="6"/>
      <c r="BA32" s="6"/>
      <c r="BB32" s="6"/>
      <c r="BC32" s="6"/>
      <c r="BD32" s="6"/>
      <c r="BE32" s="104"/>
    </row>
    <row r="33" spans="2:57" ht="27">
      <c r="B33" s="718"/>
      <c r="C33" s="408" t="s">
        <v>63</v>
      </c>
      <c r="D33" s="105" t="s">
        <v>202</v>
      </c>
      <c r="E33" s="105" t="str">
        <f>VLOOKUP(D33, '[2](참고) 중복제거용 BP사명 DB'!$B$3:$D421, 3, FALSE)</f>
        <v>에스케이플래닛주식회사</v>
      </c>
      <c r="F33" s="7" t="s">
        <v>203</v>
      </c>
      <c r="G33" s="3"/>
      <c r="H33" s="105"/>
      <c r="I33" s="105"/>
      <c r="J33" s="105"/>
      <c r="K33" s="105"/>
      <c r="L33" s="105"/>
      <c r="M33" s="105"/>
      <c r="N33" s="105"/>
      <c r="O33" s="105"/>
      <c r="Q33" s="82"/>
      <c r="R33" s="644"/>
      <c r="S33" s="644"/>
      <c r="T33" s="644"/>
      <c r="U33" s="644"/>
      <c r="V33" s="644"/>
      <c r="W33" s="644"/>
      <c r="X33" s="644"/>
      <c r="Y33" s="644"/>
      <c r="Z33" s="645"/>
      <c r="AA33" s="646"/>
      <c r="AB33" s="104"/>
      <c r="AC33" s="104"/>
      <c r="AD33" s="104"/>
      <c r="AE33" s="8"/>
      <c r="AF33" s="104"/>
      <c r="AG33" s="104"/>
      <c r="AH33" s="104"/>
      <c r="AI33" s="26"/>
      <c r="AJ33" s="589"/>
      <c r="AK33" s="20"/>
      <c r="AL33" s="503"/>
      <c r="AM33" s="20"/>
      <c r="AN33" s="33"/>
      <c r="AO33" s="52"/>
      <c r="AP33" s="32"/>
      <c r="AQ33" s="32"/>
      <c r="AR33" s="20"/>
      <c r="AS33" s="70"/>
      <c r="AT33" s="70"/>
      <c r="AU33" s="94"/>
      <c r="AV33" s="94"/>
      <c r="AW33" s="71"/>
      <c r="AX33" s="104"/>
      <c r="AY33" s="104"/>
      <c r="AZ33" s="104"/>
      <c r="BA33" s="104"/>
      <c r="BB33" s="104"/>
      <c r="BC33" s="104"/>
      <c r="BD33" s="104"/>
      <c r="BE33" s="104"/>
    </row>
    <row r="34" spans="2:57" ht="54">
      <c r="B34" s="718"/>
      <c r="C34" s="408" t="s">
        <v>207</v>
      </c>
      <c r="D34" s="105" t="s">
        <v>208</v>
      </c>
      <c r="E34" s="105" t="str">
        <f>VLOOKUP(D34, '[2](참고) 중복제거용 BP사명 DB'!$B$3:$D422, 3, FALSE)</f>
        <v>나이스평가정보(주)</v>
      </c>
      <c r="F34" s="37" t="s">
        <v>209</v>
      </c>
      <c r="G34" s="3"/>
      <c r="H34" s="105"/>
      <c r="I34" s="105"/>
      <c r="J34" s="105"/>
      <c r="K34" s="105"/>
      <c r="L34" s="105"/>
      <c r="M34" s="105"/>
      <c r="N34" s="105"/>
      <c r="O34" s="105"/>
      <c r="Q34" s="82"/>
      <c r="R34" s="644"/>
      <c r="S34" s="644"/>
      <c r="T34" s="644"/>
      <c r="U34" s="644"/>
      <c r="V34" s="644"/>
      <c r="W34" s="644"/>
      <c r="X34" s="644"/>
      <c r="Y34" s="644"/>
      <c r="Z34" s="645"/>
      <c r="AA34" s="644"/>
      <c r="AB34" s="104"/>
      <c r="AC34" s="104"/>
      <c r="AD34" s="104"/>
      <c r="AE34" s="50"/>
      <c r="AF34" s="104"/>
      <c r="AG34" s="104"/>
      <c r="AH34" s="104"/>
      <c r="AI34" s="104"/>
      <c r="AJ34" s="590"/>
      <c r="AK34" s="20"/>
      <c r="AL34" s="503"/>
      <c r="AM34" s="20"/>
      <c r="AN34" s="30"/>
      <c r="AO34" s="52"/>
      <c r="AP34" s="30"/>
      <c r="AQ34" s="33"/>
      <c r="AR34" s="20"/>
      <c r="AS34" s="70"/>
      <c r="AT34" s="70"/>
      <c r="AU34" s="94"/>
      <c r="AV34" s="94"/>
      <c r="AW34" s="71"/>
      <c r="AX34" s="104"/>
      <c r="AY34" s="104"/>
      <c r="AZ34" s="104"/>
      <c r="BA34" s="104"/>
      <c r="BB34" s="104"/>
      <c r="BC34" s="104"/>
      <c r="BD34" s="104"/>
      <c r="BE34" s="104"/>
    </row>
    <row r="35" spans="2:57" ht="54">
      <c r="B35" s="718"/>
      <c r="C35" s="408" t="s">
        <v>207</v>
      </c>
      <c r="D35" s="105" t="s">
        <v>219</v>
      </c>
      <c r="E35" s="105" t="str">
        <f>VLOOKUP(D35, '[2](참고) 중복제거용 BP사명 DB'!$B$3:$D423, 3, FALSE)</f>
        <v>서울신용평가정보(주)</v>
      </c>
      <c r="F35" s="37" t="s">
        <v>209</v>
      </c>
      <c r="G35" s="3"/>
      <c r="H35" s="105"/>
      <c r="I35" s="105"/>
      <c r="J35" s="105"/>
      <c r="K35" s="105"/>
      <c r="L35" s="105"/>
      <c r="M35" s="105"/>
      <c r="N35" s="105"/>
      <c r="O35" s="105"/>
      <c r="Q35" s="82"/>
      <c r="R35" s="644"/>
      <c r="S35" s="644"/>
      <c r="T35" s="644"/>
      <c r="U35" s="644"/>
      <c r="V35" s="644"/>
      <c r="W35" s="644"/>
      <c r="X35" s="644"/>
      <c r="Y35" s="644"/>
      <c r="Z35" s="645"/>
      <c r="AA35" s="644"/>
      <c r="AB35" s="104"/>
      <c r="AC35" s="3"/>
      <c r="AD35" s="3"/>
      <c r="AE35" s="8"/>
      <c r="AF35" s="104"/>
      <c r="AG35" s="104"/>
      <c r="AH35" s="104"/>
      <c r="AI35" s="132"/>
      <c r="AJ35" s="589"/>
      <c r="AK35" s="20"/>
      <c r="AL35" s="503"/>
      <c r="AM35" s="20"/>
      <c r="AN35" s="30"/>
      <c r="AO35" s="52"/>
      <c r="AP35" s="30"/>
      <c r="AQ35" s="41"/>
      <c r="AR35" s="20"/>
      <c r="AS35" s="70"/>
      <c r="AT35" s="70"/>
      <c r="AU35" s="94"/>
      <c r="AV35" s="94"/>
      <c r="AW35" s="71"/>
      <c r="AX35" s="104"/>
      <c r="AY35" s="104"/>
      <c r="AZ35" s="104"/>
      <c r="BA35" s="104"/>
      <c r="BB35" s="104"/>
      <c r="BC35" s="104"/>
      <c r="BD35" s="104"/>
      <c r="BE35" s="104"/>
    </row>
    <row r="36" spans="2:57" ht="54">
      <c r="B36" s="718"/>
      <c r="C36" s="408" t="s">
        <v>207</v>
      </c>
      <c r="D36" s="105" t="s">
        <v>208</v>
      </c>
      <c r="E36" s="105" t="str">
        <f>VLOOKUP(D36, '[2](참고) 중복제거용 BP사명 DB'!$B$3:$D424, 3, FALSE)</f>
        <v>나이스평가정보(주)</v>
      </c>
      <c r="F36" s="50" t="s">
        <v>220</v>
      </c>
      <c r="G36" s="3"/>
      <c r="H36" s="105"/>
      <c r="I36" s="105"/>
      <c r="J36" s="105"/>
      <c r="K36" s="105"/>
      <c r="L36" s="105"/>
      <c r="M36" s="105"/>
      <c r="N36" s="105"/>
      <c r="O36" s="105"/>
      <c r="Q36" s="82"/>
      <c r="R36" s="644"/>
      <c r="S36" s="644"/>
      <c r="T36" s="644"/>
      <c r="U36" s="644"/>
      <c r="V36" s="644"/>
      <c r="W36" s="644"/>
      <c r="X36" s="644"/>
      <c r="Y36" s="644"/>
      <c r="Z36" s="645"/>
      <c r="AA36" s="644"/>
      <c r="AB36" s="104"/>
      <c r="AC36" s="104"/>
      <c r="AD36" s="104"/>
      <c r="AE36" s="50"/>
      <c r="AF36" s="104"/>
      <c r="AG36" s="104"/>
      <c r="AH36" s="104"/>
      <c r="AI36" s="104"/>
      <c r="AJ36" s="590"/>
      <c r="AK36" s="23"/>
      <c r="AL36" s="505"/>
      <c r="AM36" s="20"/>
      <c r="AN36" s="30"/>
      <c r="AO36" s="53"/>
      <c r="AP36" s="32"/>
      <c r="AQ36" s="31"/>
      <c r="AR36" s="20"/>
      <c r="AS36" s="70"/>
      <c r="AT36" s="70"/>
      <c r="AU36" s="94"/>
      <c r="AV36" s="94"/>
      <c r="AW36" s="71"/>
      <c r="AX36" s="104"/>
      <c r="AY36" s="104"/>
      <c r="AZ36" s="104"/>
      <c r="BA36" s="104"/>
      <c r="BB36" s="104"/>
      <c r="BC36" s="104"/>
      <c r="BD36" s="82"/>
      <c r="BE36" s="50"/>
    </row>
    <row r="37" spans="2:57" ht="54">
      <c r="B37" s="718"/>
      <c r="C37" s="408" t="s">
        <v>207</v>
      </c>
      <c r="D37" s="105" t="s">
        <v>224</v>
      </c>
      <c r="E37" s="105" t="str">
        <f>VLOOKUP(D37, '[2](참고) 중복제거용 BP사명 DB'!$B$3:$D425, 3, FALSE)</f>
        <v>(주)다날</v>
      </c>
      <c r="F37" s="50" t="s">
        <v>220</v>
      </c>
      <c r="G37" s="418"/>
      <c r="H37" s="105"/>
      <c r="I37" s="105"/>
      <c r="J37" s="105"/>
      <c r="K37" s="105"/>
      <c r="L37" s="105"/>
      <c r="M37" s="105"/>
      <c r="N37" s="105"/>
      <c r="O37" s="105"/>
      <c r="Q37" s="82"/>
      <c r="R37" s="644"/>
      <c r="S37" s="644"/>
      <c r="T37" s="644"/>
      <c r="U37" s="644"/>
      <c r="V37" s="644"/>
      <c r="W37" s="644"/>
      <c r="X37" s="644"/>
      <c r="Y37" s="644"/>
      <c r="Z37" s="645"/>
      <c r="AA37" s="644"/>
      <c r="AB37" s="104"/>
      <c r="AC37" s="104"/>
      <c r="AD37" s="104"/>
      <c r="AE37" s="8"/>
      <c r="AF37" s="104"/>
      <c r="AG37" s="104"/>
      <c r="AH37" s="104"/>
      <c r="AI37" s="132"/>
      <c r="AJ37" s="590"/>
      <c r="AK37" s="23"/>
      <c r="AL37" s="505"/>
      <c r="AM37" s="20"/>
      <c r="AN37" s="30"/>
      <c r="AO37" s="52"/>
      <c r="AP37" s="30"/>
      <c r="AQ37" s="30"/>
      <c r="AR37" s="20"/>
      <c r="AS37" s="70"/>
      <c r="AT37" s="70"/>
      <c r="AU37" s="94"/>
      <c r="AV37" s="94"/>
      <c r="AW37" s="71"/>
      <c r="AX37" s="104"/>
      <c r="AY37" s="104"/>
      <c r="AZ37" s="104"/>
      <c r="BA37" s="104"/>
      <c r="BB37" s="104"/>
      <c r="BC37" s="104"/>
      <c r="BD37" s="104"/>
      <c r="BE37" s="82"/>
    </row>
    <row r="38" spans="2:57" ht="54">
      <c r="B38" s="718"/>
      <c r="C38" s="408" t="s">
        <v>207</v>
      </c>
      <c r="D38" s="105" t="s">
        <v>228</v>
      </c>
      <c r="E38" s="105" t="str">
        <f>VLOOKUP(D38, '[2](참고) 중복제거용 BP사명 DB'!$B$3:$D426, 3, FALSE)</f>
        <v>(주)드림시큐리티</v>
      </c>
      <c r="F38" s="50" t="s">
        <v>220</v>
      </c>
      <c r="G38" s="418"/>
      <c r="H38" s="105"/>
      <c r="I38" s="105"/>
      <c r="J38" s="105"/>
      <c r="K38" s="105"/>
      <c r="L38" s="105"/>
      <c r="M38" s="105"/>
      <c r="N38" s="105"/>
      <c r="O38" s="105"/>
      <c r="Q38" s="82"/>
      <c r="R38" s="644"/>
      <c r="S38" s="644"/>
      <c r="T38" s="644"/>
      <c r="U38" s="644"/>
      <c r="V38" s="644"/>
      <c r="W38" s="644"/>
      <c r="X38" s="644"/>
      <c r="Y38" s="644"/>
      <c r="Z38" s="645"/>
      <c r="AA38" s="644"/>
      <c r="AB38" s="104"/>
      <c r="AC38" s="3"/>
      <c r="AD38" s="3"/>
      <c r="AE38" s="8"/>
      <c r="AF38" s="104"/>
      <c r="AG38" s="104"/>
      <c r="AH38" s="104"/>
      <c r="AI38" s="132"/>
      <c r="AJ38" s="590"/>
      <c r="AK38" s="23"/>
      <c r="AL38" s="505"/>
      <c r="AM38" s="20"/>
      <c r="AN38" s="30"/>
      <c r="AO38" s="52"/>
      <c r="AP38" s="45"/>
      <c r="AQ38" s="30"/>
      <c r="AR38" s="20"/>
      <c r="AS38" s="70"/>
      <c r="AT38" s="70"/>
      <c r="AU38" s="94"/>
      <c r="AV38" s="94"/>
      <c r="AW38" s="71"/>
      <c r="AX38" s="104"/>
      <c r="AY38" s="104"/>
      <c r="AZ38" s="104"/>
      <c r="BA38" s="104"/>
      <c r="BB38" s="104"/>
      <c r="BC38" s="104"/>
      <c r="BD38" s="82"/>
      <c r="BE38" s="104"/>
    </row>
    <row r="39" spans="2:57" ht="54">
      <c r="B39" s="718"/>
      <c r="C39" s="408" t="s">
        <v>207</v>
      </c>
      <c r="D39" s="105" t="s">
        <v>219</v>
      </c>
      <c r="E39" s="105" t="str">
        <f>VLOOKUP(D39, '[2](참고) 중복제거용 BP사명 DB'!$B$3:$D427, 3, FALSE)</f>
        <v>서울신용평가정보(주)</v>
      </c>
      <c r="F39" s="50" t="s">
        <v>220</v>
      </c>
      <c r="G39" s="3"/>
      <c r="H39" s="105"/>
      <c r="I39" s="105"/>
      <c r="J39" s="105"/>
      <c r="K39" s="105"/>
      <c r="L39" s="105"/>
      <c r="M39" s="105"/>
      <c r="N39" s="105"/>
      <c r="O39" s="105"/>
      <c r="Q39" s="82"/>
      <c r="R39" s="644"/>
      <c r="S39" s="644"/>
      <c r="T39" s="644"/>
      <c r="U39" s="644"/>
      <c r="V39" s="644"/>
      <c r="W39" s="644"/>
      <c r="X39" s="644"/>
      <c r="Y39" s="644"/>
      <c r="Z39" s="645"/>
      <c r="AA39" s="644"/>
      <c r="AB39" s="104"/>
      <c r="AC39" s="3"/>
      <c r="AD39" s="3"/>
      <c r="AE39" s="8"/>
      <c r="AF39" s="104"/>
      <c r="AG39" s="104"/>
      <c r="AH39" s="104"/>
      <c r="AI39" s="132"/>
      <c r="AJ39" s="590"/>
      <c r="AK39" s="23"/>
      <c r="AL39" s="505"/>
      <c r="AM39" s="20"/>
      <c r="AN39" s="30"/>
      <c r="AO39" s="52"/>
      <c r="AP39" s="30"/>
      <c r="AQ39" s="45"/>
      <c r="AR39" s="20"/>
      <c r="AS39" s="70"/>
      <c r="AT39" s="70"/>
      <c r="AU39" s="94"/>
      <c r="AV39" s="94"/>
      <c r="AW39" s="71"/>
      <c r="AX39" s="104"/>
      <c r="AY39" s="104"/>
      <c r="AZ39" s="104"/>
      <c r="BA39" s="104"/>
      <c r="BB39" s="104"/>
      <c r="BC39" s="104"/>
      <c r="BD39" s="104"/>
      <c r="BE39" s="104"/>
    </row>
    <row r="40" spans="2:57" ht="54">
      <c r="B40" s="718"/>
      <c r="C40" s="408" t="s">
        <v>207</v>
      </c>
      <c r="D40" s="105" t="s">
        <v>233</v>
      </c>
      <c r="E40" s="105" t="str">
        <f>VLOOKUP(D40, '[2](참고) 중복제거용 BP사명 DB'!$B$3:$D428, 3, FALSE)</f>
        <v>엔에이치엔한국사이버결제 주식회사</v>
      </c>
      <c r="F40" s="50" t="s">
        <v>220</v>
      </c>
      <c r="G40" s="418"/>
      <c r="H40" s="105"/>
      <c r="I40" s="105"/>
      <c r="J40" s="105"/>
      <c r="K40" s="105"/>
      <c r="L40" s="105"/>
      <c r="M40" s="105"/>
      <c r="N40" s="105"/>
      <c r="O40" s="105"/>
      <c r="Q40" s="82"/>
      <c r="R40" s="644"/>
      <c r="S40" s="644"/>
      <c r="T40" s="644"/>
      <c r="U40" s="644"/>
      <c r="V40" s="644"/>
      <c r="W40" s="644"/>
      <c r="X40" s="644"/>
      <c r="Y40" s="644"/>
      <c r="Z40" s="645"/>
      <c r="AA40" s="644"/>
      <c r="AB40" s="104"/>
      <c r="AC40" s="3"/>
      <c r="AD40" s="3"/>
      <c r="AE40" s="3"/>
      <c r="AF40" s="104"/>
      <c r="AG40" s="104"/>
      <c r="AH40" s="104"/>
      <c r="AI40" s="104"/>
      <c r="AJ40" s="590"/>
      <c r="AK40" s="23"/>
      <c r="AL40" s="505"/>
      <c r="AM40" s="20"/>
      <c r="AN40" s="30"/>
      <c r="AO40" s="52"/>
      <c r="AP40" s="30"/>
      <c r="AQ40" s="30"/>
      <c r="AR40" s="20"/>
      <c r="AS40" s="70"/>
      <c r="AT40" s="70"/>
      <c r="AU40" s="94"/>
      <c r="AV40" s="94"/>
      <c r="AW40" s="71"/>
      <c r="AX40" s="104"/>
      <c r="AY40" s="104"/>
      <c r="AZ40" s="104"/>
      <c r="BA40" s="104"/>
      <c r="BB40" s="104"/>
      <c r="BC40" s="104"/>
      <c r="BD40" s="104"/>
      <c r="BE40" s="104"/>
    </row>
    <row r="41" spans="2:57" ht="54">
      <c r="B41" s="718"/>
      <c r="C41" s="408" t="s">
        <v>207</v>
      </c>
      <c r="D41" s="105" t="s">
        <v>238</v>
      </c>
      <c r="E41" s="105" t="str">
        <f>VLOOKUP(D41, '[2](참고) 중복제거용 BP사명 DB'!$B$3:$D429, 3, FALSE)</f>
        <v>㈜KG모빌리언스</v>
      </c>
      <c r="F41" s="50" t="s">
        <v>220</v>
      </c>
      <c r="G41" s="418"/>
      <c r="H41" s="105"/>
      <c r="I41" s="105"/>
      <c r="J41" s="105"/>
      <c r="K41" s="105"/>
      <c r="L41" s="105"/>
      <c r="M41" s="105"/>
      <c r="N41" s="105"/>
      <c r="O41" s="105"/>
      <c r="Q41" s="82"/>
      <c r="R41" s="644"/>
      <c r="S41" s="644"/>
      <c r="T41" s="644"/>
      <c r="U41" s="644"/>
      <c r="V41" s="644"/>
      <c r="W41" s="644"/>
      <c r="X41" s="644"/>
      <c r="Y41" s="644"/>
      <c r="Z41" s="645"/>
      <c r="AA41" s="644"/>
      <c r="AB41" s="104"/>
      <c r="AC41" s="104"/>
      <c r="AD41" s="104"/>
      <c r="AE41" s="3"/>
      <c r="AF41" s="104"/>
      <c r="AG41" s="104"/>
      <c r="AH41" s="104"/>
      <c r="AI41" s="104"/>
      <c r="AJ41" s="590"/>
      <c r="AK41" s="23"/>
      <c r="AL41" s="505"/>
      <c r="AM41" s="20"/>
      <c r="AN41" s="30"/>
      <c r="AO41" s="53"/>
      <c r="AP41" s="30"/>
      <c r="AQ41" s="32"/>
      <c r="AR41" s="20"/>
      <c r="AS41" s="70"/>
      <c r="AT41" s="70"/>
      <c r="AU41" s="94"/>
      <c r="AV41" s="94"/>
      <c r="AW41" s="71"/>
      <c r="AX41" s="104"/>
      <c r="AY41" s="104"/>
      <c r="AZ41" s="104"/>
      <c r="BA41" s="104"/>
      <c r="BB41" s="104"/>
      <c r="BC41" s="104"/>
      <c r="BD41" s="104"/>
      <c r="BE41" s="104"/>
    </row>
    <row r="42" spans="2:57" ht="54">
      <c r="B42" s="718"/>
      <c r="C42" s="408" t="s">
        <v>207</v>
      </c>
      <c r="D42" s="105" t="s">
        <v>243</v>
      </c>
      <c r="E42" s="105" t="str">
        <f>VLOOKUP(D42, '[2](참고) 중복제거용 BP사명 DB'!$B$3:$D430, 3, FALSE)</f>
        <v>코리아크레딧뷰로</v>
      </c>
      <c r="F42" s="50" t="s">
        <v>220</v>
      </c>
      <c r="G42" s="418"/>
      <c r="H42" s="105"/>
      <c r="I42" s="105"/>
      <c r="J42" s="105"/>
      <c r="K42" s="105"/>
      <c r="L42" s="105"/>
      <c r="M42" s="105"/>
      <c r="N42" s="105"/>
      <c r="O42" s="105"/>
      <c r="Q42" s="82"/>
      <c r="R42" s="644"/>
      <c r="S42" s="644"/>
      <c r="T42" s="644"/>
      <c r="U42" s="644"/>
      <c r="V42" s="644"/>
      <c r="W42" s="644"/>
      <c r="X42" s="644"/>
      <c r="Y42" s="644"/>
      <c r="Z42" s="645"/>
      <c r="AA42" s="644"/>
      <c r="AB42" s="104"/>
      <c r="AC42" s="3"/>
      <c r="AD42" s="3"/>
      <c r="AE42" s="8"/>
      <c r="AF42" s="104"/>
      <c r="AG42" s="104"/>
      <c r="AH42" s="104"/>
      <c r="AI42" s="132"/>
      <c r="AJ42" s="590"/>
      <c r="AK42" s="23"/>
      <c r="AL42" s="505"/>
      <c r="AM42" s="20"/>
      <c r="AN42" s="30"/>
      <c r="AO42" s="52"/>
      <c r="AP42" s="30"/>
      <c r="AQ42" s="30"/>
      <c r="AR42" s="20"/>
      <c r="AS42" s="70"/>
      <c r="AT42" s="70"/>
      <c r="AU42" s="94"/>
      <c r="AV42" s="94"/>
      <c r="AW42" s="71"/>
      <c r="AX42" s="104"/>
      <c r="AY42" s="104"/>
      <c r="AZ42" s="104"/>
      <c r="BA42" s="104"/>
      <c r="BB42" s="104"/>
      <c r="BC42" s="104"/>
      <c r="BD42" s="104"/>
      <c r="BE42" s="104"/>
    </row>
    <row r="43" spans="2:57" ht="54">
      <c r="B43" s="718"/>
      <c r="C43" s="408" t="s">
        <v>207</v>
      </c>
      <c r="D43" s="105" t="s">
        <v>246</v>
      </c>
      <c r="E43" s="105" t="str">
        <f>VLOOKUP(D43, '[2](참고) 중복제거용 BP사명 DB'!$B$3:$D431, 3, FALSE)</f>
        <v>한국모바일인증 주식회사</v>
      </c>
      <c r="F43" s="50" t="s">
        <v>220</v>
      </c>
      <c r="G43" s="418"/>
      <c r="H43" s="105"/>
      <c r="I43" s="105"/>
      <c r="J43" s="105"/>
      <c r="K43" s="105"/>
      <c r="L43" s="105"/>
      <c r="M43" s="105"/>
      <c r="N43" s="105"/>
      <c r="O43" s="105"/>
      <c r="Q43" s="82"/>
      <c r="R43" s="644"/>
      <c r="S43" s="644"/>
      <c r="T43" s="644"/>
      <c r="U43" s="644"/>
      <c r="V43" s="644"/>
      <c r="W43" s="644"/>
      <c r="X43" s="644"/>
      <c r="Y43" s="644"/>
      <c r="Z43" s="645"/>
      <c r="AA43" s="644"/>
      <c r="AB43" s="104"/>
      <c r="AC43" s="104"/>
      <c r="AD43" s="104"/>
      <c r="AE43" s="3"/>
      <c r="AF43" s="104"/>
      <c r="AG43" s="104"/>
      <c r="AH43" s="104"/>
      <c r="AI43" s="104"/>
      <c r="AJ43" s="590"/>
      <c r="AK43" s="23"/>
      <c r="AL43" s="505"/>
      <c r="AM43" s="20"/>
      <c r="AN43" s="30"/>
      <c r="AO43" s="52"/>
      <c r="AP43" s="30"/>
      <c r="AQ43" s="30"/>
      <c r="AR43" s="20"/>
      <c r="AS43" s="70"/>
      <c r="AT43" s="70"/>
      <c r="AU43" s="94"/>
      <c r="AV43" s="94"/>
      <c r="AW43" s="71"/>
      <c r="AX43" s="104"/>
      <c r="AY43" s="104"/>
      <c r="AZ43" s="105"/>
      <c r="BA43" s="105"/>
      <c r="BB43" s="104"/>
      <c r="BC43" s="104"/>
      <c r="BD43" s="82"/>
      <c r="BE43" s="104"/>
    </row>
    <row r="44" spans="2:57">
      <c r="B44" s="718"/>
      <c r="C44" s="408" t="s">
        <v>254</v>
      </c>
      <c r="D44" s="105" t="s">
        <v>255</v>
      </c>
      <c r="E44" s="105" t="str">
        <f>VLOOKUP(D44, '[2](참고) 중복제거용 BP사명 DB'!$B$3:$D432, 3, FALSE)</f>
        <v>문서지기(주)</v>
      </c>
      <c r="F44" s="3" t="s">
        <v>256</v>
      </c>
      <c r="G44" s="3"/>
      <c r="H44" s="105"/>
      <c r="I44" s="105"/>
      <c r="J44" s="105"/>
      <c r="K44" s="105"/>
      <c r="L44" s="105"/>
      <c r="M44" s="105"/>
      <c r="N44" s="105"/>
      <c r="O44" s="105"/>
      <c r="Q44" s="82"/>
      <c r="R44" s="644"/>
      <c r="S44" s="644"/>
      <c r="T44" s="644"/>
      <c r="U44" s="644"/>
      <c r="V44" s="644"/>
      <c r="W44" s="644"/>
      <c r="X44" s="644"/>
      <c r="Y44" s="644"/>
      <c r="Z44" s="645"/>
      <c r="AA44" s="644"/>
      <c r="AB44" s="104"/>
      <c r="AC44" s="104"/>
      <c r="AD44" s="104"/>
      <c r="AE44" s="8"/>
      <c r="AF44" s="104"/>
      <c r="AG44" s="104"/>
      <c r="AH44" s="104"/>
      <c r="AI44" s="132"/>
      <c r="AJ44" s="589"/>
      <c r="AK44" s="20"/>
      <c r="AL44" s="503"/>
      <c r="AM44" s="20"/>
      <c r="AN44" s="42"/>
      <c r="AO44" s="52"/>
      <c r="AP44" s="30"/>
      <c r="AQ44" s="30"/>
      <c r="AR44" s="20"/>
      <c r="AS44" s="70"/>
      <c r="AT44" s="70"/>
      <c r="AU44" s="94"/>
      <c r="AV44" s="94"/>
      <c r="AW44" s="71"/>
      <c r="AX44" s="104"/>
      <c r="AY44" s="104"/>
      <c r="AZ44" s="104"/>
      <c r="BA44" s="104"/>
      <c r="BB44" s="104"/>
      <c r="BC44" s="104"/>
      <c r="BD44" s="104"/>
      <c r="BE44" s="104"/>
    </row>
    <row r="45" spans="2:57">
      <c r="B45" s="718"/>
      <c r="C45" s="105" t="s">
        <v>257</v>
      </c>
      <c r="D45" s="105" t="s">
        <v>2456</v>
      </c>
      <c r="E45" s="105" t="str">
        <f>VLOOKUP(D45, '[2](참고) 중복제거용 BP사명 DB'!$B$3:$D433, 3, FALSE)</f>
        <v>(주)넥스모어시스템즈</v>
      </c>
      <c r="F45" s="3" t="s">
        <v>259</v>
      </c>
      <c r="G45" s="7"/>
      <c r="H45" s="105"/>
      <c r="I45" s="105"/>
      <c r="J45" s="105"/>
      <c r="K45" s="105"/>
      <c r="L45" s="105"/>
      <c r="M45" s="105"/>
      <c r="N45" s="105"/>
      <c r="O45" s="105"/>
      <c r="Q45" s="82"/>
      <c r="R45" s="644"/>
      <c r="S45" s="644"/>
      <c r="T45" s="644"/>
      <c r="U45" s="644"/>
      <c r="V45" s="644"/>
      <c r="W45" s="644"/>
      <c r="X45" s="644"/>
      <c r="Y45" s="644"/>
      <c r="Z45" s="645"/>
      <c r="AA45" s="644"/>
      <c r="AB45" s="104"/>
      <c r="AC45" s="104"/>
      <c r="AD45" s="104"/>
      <c r="AE45" s="3"/>
      <c r="AF45" s="104"/>
      <c r="AG45" s="104"/>
      <c r="AH45" s="104"/>
      <c r="AI45" s="132"/>
      <c r="AJ45" s="589"/>
      <c r="AK45" s="20"/>
      <c r="AL45" s="20"/>
      <c r="AM45" s="20"/>
      <c r="AN45" s="30"/>
      <c r="AO45" s="574"/>
      <c r="AP45" s="43"/>
      <c r="AQ45" s="43"/>
      <c r="AR45" s="20"/>
      <c r="AS45" s="108"/>
      <c r="AT45" s="98"/>
      <c r="AU45" s="107"/>
      <c r="AV45" s="94"/>
      <c r="AW45" s="71"/>
      <c r="AX45" s="105"/>
      <c r="AY45" s="105"/>
      <c r="AZ45" s="424"/>
      <c r="BA45" s="424"/>
      <c r="BB45" s="105"/>
      <c r="BC45" s="105"/>
      <c r="BD45" s="104"/>
      <c r="BE45" s="104"/>
    </row>
    <row r="46" spans="2:57">
      <c r="B46" s="718"/>
      <c r="C46" s="408" t="s">
        <v>272</v>
      </c>
      <c r="D46" s="105" t="s">
        <v>273</v>
      </c>
      <c r="E46" s="105" t="str">
        <f>VLOOKUP(D46, '[2](참고) 중복제거용 BP사명 DB'!$B$3:$D434, 3, FALSE)</f>
        <v>(주)모비젠</v>
      </c>
      <c r="F46" s="3" t="s">
        <v>274</v>
      </c>
      <c r="G46" s="3"/>
      <c r="H46" s="105"/>
      <c r="I46" s="105"/>
      <c r="J46" s="105"/>
      <c r="K46" s="105"/>
      <c r="L46" s="105"/>
      <c r="M46" s="105"/>
      <c r="N46" s="105"/>
      <c r="O46" s="105"/>
      <c r="Q46" s="82"/>
      <c r="R46" s="644"/>
      <c r="S46" s="644"/>
      <c r="T46" s="644"/>
      <c r="U46" s="644"/>
      <c r="V46" s="644"/>
      <c r="W46" s="644"/>
      <c r="X46" s="644"/>
      <c r="Y46" s="644"/>
      <c r="Z46" s="645"/>
      <c r="AA46" s="644"/>
      <c r="AB46" s="104"/>
      <c r="AC46" s="104"/>
      <c r="AD46" s="104"/>
      <c r="AE46" s="3"/>
      <c r="AF46" s="104"/>
      <c r="AG46" s="104"/>
      <c r="AH46" s="104"/>
      <c r="AI46" s="104"/>
      <c r="AJ46" s="590"/>
      <c r="AK46" s="20"/>
      <c r="AL46" s="503"/>
      <c r="AM46" s="20"/>
      <c r="AN46" s="30"/>
      <c r="AO46" s="52"/>
      <c r="AP46" s="30"/>
      <c r="AQ46" s="30"/>
      <c r="AR46" s="20"/>
      <c r="AS46" s="70"/>
      <c r="AT46" s="70"/>
      <c r="AU46" s="94"/>
      <c r="AV46" s="94"/>
      <c r="AW46" s="71"/>
      <c r="AX46" s="104"/>
      <c r="AY46" s="104"/>
      <c r="AZ46" s="104"/>
      <c r="BA46" s="104"/>
      <c r="BB46" s="104"/>
      <c r="BC46" s="104"/>
      <c r="BD46" s="104"/>
      <c r="BE46" s="104"/>
    </row>
    <row r="47" spans="2:57">
      <c r="B47" s="718"/>
      <c r="C47" s="408" t="s">
        <v>272</v>
      </c>
      <c r="D47" s="105" t="s">
        <v>281</v>
      </c>
      <c r="E47" s="105" t="str">
        <f>VLOOKUP(D47, '[2](참고) 중복제거용 BP사명 DB'!$B$3:$D435, 3, FALSE)</f>
        <v>(주)아즈넷</v>
      </c>
      <c r="F47" s="3" t="s">
        <v>274</v>
      </c>
      <c r="G47" s="418"/>
      <c r="H47" s="105"/>
      <c r="I47" s="105"/>
      <c r="J47" s="105"/>
      <c r="K47" s="105"/>
      <c r="L47" s="105"/>
      <c r="M47" s="105"/>
      <c r="N47" s="105"/>
      <c r="O47" s="105"/>
      <c r="Q47" s="82"/>
      <c r="R47" s="644"/>
      <c r="S47" s="644"/>
      <c r="T47" s="644"/>
      <c r="U47" s="644"/>
      <c r="V47" s="644"/>
      <c r="W47" s="644"/>
      <c r="X47" s="644"/>
      <c r="Y47" s="644"/>
      <c r="Z47" s="645"/>
      <c r="AA47" s="644"/>
      <c r="AB47" s="104"/>
      <c r="AC47" s="104"/>
      <c r="AD47" s="104"/>
      <c r="AE47" s="8"/>
      <c r="AF47" s="104"/>
      <c r="AG47" s="104"/>
      <c r="AH47" s="104"/>
      <c r="AI47" s="132"/>
      <c r="AJ47" s="589"/>
      <c r="AK47" s="20"/>
      <c r="AL47" s="503"/>
      <c r="AM47" s="20"/>
      <c r="AN47" s="33"/>
      <c r="AO47" s="20"/>
      <c r="AP47" s="30"/>
      <c r="AQ47" s="30"/>
      <c r="AR47" s="20"/>
      <c r="AS47" s="70"/>
      <c r="AT47" s="70"/>
      <c r="AU47" s="94"/>
      <c r="AV47" s="94"/>
      <c r="AW47" s="71"/>
      <c r="AX47" s="104"/>
      <c r="AY47" s="104"/>
      <c r="AZ47" s="104"/>
      <c r="BA47" s="104"/>
      <c r="BB47" s="104"/>
      <c r="BC47" s="104"/>
      <c r="BD47" s="104"/>
      <c r="BE47" s="104"/>
    </row>
    <row r="48" spans="2:57">
      <c r="B48" s="718"/>
      <c r="C48" s="105" t="s">
        <v>284</v>
      </c>
      <c r="D48" s="105" t="s">
        <v>285</v>
      </c>
      <c r="E48" s="105" t="str">
        <f>VLOOKUP(D48, '[2](참고) 중복제거용 BP사명 DB'!$B$3:$D436, 3, FALSE)</f>
        <v>(주)모엔트</v>
      </c>
      <c r="F48" s="3" t="s">
        <v>286</v>
      </c>
      <c r="G48" s="3"/>
      <c r="H48" s="105"/>
      <c r="I48" s="105"/>
      <c r="J48" s="105"/>
      <c r="K48" s="105"/>
      <c r="L48" s="105"/>
      <c r="M48" s="105"/>
      <c r="N48" s="105"/>
      <c r="O48" s="105"/>
      <c r="Q48" s="82"/>
      <c r="R48" s="644"/>
      <c r="S48" s="644"/>
      <c r="T48" s="644"/>
      <c r="U48" s="644"/>
      <c r="V48" s="644"/>
      <c r="W48" s="644"/>
      <c r="X48" s="644"/>
      <c r="Y48" s="644"/>
      <c r="Z48" s="645"/>
      <c r="AA48" s="644"/>
      <c r="AB48" s="104"/>
      <c r="AC48" s="104"/>
      <c r="AD48" s="104"/>
      <c r="AE48" s="8"/>
      <c r="AF48" s="3"/>
      <c r="AG48" s="104"/>
      <c r="AH48" s="104"/>
      <c r="AI48" s="3"/>
      <c r="AJ48" s="589"/>
      <c r="AK48" s="20"/>
      <c r="AL48" s="503"/>
      <c r="AM48" s="20"/>
      <c r="AN48" s="33"/>
      <c r="AO48" s="52"/>
      <c r="AP48" s="33"/>
      <c r="AQ48" s="33"/>
      <c r="AR48" s="20"/>
      <c r="AS48" s="70"/>
      <c r="AT48" s="70"/>
      <c r="AU48" s="94"/>
      <c r="AV48" s="94"/>
      <c r="AW48" s="71"/>
      <c r="AX48" s="104"/>
      <c r="AY48" s="104"/>
      <c r="AZ48" s="104"/>
      <c r="BA48" s="104"/>
      <c r="BB48" s="104"/>
      <c r="BC48" s="104"/>
      <c r="BD48" s="104"/>
      <c r="BE48" s="104"/>
    </row>
    <row r="49" spans="2:57">
      <c r="B49" s="718"/>
      <c r="C49" s="105" t="s">
        <v>294</v>
      </c>
      <c r="D49" s="105" t="s">
        <v>295</v>
      </c>
      <c r="E49" s="105" t="str">
        <f>VLOOKUP(D49, '[2](참고) 중복제거용 BP사명 DB'!$B$3:$D437, 3, FALSE)</f>
        <v>(주)모엔트</v>
      </c>
      <c r="F49" s="3" t="s">
        <v>296</v>
      </c>
      <c r="G49" s="3"/>
      <c r="H49" s="105"/>
      <c r="I49" s="105"/>
      <c r="J49" s="105"/>
      <c r="K49" s="105"/>
      <c r="L49" s="105"/>
      <c r="M49" s="105"/>
      <c r="N49" s="105"/>
      <c r="O49" s="105"/>
      <c r="Q49" s="82"/>
      <c r="R49" s="644"/>
      <c r="S49" s="644"/>
      <c r="T49" s="644"/>
      <c r="U49" s="644"/>
      <c r="V49" s="644"/>
      <c r="W49" s="644"/>
      <c r="X49" s="644"/>
      <c r="Y49" s="644"/>
      <c r="Z49" s="645"/>
      <c r="AA49" s="644"/>
      <c r="AB49" s="104"/>
      <c r="AC49" s="104"/>
      <c r="AD49" s="104"/>
      <c r="AE49" s="8"/>
      <c r="AF49" s="3"/>
      <c r="AG49" s="104"/>
      <c r="AH49" s="104"/>
      <c r="AI49" s="3"/>
      <c r="AJ49" s="589"/>
      <c r="AK49" s="20"/>
      <c r="AL49" s="503"/>
      <c r="AM49" s="20"/>
      <c r="AN49" s="33"/>
      <c r="AO49" s="52"/>
      <c r="AP49" s="33"/>
      <c r="AQ49" s="33"/>
      <c r="AR49" s="20"/>
      <c r="AS49" s="70"/>
      <c r="AT49" s="70"/>
      <c r="AU49" s="94"/>
      <c r="AV49" s="94"/>
      <c r="AW49" s="71"/>
      <c r="AX49" s="104"/>
      <c r="AY49" s="104"/>
      <c r="AZ49" s="104"/>
      <c r="BA49" s="104"/>
      <c r="BB49" s="104"/>
      <c r="BC49" s="104"/>
      <c r="BD49" s="104"/>
      <c r="BE49" s="104"/>
    </row>
    <row r="50" spans="2:57">
      <c r="B50" s="718"/>
      <c r="C50" s="105" t="s">
        <v>297</v>
      </c>
      <c r="D50" s="105" t="s">
        <v>295</v>
      </c>
      <c r="E50" s="105" t="str">
        <f>VLOOKUP(D50, '[2](참고) 중복제거용 BP사명 DB'!$B$3:$D438, 3, FALSE)</f>
        <v>(주)모엔트</v>
      </c>
      <c r="F50" s="3" t="s">
        <v>298</v>
      </c>
      <c r="G50" s="3"/>
      <c r="H50" s="105"/>
      <c r="I50" s="105"/>
      <c r="J50" s="105"/>
      <c r="K50" s="105"/>
      <c r="L50" s="105"/>
      <c r="M50" s="105"/>
      <c r="N50" s="105"/>
      <c r="O50" s="105"/>
      <c r="Q50" s="82"/>
      <c r="R50" s="644"/>
      <c r="S50" s="644"/>
      <c r="T50" s="644"/>
      <c r="U50" s="644"/>
      <c r="V50" s="644"/>
      <c r="W50" s="644"/>
      <c r="X50" s="644"/>
      <c r="Y50" s="644"/>
      <c r="Z50" s="645"/>
      <c r="AA50" s="644"/>
      <c r="AB50" s="104"/>
      <c r="AC50" s="104"/>
      <c r="AD50" s="104"/>
      <c r="AE50" s="8"/>
      <c r="AF50" s="3"/>
      <c r="AG50" s="104"/>
      <c r="AH50" s="104"/>
      <c r="AI50" s="3"/>
      <c r="AJ50" s="589"/>
      <c r="AK50" s="20"/>
      <c r="AL50" s="503"/>
      <c r="AM50" s="20"/>
      <c r="AN50" s="33"/>
      <c r="AO50" s="53"/>
      <c r="AP50" s="33"/>
      <c r="AQ50" s="33"/>
      <c r="AR50" s="20"/>
      <c r="AS50" s="70"/>
      <c r="AT50" s="70"/>
      <c r="AU50" s="94"/>
      <c r="AV50" s="94"/>
      <c r="AW50" s="71"/>
      <c r="AX50" s="104"/>
      <c r="AY50" s="104"/>
      <c r="AZ50" s="104"/>
      <c r="BA50" s="104"/>
      <c r="BB50" s="104"/>
      <c r="BC50" s="104"/>
      <c r="BD50" s="104"/>
      <c r="BE50" s="104"/>
    </row>
    <row r="51" spans="2:57">
      <c r="B51" s="718"/>
      <c r="C51" s="105" t="s">
        <v>300</v>
      </c>
      <c r="D51" s="105" t="s">
        <v>295</v>
      </c>
      <c r="E51" s="105" t="str">
        <f>VLOOKUP(D51, '[2](참고) 중복제거용 BP사명 DB'!$B$3:$D439, 3, FALSE)</f>
        <v>(주)모엔트</v>
      </c>
      <c r="F51" s="3" t="s">
        <v>301</v>
      </c>
      <c r="G51" s="3"/>
      <c r="H51" s="105"/>
      <c r="I51" s="105"/>
      <c r="J51" s="105"/>
      <c r="K51" s="105"/>
      <c r="L51" s="105"/>
      <c r="M51" s="105"/>
      <c r="N51" s="105"/>
      <c r="O51" s="105"/>
      <c r="Q51" s="82"/>
      <c r="R51" s="644"/>
      <c r="S51" s="644"/>
      <c r="T51" s="644"/>
      <c r="U51" s="644"/>
      <c r="V51" s="644"/>
      <c r="W51" s="644"/>
      <c r="X51" s="644"/>
      <c r="Y51" s="644"/>
      <c r="Z51" s="645"/>
      <c r="AA51" s="644"/>
      <c r="AB51" s="104"/>
      <c r="AC51" s="104"/>
      <c r="AD51" s="104"/>
      <c r="AE51" s="8"/>
      <c r="AF51" s="104"/>
      <c r="AG51" s="104"/>
      <c r="AH51" s="104"/>
      <c r="AI51" s="104"/>
      <c r="AJ51" s="589"/>
      <c r="AK51" s="402"/>
      <c r="AL51" s="503"/>
      <c r="AM51" s="402"/>
      <c r="AN51" s="31"/>
      <c r="AO51" s="51"/>
      <c r="AP51" s="45"/>
      <c r="AQ51" s="42"/>
      <c r="AR51" s="20"/>
      <c r="AS51" s="70"/>
      <c r="AT51" s="98"/>
      <c r="AU51" s="107"/>
      <c r="AV51" s="94"/>
      <c r="AW51" s="71"/>
      <c r="AX51" s="104"/>
      <c r="AY51" s="104"/>
      <c r="AZ51" s="105"/>
      <c r="BA51" s="104"/>
      <c r="BB51" s="105"/>
      <c r="BC51" s="105"/>
      <c r="BD51" s="104"/>
      <c r="BE51" s="104"/>
    </row>
    <row r="52" spans="2:57">
      <c r="B52" s="718"/>
      <c r="C52" s="408" t="s">
        <v>303</v>
      </c>
      <c r="D52" s="105" t="s">
        <v>295</v>
      </c>
      <c r="E52" s="105" t="str">
        <f>VLOOKUP(D52, '[2](참고) 중복제거용 BP사명 DB'!$B$3:$D440, 3, FALSE)</f>
        <v>(주)모엔트</v>
      </c>
      <c r="F52" s="3" t="s">
        <v>304</v>
      </c>
      <c r="G52" s="3"/>
      <c r="H52" s="105"/>
      <c r="I52" s="105"/>
      <c r="J52" s="105"/>
      <c r="K52" s="105"/>
      <c r="L52" s="105"/>
      <c r="M52" s="105"/>
      <c r="N52" s="105"/>
      <c r="O52" s="105"/>
      <c r="Q52" s="82"/>
      <c r="R52" s="644"/>
      <c r="S52" s="644"/>
      <c r="T52" s="644"/>
      <c r="U52" s="644"/>
      <c r="V52" s="644"/>
      <c r="W52" s="644"/>
      <c r="X52" s="644"/>
      <c r="Y52" s="644"/>
      <c r="Z52" s="645"/>
      <c r="AA52" s="644"/>
      <c r="AB52" s="104"/>
      <c r="AC52" s="104"/>
      <c r="AD52" s="104"/>
      <c r="AE52" s="8"/>
      <c r="AF52" s="3"/>
      <c r="AG52" s="104"/>
      <c r="AH52" s="104"/>
      <c r="AI52" s="3"/>
      <c r="AJ52" s="589"/>
      <c r="AK52" s="20"/>
      <c r="AL52" s="503"/>
      <c r="AM52" s="20"/>
      <c r="AN52" s="33"/>
      <c r="AO52" s="52"/>
      <c r="AP52" s="33"/>
      <c r="AQ52" s="33"/>
      <c r="AR52" s="20"/>
      <c r="AS52" s="70"/>
      <c r="AT52" s="70"/>
      <c r="AU52" s="94"/>
      <c r="AV52" s="94"/>
      <c r="AW52" s="71"/>
      <c r="AX52" s="104"/>
      <c r="AY52" s="104"/>
      <c r="AZ52" s="104"/>
      <c r="BA52" s="104"/>
      <c r="BB52" s="104"/>
      <c r="BC52" s="104"/>
      <c r="BD52" s="104"/>
      <c r="BE52" s="104"/>
    </row>
    <row r="53" spans="2:57">
      <c r="B53" s="718"/>
      <c r="C53" s="408" t="s">
        <v>305</v>
      </c>
      <c r="D53" s="105" t="s">
        <v>295</v>
      </c>
      <c r="E53" s="105" t="str">
        <f>VLOOKUP(D53, '[2](참고) 중복제거용 BP사명 DB'!$B$3:$D441, 3, FALSE)</f>
        <v>(주)모엔트</v>
      </c>
      <c r="F53" s="3" t="s">
        <v>306</v>
      </c>
      <c r="G53" s="3"/>
      <c r="H53" s="105"/>
      <c r="I53" s="105"/>
      <c r="J53" s="105"/>
      <c r="K53" s="105"/>
      <c r="L53" s="105"/>
      <c r="M53" s="105"/>
      <c r="N53" s="105"/>
      <c r="O53" s="105"/>
      <c r="Q53" s="82"/>
      <c r="R53" s="644"/>
      <c r="S53" s="644"/>
      <c r="T53" s="644"/>
      <c r="U53" s="644"/>
      <c r="V53" s="644"/>
      <c r="W53" s="644"/>
      <c r="X53" s="644"/>
      <c r="Y53" s="644"/>
      <c r="Z53" s="645"/>
      <c r="AA53" s="644"/>
      <c r="AB53" s="104"/>
      <c r="AC53" s="104"/>
      <c r="AD53" s="104"/>
      <c r="AE53" s="8"/>
      <c r="AF53" s="3"/>
      <c r="AG53" s="104"/>
      <c r="AH53" s="104"/>
      <c r="AI53" s="3"/>
      <c r="AJ53" s="589"/>
      <c r="AK53" s="20"/>
      <c r="AL53" s="503"/>
      <c r="AM53" s="20"/>
      <c r="AN53" s="33"/>
      <c r="AO53" s="52"/>
      <c r="AP53" s="33"/>
      <c r="AQ53" s="33"/>
      <c r="AR53" s="20"/>
      <c r="AS53" s="70"/>
      <c r="AT53" s="70"/>
      <c r="AU53" s="94"/>
      <c r="AV53" s="94"/>
      <c r="AW53" s="71"/>
      <c r="AX53" s="104"/>
      <c r="AY53" s="104"/>
      <c r="AZ53" s="104"/>
      <c r="BA53" s="104"/>
      <c r="BB53" s="104"/>
      <c r="BC53" s="104"/>
      <c r="BD53" s="104"/>
      <c r="BE53" s="104"/>
    </row>
    <row r="54" spans="2:57">
      <c r="B54" s="718"/>
      <c r="C54" s="408" t="s">
        <v>307</v>
      </c>
      <c r="D54" s="105" t="s">
        <v>308</v>
      </c>
      <c r="E54" s="105" t="str">
        <f>VLOOKUP(D54, '[2](참고) 중복제거용 BP사명 DB'!$B$3:$D442, 3, FALSE)</f>
        <v>에스케이브로드밴드주식회사</v>
      </c>
      <c r="F54" s="3" t="s">
        <v>309</v>
      </c>
      <c r="G54" s="3"/>
      <c r="H54" s="105"/>
      <c r="I54" s="105"/>
      <c r="J54" s="105"/>
      <c r="K54" s="105"/>
      <c r="L54" s="105"/>
      <c r="M54" s="105"/>
      <c r="N54" s="105"/>
      <c r="O54" s="105"/>
      <c r="Q54" s="82"/>
      <c r="R54" s="644"/>
      <c r="S54" s="644"/>
      <c r="T54" s="644"/>
      <c r="U54" s="644"/>
      <c r="V54" s="644"/>
      <c r="W54" s="644"/>
      <c r="X54" s="644"/>
      <c r="Y54" s="644"/>
      <c r="Z54" s="645"/>
      <c r="AA54" s="646"/>
      <c r="AB54" s="104"/>
      <c r="AC54" s="104"/>
      <c r="AD54" s="104"/>
      <c r="AE54" s="8"/>
      <c r="AF54" s="104"/>
      <c r="AG54" s="104"/>
      <c r="AH54" s="104"/>
      <c r="AI54" s="26"/>
      <c r="AJ54" s="589"/>
      <c r="AK54" s="20"/>
      <c r="AL54" s="503"/>
      <c r="AM54" s="20"/>
      <c r="AN54" s="33"/>
      <c r="AO54" s="52"/>
      <c r="AP54" s="32"/>
      <c r="AQ54" s="32"/>
      <c r="AR54" s="20"/>
      <c r="AS54" s="70"/>
      <c r="AT54" s="70"/>
      <c r="AU54" s="94"/>
      <c r="AV54" s="94"/>
      <c r="AW54" s="71"/>
      <c r="AX54" s="104"/>
      <c r="AY54" s="104"/>
      <c r="AZ54" s="104"/>
      <c r="BA54" s="104"/>
      <c r="BB54" s="104"/>
      <c r="BC54" s="104"/>
      <c r="BD54" s="104"/>
      <c r="BE54" s="104"/>
    </row>
    <row r="55" spans="2:57">
      <c r="B55" s="718"/>
      <c r="C55" s="408" t="s">
        <v>310</v>
      </c>
      <c r="D55" s="105" t="s">
        <v>64</v>
      </c>
      <c r="E55" s="105" t="str">
        <f>VLOOKUP(D55, '[2](참고) 중복제거용 BP사명 DB'!$B$3:$D443, 3, FALSE)</f>
        <v>SK㈜</v>
      </c>
      <c r="F55" s="3" t="s">
        <v>311</v>
      </c>
      <c r="G55" s="3"/>
      <c r="H55" s="105"/>
      <c r="I55" s="105"/>
      <c r="J55" s="105"/>
      <c r="K55" s="105"/>
      <c r="L55" s="105"/>
      <c r="M55" s="105"/>
      <c r="N55" s="105"/>
      <c r="O55" s="105"/>
      <c r="Q55" s="82"/>
      <c r="R55" s="644"/>
      <c r="S55" s="644"/>
      <c r="T55" s="644"/>
      <c r="U55" s="644"/>
      <c r="V55" s="644"/>
      <c r="W55" s="644"/>
      <c r="X55" s="644"/>
      <c r="Y55" s="644"/>
      <c r="Z55" s="645"/>
      <c r="AA55" s="644"/>
      <c r="AB55" s="104"/>
      <c r="AC55" s="104"/>
      <c r="AD55" s="104"/>
      <c r="AE55" s="8"/>
      <c r="AF55" s="104"/>
      <c r="AG55" s="104"/>
      <c r="AH55" s="104"/>
      <c r="AI55" s="132"/>
      <c r="AJ55" s="589"/>
      <c r="AK55" s="20"/>
      <c r="AL55" s="503"/>
      <c r="AM55" s="20"/>
      <c r="AN55" s="33"/>
      <c r="AO55" s="52"/>
      <c r="AP55" s="33"/>
      <c r="AQ55" s="33"/>
      <c r="AR55" s="20"/>
      <c r="AS55" s="70"/>
      <c r="AT55" s="70"/>
      <c r="AU55" s="94"/>
      <c r="AV55" s="94"/>
      <c r="AW55" s="71"/>
      <c r="AX55" s="104"/>
      <c r="AY55" s="104"/>
      <c r="AZ55" s="6"/>
      <c r="BA55" s="6"/>
      <c r="BB55" s="6"/>
      <c r="BC55" s="6"/>
      <c r="BD55" s="104"/>
      <c r="BE55" s="104"/>
    </row>
    <row r="56" spans="2:57">
      <c r="B56" s="718"/>
      <c r="C56" s="408" t="s">
        <v>310</v>
      </c>
      <c r="D56" s="105" t="s">
        <v>314</v>
      </c>
      <c r="E56" s="105" t="str">
        <f>VLOOKUP(D56, '[2](참고) 중복제거용 BP사명 DB'!$B$3:$D444, 3, FALSE)</f>
        <v>포인트아이 주식회사</v>
      </c>
      <c r="F56" s="3" t="s">
        <v>315</v>
      </c>
      <c r="G56" s="3"/>
      <c r="H56" s="105"/>
      <c r="I56" s="105"/>
      <c r="J56" s="105"/>
      <c r="K56" s="105"/>
      <c r="L56" s="105"/>
      <c r="M56" s="105"/>
      <c r="N56" s="105"/>
      <c r="O56" s="105"/>
      <c r="Q56" s="82"/>
      <c r="R56" s="644"/>
      <c r="S56" s="644"/>
      <c r="T56" s="644"/>
      <c r="U56" s="644"/>
      <c r="V56" s="644"/>
      <c r="W56" s="644"/>
      <c r="X56" s="644"/>
      <c r="Y56" s="644"/>
      <c r="Z56" s="645"/>
      <c r="AA56" s="644"/>
      <c r="AB56" s="104"/>
      <c r="AC56" s="104"/>
      <c r="AD56" s="104"/>
      <c r="AE56" s="8"/>
      <c r="AF56" s="104"/>
      <c r="AG56" s="104"/>
      <c r="AH56" s="104"/>
      <c r="AI56" s="132"/>
      <c r="AJ56" s="589"/>
      <c r="AK56" s="20"/>
      <c r="AL56" s="503"/>
      <c r="AM56" s="20"/>
      <c r="AN56" s="33"/>
      <c r="AO56" s="52"/>
      <c r="AP56" s="33"/>
      <c r="AQ56" s="33"/>
      <c r="AR56" s="20"/>
      <c r="AS56" s="70"/>
      <c r="AT56" s="70"/>
      <c r="AU56" s="94"/>
      <c r="AV56" s="94"/>
      <c r="AW56" s="71"/>
      <c r="AX56" s="104"/>
      <c r="AY56" s="104"/>
      <c r="AZ56" s="6"/>
      <c r="BA56" s="6"/>
      <c r="BB56" s="6"/>
      <c r="BC56" s="6"/>
      <c r="BD56" s="104"/>
      <c r="BE56" s="104"/>
    </row>
    <row r="57" spans="2:57">
      <c r="B57" s="718"/>
      <c r="C57" s="408" t="s">
        <v>310</v>
      </c>
      <c r="D57" s="105" t="s">
        <v>318</v>
      </c>
      <c r="E57" s="105" t="str">
        <f>VLOOKUP(D57, '[2](참고) 중복제거용 BP사명 DB'!$B$3:$D445, 3, FALSE)</f>
        <v xml:space="preserve">	텔코웨어 주식회사</v>
      </c>
      <c r="F57" s="3" t="s">
        <v>315</v>
      </c>
      <c r="G57" s="3"/>
      <c r="H57" s="105"/>
      <c r="I57" s="105"/>
      <c r="J57" s="105"/>
      <c r="K57" s="105"/>
      <c r="L57" s="105"/>
      <c r="M57" s="105"/>
      <c r="N57" s="105"/>
      <c r="O57" s="105"/>
      <c r="Q57" s="82"/>
      <c r="R57" s="644"/>
      <c r="S57" s="644"/>
      <c r="T57" s="644"/>
      <c r="U57" s="644"/>
      <c r="V57" s="644"/>
      <c r="W57" s="644"/>
      <c r="X57" s="644"/>
      <c r="Y57" s="644"/>
      <c r="Z57" s="645"/>
      <c r="AA57" s="644"/>
      <c r="AB57" s="104"/>
      <c r="AC57" s="104"/>
      <c r="AD57" s="104"/>
      <c r="AE57" s="8"/>
      <c r="AF57" s="104"/>
      <c r="AG57" s="104"/>
      <c r="AH57" s="104"/>
      <c r="AI57" s="132"/>
      <c r="AJ57" s="589"/>
      <c r="AK57" s="20"/>
      <c r="AL57" s="503"/>
      <c r="AM57" s="20"/>
      <c r="AN57" s="33"/>
      <c r="AO57" s="52"/>
      <c r="AP57" s="33"/>
      <c r="AQ57" s="33"/>
      <c r="AR57" s="20"/>
      <c r="AS57" s="70"/>
      <c r="AT57" s="70"/>
      <c r="AU57" s="94"/>
      <c r="AV57" s="94"/>
      <c r="AW57" s="71"/>
      <c r="AX57" s="104"/>
      <c r="AY57" s="104"/>
      <c r="AZ57" s="6"/>
      <c r="BA57" s="6"/>
      <c r="BB57" s="6"/>
      <c r="BC57" s="6"/>
      <c r="BD57" s="104"/>
      <c r="BE57" s="104"/>
    </row>
    <row r="58" spans="2:57">
      <c r="B58" s="718"/>
      <c r="C58" s="408" t="s">
        <v>320</v>
      </c>
      <c r="D58" s="105" t="s">
        <v>202</v>
      </c>
      <c r="E58" s="105" t="str">
        <f>VLOOKUP(D58, '[2](참고) 중복제거용 BP사명 DB'!$B$3:$D446, 3, FALSE)</f>
        <v>에스케이플래닛주식회사</v>
      </c>
      <c r="F58" s="3" t="s">
        <v>321</v>
      </c>
      <c r="G58" s="3"/>
      <c r="H58" s="105"/>
      <c r="I58" s="105"/>
      <c r="J58" s="105"/>
      <c r="K58" s="105"/>
      <c r="L58" s="105"/>
      <c r="M58" s="105"/>
      <c r="N58" s="105"/>
      <c r="O58" s="105"/>
      <c r="Q58" s="82"/>
      <c r="R58" s="644"/>
      <c r="S58" s="644"/>
      <c r="T58" s="644"/>
      <c r="U58" s="644"/>
      <c r="V58" s="644"/>
      <c r="W58" s="644"/>
      <c r="X58" s="644"/>
      <c r="Y58" s="644"/>
      <c r="Z58" s="645"/>
      <c r="AA58" s="644"/>
      <c r="AB58" s="104"/>
      <c r="AC58" s="104"/>
      <c r="AD58" s="104"/>
      <c r="AE58" s="8"/>
      <c r="AF58" s="104"/>
      <c r="AG58" s="104"/>
      <c r="AH58" s="104"/>
      <c r="AI58" s="104"/>
      <c r="AJ58" s="589"/>
      <c r="AK58" s="20"/>
      <c r="AL58" s="503"/>
      <c r="AM58" s="20"/>
      <c r="AN58" s="33"/>
      <c r="AO58" s="52"/>
      <c r="AP58" s="32"/>
      <c r="AQ58" s="32"/>
      <c r="AR58" s="20"/>
      <c r="AS58" s="70"/>
      <c r="AT58" s="70"/>
      <c r="AU58" s="94"/>
      <c r="AV58" s="94"/>
      <c r="AW58" s="71"/>
      <c r="AX58" s="104"/>
      <c r="AY58" s="104"/>
      <c r="AZ58" s="104"/>
      <c r="BA58" s="104"/>
      <c r="BB58" s="104"/>
      <c r="BC58" s="104"/>
      <c r="BD58" s="104"/>
      <c r="BE58" s="104"/>
    </row>
    <row r="59" spans="2:57">
      <c r="B59" s="718"/>
      <c r="C59" s="408" t="s">
        <v>327</v>
      </c>
      <c r="D59" s="105" t="s">
        <v>328</v>
      </c>
      <c r="E59" s="105" t="str">
        <f>VLOOKUP(D59, '[2](참고) 중복제거용 BP사명 DB'!$B$3:$D447, 3, FALSE)</f>
        <v>리얼네트웍스아시아퍼시픽(주)</v>
      </c>
      <c r="F59" s="3" t="s">
        <v>329</v>
      </c>
      <c r="G59" s="3"/>
      <c r="H59" s="105"/>
      <c r="I59" s="105"/>
      <c r="J59" s="105"/>
      <c r="K59" s="105"/>
      <c r="L59" s="105"/>
      <c r="M59" s="105"/>
      <c r="N59" s="105"/>
      <c r="O59" s="105"/>
      <c r="Q59" s="82"/>
      <c r="R59" s="644"/>
      <c r="S59" s="644"/>
      <c r="T59" s="644"/>
      <c r="U59" s="644"/>
      <c r="V59" s="644"/>
      <c r="W59" s="644"/>
      <c r="X59" s="644"/>
      <c r="Y59" s="644"/>
      <c r="Z59" s="645"/>
      <c r="AA59" s="644"/>
      <c r="AB59" s="104"/>
      <c r="AC59" s="104"/>
      <c r="AD59" s="104"/>
      <c r="AE59" s="8"/>
      <c r="AF59" s="104"/>
      <c r="AG59" s="104"/>
      <c r="AH59" s="104"/>
      <c r="AI59" s="3"/>
      <c r="AJ59" s="589"/>
      <c r="AK59" s="20"/>
      <c r="AL59" s="503"/>
      <c r="AM59" s="20"/>
      <c r="AN59" s="33"/>
      <c r="AO59" s="52"/>
      <c r="AP59" s="33"/>
      <c r="AQ59" s="33"/>
      <c r="AR59" s="20"/>
      <c r="AS59" s="70"/>
      <c r="AT59" s="70"/>
      <c r="AU59" s="94"/>
      <c r="AV59" s="94"/>
      <c r="AW59" s="71"/>
      <c r="AX59" s="104"/>
      <c r="AY59" s="104"/>
      <c r="AZ59" s="6"/>
      <c r="BA59" s="6"/>
      <c r="BB59" s="6"/>
      <c r="BC59" s="6"/>
      <c r="BD59" s="104"/>
      <c r="BE59" s="104"/>
    </row>
    <row r="60" spans="2:57">
      <c r="B60" s="718"/>
      <c r="C60" s="408" t="s">
        <v>327</v>
      </c>
      <c r="D60" s="105" t="s">
        <v>333</v>
      </c>
      <c r="E60" s="105" t="str">
        <f>VLOOKUP(D60, '[2](참고) 중복제거용 BP사명 DB'!$B$3:$D448, 3, FALSE)</f>
        <v>(주)위트콤</v>
      </c>
      <c r="F60" s="3" t="s">
        <v>334</v>
      </c>
      <c r="G60" s="3"/>
      <c r="H60" s="105"/>
      <c r="I60" s="105"/>
      <c r="J60" s="105"/>
      <c r="K60" s="105"/>
      <c r="L60" s="105"/>
      <c r="M60" s="105"/>
      <c r="N60" s="105"/>
      <c r="O60" s="105"/>
      <c r="Q60" s="82"/>
      <c r="R60" s="644"/>
      <c r="S60" s="644"/>
      <c r="T60" s="644"/>
      <c r="U60" s="644"/>
      <c r="V60" s="644"/>
      <c r="W60" s="644"/>
      <c r="X60" s="644"/>
      <c r="Y60" s="644"/>
      <c r="Z60" s="645"/>
      <c r="AA60" s="644"/>
      <c r="AB60" s="104"/>
      <c r="AC60" s="104"/>
      <c r="AD60" s="104"/>
      <c r="AE60" s="8"/>
      <c r="AF60" s="104"/>
      <c r="AG60" s="104"/>
      <c r="AH60" s="104"/>
      <c r="AI60" s="3"/>
      <c r="AJ60" s="589"/>
      <c r="AK60" s="20"/>
      <c r="AL60" s="503"/>
      <c r="AM60" s="20"/>
      <c r="AN60" s="33"/>
      <c r="AO60" s="52"/>
      <c r="AP60" s="33"/>
      <c r="AQ60" s="33"/>
      <c r="AR60" s="20"/>
      <c r="AS60" s="70"/>
      <c r="AT60" s="70"/>
      <c r="AU60" s="94"/>
      <c r="AV60" s="94"/>
      <c r="AW60" s="71"/>
      <c r="AX60" s="104"/>
      <c r="AY60" s="104"/>
      <c r="AZ60" s="6"/>
      <c r="BA60" s="6"/>
      <c r="BB60" s="6"/>
      <c r="BC60" s="6"/>
      <c r="BD60" s="104"/>
      <c r="BE60" s="104"/>
    </row>
    <row r="61" spans="2:57">
      <c r="B61" s="718"/>
      <c r="C61" s="408" t="s">
        <v>327</v>
      </c>
      <c r="D61" s="105" t="s">
        <v>336</v>
      </c>
      <c r="E61" s="105" t="str">
        <f>VLOOKUP(D61, '[2](참고) 중복제거용 BP사명 DB'!$B$3:$D449, 3, FALSE)</f>
        <v>(주)애드사운드</v>
      </c>
      <c r="F61" s="3" t="s">
        <v>334</v>
      </c>
      <c r="G61" s="3"/>
      <c r="H61" s="105"/>
      <c r="I61" s="105"/>
      <c r="J61" s="105"/>
      <c r="K61" s="105"/>
      <c r="L61" s="105"/>
      <c r="M61" s="105"/>
      <c r="N61" s="105"/>
      <c r="O61" s="105"/>
      <c r="Q61" s="82"/>
      <c r="R61" s="644"/>
      <c r="S61" s="644"/>
      <c r="T61" s="644"/>
      <c r="U61" s="644"/>
      <c r="V61" s="644"/>
      <c r="W61" s="644"/>
      <c r="X61" s="644"/>
      <c r="Y61" s="644"/>
      <c r="Z61" s="645"/>
      <c r="AA61" s="644"/>
      <c r="AB61" s="104"/>
      <c r="AC61" s="104"/>
      <c r="AD61" s="104"/>
      <c r="AE61" s="8"/>
      <c r="AF61" s="104"/>
      <c r="AG61" s="104"/>
      <c r="AH61" s="104"/>
      <c r="AI61" s="3"/>
      <c r="AJ61" s="589"/>
      <c r="AK61" s="20"/>
      <c r="AL61" s="503"/>
      <c r="AM61" s="20"/>
      <c r="AN61" s="33"/>
      <c r="AO61" s="52"/>
      <c r="AP61" s="33"/>
      <c r="AQ61" s="33"/>
      <c r="AR61" s="20"/>
      <c r="AS61" s="70"/>
      <c r="AT61" s="70"/>
      <c r="AU61" s="94"/>
      <c r="AV61" s="94"/>
      <c r="AW61" s="71"/>
      <c r="AX61" s="104"/>
      <c r="AY61" s="104"/>
      <c r="AZ61" s="6"/>
      <c r="BA61" s="6"/>
      <c r="BB61" s="6"/>
      <c r="BC61" s="6"/>
      <c r="BD61" s="104"/>
      <c r="BE61" s="104"/>
    </row>
    <row r="62" spans="2:57">
      <c r="B62" s="718"/>
      <c r="C62" s="408" t="s">
        <v>327</v>
      </c>
      <c r="D62" s="105" t="s">
        <v>337</v>
      </c>
      <c r="E62" s="105" t="str">
        <f>VLOOKUP(D62, '[2](참고) 중복제거용 BP사명 DB'!$B$3:$D450, 3, FALSE)</f>
        <v>유엔젤(주)</v>
      </c>
      <c r="F62" s="3" t="s">
        <v>334</v>
      </c>
      <c r="G62" s="3"/>
      <c r="H62" s="105"/>
      <c r="I62" s="105"/>
      <c r="J62" s="105"/>
      <c r="K62" s="105"/>
      <c r="L62" s="105"/>
      <c r="M62" s="105"/>
      <c r="N62" s="105"/>
      <c r="O62" s="105"/>
      <c r="Q62" s="82"/>
      <c r="R62" s="644"/>
      <c r="S62" s="644"/>
      <c r="T62" s="644"/>
      <c r="U62" s="644"/>
      <c r="V62" s="644"/>
      <c r="W62" s="644"/>
      <c r="X62" s="644"/>
      <c r="Y62" s="644"/>
      <c r="Z62" s="645"/>
      <c r="AA62" s="644"/>
      <c r="AB62" s="104"/>
      <c r="AC62" s="104"/>
      <c r="AD62" s="104"/>
      <c r="AE62" s="8"/>
      <c r="AF62" s="104"/>
      <c r="AG62" s="104"/>
      <c r="AH62" s="104"/>
      <c r="AI62" s="3"/>
      <c r="AJ62" s="589"/>
      <c r="AK62" s="20"/>
      <c r="AL62" s="503"/>
      <c r="AM62" s="20"/>
      <c r="AN62" s="33"/>
      <c r="AO62" s="52"/>
      <c r="AP62" s="33"/>
      <c r="AQ62" s="33"/>
      <c r="AR62" s="20"/>
      <c r="AS62" s="70"/>
      <c r="AT62" s="70"/>
      <c r="AU62" s="94"/>
      <c r="AV62" s="94"/>
      <c r="AW62" s="71"/>
      <c r="AX62" s="104"/>
      <c r="AY62" s="104"/>
      <c r="AZ62" s="6"/>
      <c r="BA62" s="6"/>
      <c r="BB62" s="6"/>
      <c r="BC62" s="6"/>
      <c r="BD62" s="104"/>
      <c r="BE62" s="104"/>
    </row>
    <row r="63" spans="2:57">
      <c r="B63" s="718"/>
      <c r="C63" s="408" t="s">
        <v>327</v>
      </c>
      <c r="D63" s="105" t="s">
        <v>64</v>
      </c>
      <c r="E63" s="105" t="str">
        <f>VLOOKUP(D63, '[2](참고) 중복제거용 BP사명 DB'!$B$3:$D451, 3, FALSE)</f>
        <v>SK㈜</v>
      </c>
      <c r="F63" s="3" t="s">
        <v>338</v>
      </c>
      <c r="G63" s="3"/>
      <c r="H63" s="105"/>
      <c r="I63" s="105"/>
      <c r="J63" s="105"/>
      <c r="K63" s="105"/>
      <c r="L63" s="105"/>
      <c r="M63" s="105"/>
      <c r="N63" s="105"/>
      <c r="O63" s="105"/>
      <c r="Q63" s="82"/>
      <c r="R63" s="644"/>
      <c r="S63" s="644"/>
      <c r="T63" s="644"/>
      <c r="U63" s="644"/>
      <c r="V63" s="644"/>
      <c r="W63" s="644"/>
      <c r="X63" s="644"/>
      <c r="Y63" s="644"/>
      <c r="Z63" s="645"/>
      <c r="AA63" s="644"/>
      <c r="AB63" s="104"/>
      <c r="AC63" s="104"/>
      <c r="AD63" s="104"/>
      <c r="AE63" s="8"/>
      <c r="AF63" s="104"/>
      <c r="AG63" s="104"/>
      <c r="AH63" s="104"/>
      <c r="AI63" s="3"/>
      <c r="AJ63" s="589"/>
      <c r="AK63" s="20"/>
      <c r="AL63" s="503"/>
      <c r="AM63" s="20"/>
      <c r="AN63" s="33"/>
      <c r="AO63" s="52"/>
      <c r="AP63" s="33"/>
      <c r="AQ63" s="33"/>
      <c r="AR63" s="20"/>
      <c r="AS63" s="70"/>
      <c r="AT63" s="70"/>
      <c r="AU63" s="94"/>
      <c r="AV63" s="94"/>
      <c r="AW63" s="71"/>
      <c r="AX63" s="104"/>
      <c r="AY63" s="104"/>
      <c r="AZ63" s="6"/>
      <c r="BA63" s="6"/>
      <c r="BB63" s="6"/>
      <c r="BC63" s="6"/>
      <c r="BD63" s="104"/>
      <c r="BE63" s="104"/>
    </row>
    <row r="64" spans="2:57">
      <c r="B64" s="718"/>
      <c r="C64" s="408" t="s">
        <v>327</v>
      </c>
      <c r="D64" s="105" t="s">
        <v>314</v>
      </c>
      <c r="E64" s="105" t="str">
        <f>VLOOKUP(D64, '[2](참고) 중복제거용 BP사명 DB'!$B$3:$D452, 3, FALSE)</f>
        <v>포인트아이 주식회사</v>
      </c>
      <c r="F64" s="3" t="s">
        <v>338</v>
      </c>
      <c r="G64" s="3"/>
      <c r="H64" s="105"/>
      <c r="I64" s="105"/>
      <c r="J64" s="105"/>
      <c r="K64" s="105"/>
      <c r="L64" s="105"/>
      <c r="M64" s="105"/>
      <c r="N64" s="105"/>
      <c r="O64" s="105"/>
      <c r="Q64" s="82"/>
      <c r="R64" s="644"/>
      <c r="S64" s="644"/>
      <c r="T64" s="644"/>
      <c r="U64" s="644"/>
      <c r="V64" s="644"/>
      <c r="W64" s="644"/>
      <c r="X64" s="644"/>
      <c r="Y64" s="644"/>
      <c r="Z64" s="645"/>
      <c r="AA64" s="644"/>
      <c r="AB64" s="104"/>
      <c r="AC64" s="104"/>
      <c r="AD64" s="104"/>
      <c r="AE64" s="8"/>
      <c r="AF64" s="104"/>
      <c r="AG64" s="104"/>
      <c r="AH64" s="104"/>
      <c r="AI64" s="3"/>
      <c r="AJ64" s="589"/>
      <c r="AK64" s="20"/>
      <c r="AL64" s="503"/>
      <c r="AM64" s="20"/>
      <c r="AN64" s="33"/>
      <c r="AO64" s="52"/>
      <c r="AP64" s="33"/>
      <c r="AQ64" s="33"/>
      <c r="AR64" s="20"/>
      <c r="AS64" s="70"/>
      <c r="AT64" s="70"/>
      <c r="AU64" s="94"/>
      <c r="AV64" s="94"/>
      <c r="AW64" s="71"/>
      <c r="AX64" s="104"/>
      <c r="AY64" s="104"/>
      <c r="AZ64" s="6"/>
      <c r="BA64" s="6"/>
      <c r="BB64" s="6"/>
      <c r="BC64" s="6"/>
      <c r="BD64" s="104"/>
      <c r="BE64" s="104"/>
    </row>
    <row r="65" spans="2:57">
      <c r="B65" s="718"/>
      <c r="C65" s="408" t="s">
        <v>327</v>
      </c>
      <c r="D65" s="105" t="s">
        <v>342</v>
      </c>
      <c r="E65" s="105" t="str">
        <f>VLOOKUP(D65, '[2](참고) 중복제거용 BP사명 DB'!$B$3:$D453, 3, FALSE)</f>
        <v>콘텔라 ㈜</v>
      </c>
      <c r="F65" s="3" t="s">
        <v>338</v>
      </c>
      <c r="G65" s="3"/>
      <c r="H65" s="105"/>
      <c r="I65" s="105"/>
      <c r="J65" s="105"/>
      <c r="K65" s="105"/>
      <c r="L65" s="105"/>
      <c r="M65" s="105"/>
      <c r="N65" s="105"/>
      <c r="O65" s="105"/>
      <c r="Q65" s="82"/>
      <c r="R65" s="644"/>
      <c r="S65" s="644"/>
      <c r="T65" s="644"/>
      <c r="U65" s="644"/>
      <c r="V65" s="644"/>
      <c r="W65" s="644"/>
      <c r="X65" s="644"/>
      <c r="Y65" s="644"/>
      <c r="Z65" s="645"/>
      <c r="AA65" s="644"/>
      <c r="AB65" s="104"/>
      <c r="AC65" s="104"/>
      <c r="AD65" s="104"/>
      <c r="AE65" s="8"/>
      <c r="AF65" s="104"/>
      <c r="AG65" s="104"/>
      <c r="AH65" s="104"/>
      <c r="AI65" s="3"/>
      <c r="AJ65" s="589"/>
      <c r="AK65" s="20"/>
      <c r="AL65" s="503"/>
      <c r="AM65" s="20"/>
      <c r="AN65" s="33"/>
      <c r="AO65" s="52"/>
      <c r="AP65" s="33"/>
      <c r="AQ65" s="33"/>
      <c r="AR65" s="20"/>
      <c r="AS65" s="70"/>
      <c r="AT65" s="70"/>
      <c r="AU65" s="94"/>
      <c r="AV65" s="94"/>
      <c r="AW65" s="71"/>
      <c r="AX65" s="104"/>
      <c r="AY65" s="104"/>
      <c r="AZ65" s="6"/>
      <c r="BA65" s="6"/>
      <c r="BB65" s="6"/>
      <c r="BC65" s="6"/>
      <c r="BD65" s="104"/>
      <c r="BE65" s="104"/>
    </row>
    <row r="66" spans="2:57">
      <c r="B66" s="718"/>
      <c r="C66" s="408" t="s">
        <v>343</v>
      </c>
      <c r="D66" s="105" t="s">
        <v>64</v>
      </c>
      <c r="E66" s="105" t="str">
        <f>VLOOKUP(D66, '[2](참고) 중복제거용 BP사명 DB'!$B$3:$D454, 3, FALSE)</f>
        <v>SK㈜</v>
      </c>
      <c r="F66" s="3" t="s">
        <v>344</v>
      </c>
      <c r="G66" s="3"/>
      <c r="H66" s="105"/>
      <c r="I66" s="105"/>
      <c r="J66" s="105"/>
      <c r="K66" s="105"/>
      <c r="L66" s="105"/>
      <c r="M66" s="105"/>
      <c r="N66" s="105"/>
      <c r="O66" s="105"/>
      <c r="Q66" s="82"/>
      <c r="R66" s="644"/>
      <c r="S66" s="644"/>
      <c r="T66" s="644"/>
      <c r="U66" s="644"/>
      <c r="V66" s="644"/>
      <c r="W66" s="644"/>
      <c r="X66" s="644"/>
      <c r="Y66" s="644"/>
      <c r="Z66" s="645"/>
      <c r="AA66" s="644"/>
      <c r="AB66" s="104"/>
      <c r="AC66" s="104"/>
      <c r="AD66" s="104"/>
      <c r="AE66" s="8"/>
      <c r="AF66" s="104"/>
      <c r="AG66" s="104"/>
      <c r="AH66" s="104"/>
      <c r="AI66" s="104"/>
      <c r="AJ66" s="589"/>
      <c r="AK66" s="20"/>
      <c r="AL66" s="503"/>
      <c r="AM66" s="20"/>
      <c r="AN66" s="33"/>
      <c r="AO66" s="52"/>
      <c r="AP66" s="33"/>
      <c r="AQ66" s="33"/>
      <c r="AR66" s="20"/>
      <c r="AS66" s="70"/>
      <c r="AT66" s="70"/>
      <c r="AU66" s="94"/>
      <c r="AV66" s="94"/>
      <c r="AW66" s="71"/>
      <c r="AX66" s="104"/>
      <c r="AY66" s="104"/>
      <c r="AZ66" s="6"/>
      <c r="BA66" s="6"/>
      <c r="BB66" s="6"/>
      <c r="BC66" s="6"/>
      <c r="BD66" s="104"/>
      <c r="BE66" s="104"/>
    </row>
    <row r="67" spans="2:57">
      <c r="B67" s="718"/>
      <c r="C67" s="408" t="s">
        <v>343</v>
      </c>
      <c r="D67" s="105" t="s">
        <v>345</v>
      </c>
      <c r="E67" s="105" t="str">
        <f>VLOOKUP(D67, '[2](참고) 중복제거용 BP사명 DB'!$B$3:$D455, 3, FALSE)</f>
        <v>(주)헤리트</v>
      </c>
      <c r="F67" s="3" t="s">
        <v>346</v>
      </c>
      <c r="G67" s="3"/>
      <c r="H67" s="105"/>
      <c r="I67" s="105"/>
      <c r="J67" s="105"/>
      <c r="K67" s="105"/>
      <c r="L67" s="105"/>
      <c r="M67" s="105"/>
      <c r="N67" s="105"/>
      <c r="O67" s="105"/>
      <c r="Q67" s="82"/>
      <c r="R67" s="644"/>
      <c r="S67" s="644"/>
      <c r="T67" s="644"/>
      <c r="U67" s="644"/>
      <c r="V67" s="644"/>
      <c r="W67" s="644"/>
      <c r="X67" s="644"/>
      <c r="Y67" s="644"/>
      <c r="Z67" s="645"/>
      <c r="AA67" s="644"/>
      <c r="AB67" s="104"/>
      <c r="AC67" s="104"/>
      <c r="AD67" s="104"/>
      <c r="AE67" s="8"/>
      <c r="AF67" s="104"/>
      <c r="AG67" s="104"/>
      <c r="AH67" s="104"/>
      <c r="AI67" s="104"/>
      <c r="AJ67" s="589"/>
      <c r="AK67" s="20"/>
      <c r="AL67" s="503"/>
      <c r="AM67" s="20"/>
      <c r="AN67" s="33"/>
      <c r="AO67" s="52"/>
      <c r="AP67" s="33"/>
      <c r="AQ67" s="33"/>
      <c r="AR67" s="20"/>
      <c r="AS67" s="70"/>
      <c r="AT67" s="70"/>
      <c r="AU67" s="94"/>
      <c r="AV67" s="94"/>
      <c r="AW67" s="71"/>
      <c r="AX67" s="104"/>
      <c r="AY67" s="104"/>
      <c r="AZ67" s="6"/>
      <c r="BA67" s="6"/>
      <c r="BB67" s="6"/>
      <c r="BC67" s="6"/>
      <c r="BD67" s="104"/>
      <c r="BE67" s="104"/>
    </row>
    <row r="68" spans="2:57">
      <c r="B68" s="718"/>
      <c r="C68" s="408" t="s">
        <v>348</v>
      </c>
      <c r="D68" s="105" t="s">
        <v>64</v>
      </c>
      <c r="E68" s="105" t="str">
        <f>VLOOKUP(D68, '[2](참고) 중복제거용 BP사명 DB'!$B$3:$D456, 3, FALSE)</f>
        <v>SK㈜</v>
      </c>
      <c r="F68" s="3" t="s">
        <v>349</v>
      </c>
      <c r="G68" s="3"/>
      <c r="H68" s="105"/>
      <c r="I68" s="105"/>
      <c r="J68" s="105"/>
      <c r="K68" s="105"/>
      <c r="L68" s="105"/>
      <c r="M68" s="105"/>
      <c r="N68" s="105"/>
      <c r="O68" s="105"/>
      <c r="Q68" s="82"/>
      <c r="R68" s="644"/>
      <c r="S68" s="644"/>
      <c r="T68" s="644"/>
      <c r="U68" s="644"/>
      <c r="V68" s="644"/>
      <c r="W68" s="644"/>
      <c r="X68" s="644"/>
      <c r="Y68" s="644"/>
      <c r="Z68" s="645"/>
      <c r="AA68" s="644"/>
      <c r="AB68" s="104"/>
      <c r="AC68" s="104"/>
      <c r="AD68" s="104"/>
      <c r="AE68" s="8"/>
      <c r="AF68" s="104"/>
      <c r="AG68" s="104"/>
      <c r="AH68" s="104"/>
      <c r="AI68" s="104"/>
      <c r="AJ68" s="589"/>
      <c r="AK68" s="20"/>
      <c r="AL68" s="503"/>
      <c r="AM68" s="20"/>
      <c r="AN68" s="33"/>
      <c r="AO68" s="52"/>
      <c r="AP68" s="33"/>
      <c r="AQ68" s="33"/>
      <c r="AR68" s="20"/>
      <c r="AS68" s="70"/>
      <c r="AT68" s="70"/>
      <c r="AU68" s="94"/>
      <c r="AV68" s="94"/>
      <c r="AW68" s="71"/>
      <c r="AX68" s="104"/>
      <c r="AY68" s="104"/>
      <c r="AZ68" s="6"/>
      <c r="BA68" s="6"/>
      <c r="BB68" s="6"/>
      <c r="BC68" s="6"/>
      <c r="BD68" s="104"/>
      <c r="BE68" s="104"/>
    </row>
    <row r="69" spans="2:57">
      <c r="B69" s="718"/>
      <c r="C69" s="408" t="s">
        <v>348</v>
      </c>
      <c r="D69" s="105" t="s">
        <v>314</v>
      </c>
      <c r="E69" s="105" t="str">
        <f>VLOOKUP(D69, '[2](참고) 중복제거용 BP사명 DB'!$B$3:$D457, 3, FALSE)</f>
        <v>포인트아이 주식회사</v>
      </c>
      <c r="F69" s="3" t="s">
        <v>349</v>
      </c>
      <c r="G69" s="3"/>
      <c r="H69" s="105"/>
      <c r="I69" s="105"/>
      <c r="J69" s="105"/>
      <c r="K69" s="105"/>
      <c r="L69" s="105"/>
      <c r="M69" s="105"/>
      <c r="N69" s="105"/>
      <c r="O69" s="105"/>
      <c r="Q69" s="82"/>
      <c r="R69" s="644"/>
      <c r="S69" s="644"/>
      <c r="T69" s="644"/>
      <c r="U69" s="644"/>
      <c r="V69" s="644"/>
      <c r="W69" s="644"/>
      <c r="X69" s="644"/>
      <c r="Y69" s="644"/>
      <c r="Z69" s="645"/>
      <c r="AA69" s="644"/>
      <c r="AB69" s="104"/>
      <c r="AC69" s="104"/>
      <c r="AD69" s="104"/>
      <c r="AE69" s="8"/>
      <c r="AF69" s="104"/>
      <c r="AG69" s="104"/>
      <c r="AH69" s="104"/>
      <c r="AI69" s="132"/>
      <c r="AJ69" s="589"/>
      <c r="AK69" s="20"/>
      <c r="AL69" s="503"/>
      <c r="AM69" s="20"/>
      <c r="AN69" s="33"/>
      <c r="AO69" s="52"/>
      <c r="AP69" s="33"/>
      <c r="AQ69" s="33"/>
      <c r="AR69" s="20"/>
      <c r="AS69" s="70"/>
      <c r="AT69" s="70"/>
      <c r="AU69" s="94"/>
      <c r="AV69" s="94"/>
      <c r="AW69" s="71"/>
      <c r="AX69" s="104"/>
      <c r="AY69" s="104"/>
      <c r="AZ69" s="6"/>
      <c r="BA69" s="6"/>
      <c r="BB69" s="6"/>
      <c r="BC69" s="6"/>
      <c r="BD69" s="104"/>
      <c r="BE69" s="104"/>
    </row>
    <row r="70" spans="2:57">
      <c r="B70" s="718"/>
      <c r="C70" s="408" t="s">
        <v>350</v>
      </c>
      <c r="D70" s="105" t="s">
        <v>64</v>
      </c>
      <c r="E70" s="105" t="str">
        <f>VLOOKUP(D70, '[2](참고) 중복제거용 BP사명 DB'!$B$3:$D458, 3, FALSE)</f>
        <v>SK㈜</v>
      </c>
      <c r="F70" s="3" t="s">
        <v>351</v>
      </c>
      <c r="G70" s="3"/>
      <c r="H70" s="105"/>
      <c r="I70" s="105"/>
      <c r="J70" s="105"/>
      <c r="K70" s="105"/>
      <c r="L70" s="105"/>
      <c r="M70" s="105"/>
      <c r="N70" s="105"/>
      <c r="O70" s="105"/>
      <c r="Q70" s="82"/>
      <c r="R70" s="644"/>
      <c r="S70" s="644"/>
      <c r="T70" s="644"/>
      <c r="U70" s="644"/>
      <c r="V70" s="644"/>
      <c r="W70" s="644"/>
      <c r="X70" s="644"/>
      <c r="Y70" s="644"/>
      <c r="Z70" s="645"/>
      <c r="AA70" s="644"/>
      <c r="AB70" s="104"/>
      <c r="AC70" s="104"/>
      <c r="AD70" s="104"/>
      <c r="AE70" s="8"/>
      <c r="AF70" s="104"/>
      <c r="AG70" s="104"/>
      <c r="AH70" s="104"/>
      <c r="AI70" s="132"/>
      <c r="AJ70" s="589"/>
      <c r="AK70" s="20"/>
      <c r="AL70" s="503"/>
      <c r="AM70" s="20"/>
      <c r="AN70" s="33"/>
      <c r="AO70" s="52"/>
      <c r="AP70" s="33"/>
      <c r="AQ70" s="33"/>
      <c r="AR70" s="20"/>
      <c r="AS70" s="70"/>
      <c r="AT70" s="70"/>
      <c r="AU70" s="94"/>
      <c r="AV70" s="94"/>
      <c r="AW70" s="71"/>
      <c r="AX70" s="104"/>
      <c r="AY70" s="104"/>
      <c r="AZ70" s="6"/>
      <c r="BA70" s="6"/>
      <c r="BB70" s="6"/>
      <c r="BC70" s="6"/>
      <c r="BD70" s="104"/>
      <c r="BE70" s="104"/>
    </row>
    <row r="71" spans="2:57">
      <c r="B71" s="718"/>
      <c r="C71" s="408" t="s">
        <v>350</v>
      </c>
      <c r="D71" s="105" t="s">
        <v>314</v>
      </c>
      <c r="E71" s="105" t="str">
        <f>VLOOKUP(D71, '[2](참고) 중복제거용 BP사명 DB'!$B$3:$D459, 3, FALSE)</f>
        <v>포인트아이 주식회사</v>
      </c>
      <c r="F71" s="3" t="s">
        <v>351</v>
      </c>
      <c r="G71" s="3"/>
      <c r="H71" s="105"/>
      <c r="I71" s="105"/>
      <c r="J71" s="105"/>
      <c r="K71" s="105"/>
      <c r="L71" s="105"/>
      <c r="M71" s="105"/>
      <c r="N71" s="105"/>
      <c r="O71" s="105"/>
      <c r="Q71" s="82"/>
      <c r="R71" s="644"/>
      <c r="S71" s="644"/>
      <c r="T71" s="644"/>
      <c r="U71" s="644"/>
      <c r="V71" s="644"/>
      <c r="W71" s="644"/>
      <c r="X71" s="644"/>
      <c r="Y71" s="644"/>
      <c r="Z71" s="645"/>
      <c r="AA71" s="644"/>
      <c r="AB71" s="104"/>
      <c r="AC71" s="104"/>
      <c r="AD71" s="104"/>
      <c r="AE71" s="8"/>
      <c r="AF71" s="104"/>
      <c r="AG71" s="104"/>
      <c r="AH71" s="104"/>
      <c r="AI71" s="132"/>
      <c r="AJ71" s="589"/>
      <c r="AK71" s="20"/>
      <c r="AL71" s="503"/>
      <c r="AM71" s="20"/>
      <c r="AN71" s="33"/>
      <c r="AO71" s="52"/>
      <c r="AP71" s="33"/>
      <c r="AQ71" s="33"/>
      <c r="AR71" s="20"/>
      <c r="AS71" s="70"/>
      <c r="AT71" s="70"/>
      <c r="AU71" s="94"/>
      <c r="AV71" s="94"/>
      <c r="AW71" s="71"/>
      <c r="AX71" s="104"/>
      <c r="AY71" s="104"/>
      <c r="AZ71" s="6"/>
      <c r="BA71" s="6"/>
      <c r="BB71" s="6"/>
      <c r="BC71" s="6"/>
      <c r="BD71" s="104"/>
      <c r="BE71" s="104"/>
    </row>
    <row r="72" spans="2:57">
      <c r="B72" s="718"/>
      <c r="C72" s="408" t="s">
        <v>352</v>
      </c>
      <c r="D72" s="105" t="s">
        <v>64</v>
      </c>
      <c r="E72" s="105" t="str">
        <f>VLOOKUP(D72, '[2](참고) 중복제거용 BP사명 DB'!$B$3:$D460, 3, FALSE)</f>
        <v>SK㈜</v>
      </c>
      <c r="F72" s="3" t="s">
        <v>353</v>
      </c>
      <c r="G72" s="3"/>
      <c r="H72" s="105"/>
      <c r="I72" s="105"/>
      <c r="J72" s="105"/>
      <c r="K72" s="105"/>
      <c r="L72" s="105"/>
      <c r="M72" s="105"/>
      <c r="N72" s="105"/>
      <c r="O72" s="105"/>
      <c r="Q72" s="82"/>
      <c r="R72" s="644"/>
      <c r="S72" s="644"/>
      <c r="T72" s="644"/>
      <c r="U72" s="644"/>
      <c r="V72" s="644"/>
      <c r="W72" s="644"/>
      <c r="X72" s="644"/>
      <c r="Y72" s="644"/>
      <c r="Z72" s="645"/>
      <c r="AA72" s="644"/>
      <c r="AB72" s="104"/>
      <c r="AC72" s="104"/>
      <c r="AD72" s="104"/>
      <c r="AE72" s="8"/>
      <c r="AF72" s="104"/>
      <c r="AG72" s="104"/>
      <c r="AH72" s="104"/>
      <c r="AI72" s="3"/>
      <c r="AJ72" s="589"/>
      <c r="AK72" s="20"/>
      <c r="AL72" s="503"/>
      <c r="AM72" s="20"/>
      <c r="AN72" s="33"/>
      <c r="AO72" s="52"/>
      <c r="AP72" s="33"/>
      <c r="AQ72" s="33"/>
      <c r="AR72" s="20"/>
      <c r="AS72" s="70"/>
      <c r="AT72" s="70"/>
      <c r="AU72" s="94"/>
      <c r="AV72" s="94"/>
      <c r="AW72" s="71"/>
      <c r="AX72" s="104"/>
      <c r="AY72" s="104"/>
      <c r="AZ72" s="6"/>
      <c r="BA72" s="6"/>
      <c r="BB72" s="6"/>
      <c r="BC72" s="6"/>
      <c r="BD72" s="104"/>
      <c r="BE72" s="104"/>
    </row>
    <row r="73" spans="2:57">
      <c r="B73" s="718"/>
      <c r="C73" s="408" t="s">
        <v>352</v>
      </c>
      <c r="D73" s="105" t="s">
        <v>318</v>
      </c>
      <c r="E73" s="105" t="str">
        <f>VLOOKUP(D73, '[2](참고) 중복제거용 BP사명 DB'!$B$3:$D461, 3, FALSE)</f>
        <v xml:space="preserve">	텔코웨어 주식회사</v>
      </c>
      <c r="F73" s="3" t="s">
        <v>353</v>
      </c>
      <c r="G73" s="3"/>
      <c r="H73" s="105"/>
      <c r="I73" s="105"/>
      <c r="J73" s="105"/>
      <c r="K73" s="105"/>
      <c r="L73" s="105"/>
      <c r="M73" s="105"/>
      <c r="N73" s="105"/>
      <c r="O73" s="105"/>
      <c r="Q73" s="82"/>
      <c r="R73" s="644"/>
      <c r="S73" s="644"/>
      <c r="T73" s="644"/>
      <c r="U73" s="644"/>
      <c r="V73" s="644"/>
      <c r="W73" s="644"/>
      <c r="X73" s="644"/>
      <c r="Y73" s="644"/>
      <c r="Z73" s="645"/>
      <c r="AA73" s="644"/>
      <c r="AB73" s="104"/>
      <c r="AC73" s="104"/>
      <c r="AD73" s="104"/>
      <c r="AE73" s="3"/>
      <c r="AF73" s="104"/>
      <c r="AG73" s="104"/>
      <c r="AH73" s="104"/>
      <c r="AI73" s="3"/>
      <c r="AJ73" s="589"/>
      <c r="AK73" s="20"/>
      <c r="AL73" s="503"/>
      <c r="AM73" s="20"/>
      <c r="AN73" s="33"/>
      <c r="AO73" s="52"/>
      <c r="AP73" s="33"/>
      <c r="AQ73" s="33"/>
      <c r="AR73" s="20"/>
      <c r="AS73" s="70"/>
      <c r="AT73" s="70"/>
      <c r="AU73" s="94"/>
      <c r="AV73" s="94"/>
      <c r="AW73" s="71"/>
      <c r="AX73" s="104"/>
      <c r="AY73" s="104"/>
      <c r="AZ73" s="6"/>
      <c r="BA73" s="6"/>
      <c r="BB73" s="6"/>
      <c r="BC73" s="6"/>
      <c r="BD73" s="104"/>
      <c r="BE73" s="104"/>
    </row>
    <row r="74" spans="2:57">
      <c r="B74" s="718"/>
      <c r="C74" s="408" t="s">
        <v>359</v>
      </c>
      <c r="D74" s="105" t="s">
        <v>64</v>
      </c>
      <c r="E74" s="105" t="str">
        <f>VLOOKUP(D74, '[2](참고) 중복제거용 BP사명 DB'!$B$3:$D462, 3, FALSE)</f>
        <v>SK㈜</v>
      </c>
      <c r="F74" s="3" t="s">
        <v>360</v>
      </c>
      <c r="G74" s="3"/>
      <c r="H74" s="105"/>
      <c r="I74" s="105"/>
      <c r="J74" s="105"/>
      <c r="K74" s="105"/>
      <c r="L74" s="105"/>
      <c r="M74" s="105"/>
      <c r="N74" s="105"/>
      <c r="O74" s="105"/>
      <c r="Q74" s="82"/>
      <c r="R74" s="644"/>
      <c r="S74" s="644"/>
      <c r="T74" s="644"/>
      <c r="U74" s="644"/>
      <c r="V74" s="644"/>
      <c r="W74" s="644"/>
      <c r="X74" s="644"/>
      <c r="Y74" s="644"/>
      <c r="Z74" s="645"/>
      <c r="AA74" s="644"/>
      <c r="AB74" s="104"/>
      <c r="AC74" s="104"/>
      <c r="AD74" s="104"/>
      <c r="AE74" s="3"/>
      <c r="AF74" s="104"/>
      <c r="AG74" s="104"/>
      <c r="AH74" s="104"/>
      <c r="AI74" s="3"/>
      <c r="AJ74" s="589"/>
      <c r="AK74" s="20"/>
      <c r="AL74" s="503"/>
      <c r="AM74" s="20"/>
      <c r="AN74" s="33"/>
      <c r="AO74" s="52"/>
      <c r="AP74" s="33"/>
      <c r="AQ74" s="33"/>
      <c r="AR74" s="20"/>
      <c r="AS74" s="70"/>
      <c r="AT74" s="70"/>
      <c r="AU74" s="94"/>
      <c r="AV74" s="94"/>
      <c r="AW74" s="71"/>
      <c r="AX74" s="104"/>
      <c r="AY74" s="104"/>
      <c r="AZ74" s="6"/>
      <c r="BA74" s="6"/>
      <c r="BB74" s="6"/>
      <c r="BC74" s="6"/>
      <c r="BD74" s="104"/>
      <c r="BE74" s="104"/>
    </row>
    <row r="75" spans="2:57">
      <c r="B75" s="718"/>
      <c r="C75" s="408" t="s">
        <v>359</v>
      </c>
      <c r="D75" s="105" t="s">
        <v>318</v>
      </c>
      <c r="E75" s="105" t="str">
        <f>VLOOKUP(D75, '[2](참고) 중복제거용 BP사명 DB'!$B$3:$D463, 3, FALSE)</f>
        <v xml:space="preserve">	텔코웨어 주식회사</v>
      </c>
      <c r="F75" s="3" t="s">
        <v>360</v>
      </c>
      <c r="G75" s="3"/>
      <c r="H75" s="105"/>
      <c r="I75" s="105"/>
      <c r="J75" s="105"/>
      <c r="K75" s="105"/>
      <c r="L75" s="105"/>
      <c r="M75" s="105"/>
      <c r="N75" s="105"/>
      <c r="O75" s="105"/>
      <c r="Q75" s="82"/>
      <c r="R75" s="644"/>
      <c r="S75" s="644"/>
      <c r="T75" s="644"/>
      <c r="U75" s="644"/>
      <c r="V75" s="644"/>
      <c r="W75" s="644"/>
      <c r="X75" s="644"/>
      <c r="Y75" s="644"/>
      <c r="Z75" s="645"/>
      <c r="AA75" s="644"/>
      <c r="AB75" s="104"/>
      <c r="AC75" s="104"/>
      <c r="AD75" s="104"/>
      <c r="AE75" s="3"/>
      <c r="AF75" s="104"/>
      <c r="AG75" s="104"/>
      <c r="AH75" s="104"/>
      <c r="AI75" s="3"/>
      <c r="AJ75" s="589"/>
      <c r="AK75" s="20"/>
      <c r="AL75" s="503"/>
      <c r="AM75" s="20"/>
      <c r="AN75" s="33"/>
      <c r="AO75" s="52"/>
      <c r="AP75" s="33"/>
      <c r="AQ75" s="33"/>
      <c r="AR75" s="20"/>
      <c r="AS75" s="70"/>
      <c r="AT75" s="70"/>
      <c r="AU75" s="94"/>
      <c r="AV75" s="94"/>
      <c r="AW75" s="71"/>
      <c r="AX75" s="104"/>
      <c r="AY75" s="104"/>
      <c r="AZ75" s="6"/>
      <c r="BA75" s="6"/>
      <c r="BB75" s="6"/>
      <c r="BC75" s="6"/>
      <c r="BD75" s="104"/>
      <c r="BE75" s="104"/>
    </row>
    <row r="76" spans="2:57">
      <c r="B76" s="718"/>
      <c r="C76" s="408" t="s">
        <v>361</v>
      </c>
      <c r="D76" s="105" t="s">
        <v>64</v>
      </c>
      <c r="E76" s="105" t="str">
        <f>VLOOKUP(D76, '[2](참고) 중복제거용 BP사명 DB'!$B$3:$D464, 3, FALSE)</f>
        <v>SK㈜</v>
      </c>
      <c r="F76" s="3" t="s">
        <v>362</v>
      </c>
      <c r="G76" s="3"/>
      <c r="H76" s="105"/>
      <c r="I76" s="105"/>
      <c r="J76" s="105"/>
      <c r="K76" s="105"/>
      <c r="L76" s="105"/>
      <c r="M76" s="105"/>
      <c r="N76" s="105"/>
      <c r="O76" s="105"/>
      <c r="Q76" s="82"/>
      <c r="R76" s="644"/>
      <c r="S76" s="644"/>
      <c r="T76" s="644"/>
      <c r="U76" s="644"/>
      <c r="V76" s="644"/>
      <c r="W76" s="644"/>
      <c r="X76" s="644"/>
      <c r="Y76" s="644"/>
      <c r="Z76" s="645"/>
      <c r="AA76" s="644"/>
      <c r="AB76" s="104"/>
      <c r="AC76" s="104"/>
      <c r="AD76" s="104"/>
      <c r="AE76" s="3"/>
      <c r="AF76" s="104"/>
      <c r="AG76" s="104"/>
      <c r="AH76" s="104"/>
      <c r="AI76" s="3"/>
      <c r="AJ76" s="589"/>
      <c r="AK76" s="20"/>
      <c r="AL76" s="503"/>
      <c r="AM76" s="20"/>
      <c r="AN76" s="33"/>
      <c r="AO76" s="52"/>
      <c r="AP76" s="33"/>
      <c r="AQ76" s="33"/>
      <c r="AR76" s="20"/>
      <c r="AS76" s="70"/>
      <c r="AT76" s="70"/>
      <c r="AU76" s="94"/>
      <c r="AV76" s="94"/>
      <c r="AW76" s="71"/>
      <c r="AX76" s="104"/>
      <c r="AY76" s="104"/>
      <c r="AZ76" s="6"/>
      <c r="BA76" s="6"/>
      <c r="BB76" s="6"/>
      <c r="BC76" s="6"/>
      <c r="BD76" s="104"/>
      <c r="BE76" s="104"/>
    </row>
    <row r="77" spans="2:57">
      <c r="B77" s="718"/>
      <c r="C77" s="408" t="s">
        <v>361</v>
      </c>
      <c r="D77" s="105" t="s">
        <v>318</v>
      </c>
      <c r="E77" s="105" t="str">
        <f>VLOOKUP(D77, '[2](참고) 중복제거용 BP사명 DB'!$B$3:$D465, 3, FALSE)</f>
        <v xml:space="preserve">	텔코웨어 주식회사</v>
      </c>
      <c r="F77" s="3" t="s">
        <v>362</v>
      </c>
      <c r="G77" s="3"/>
      <c r="H77" s="105"/>
      <c r="I77" s="105"/>
      <c r="J77" s="105"/>
      <c r="K77" s="105"/>
      <c r="L77" s="105"/>
      <c r="M77" s="105"/>
      <c r="N77" s="105"/>
      <c r="O77" s="105"/>
      <c r="Q77" s="82"/>
      <c r="R77" s="644"/>
      <c r="S77" s="644"/>
      <c r="T77" s="644"/>
      <c r="U77" s="644"/>
      <c r="V77" s="644"/>
      <c r="W77" s="644"/>
      <c r="X77" s="644"/>
      <c r="Y77" s="644"/>
      <c r="Z77" s="645"/>
      <c r="AA77" s="644"/>
      <c r="AB77" s="104"/>
      <c r="AC77" s="104"/>
      <c r="AD77" s="104"/>
      <c r="AE77" s="3"/>
      <c r="AF77" s="104"/>
      <c r="AG77" s="104"/>
      <c r="AH77" s="104"/>
      <c r="AI77" s="3"/>
      <c r="AJ77" s="589"/>
      <c r="AK77" s="20"/>
      <c r="AL77" s="503"/>
      <c r="AM77" s="20"/>
      <c r="AN77" s="33"/>
      <c r="AO77" s="52"/>
      <c r="AP77" s="33"/>
      <c r="AQ77" s="33"/>
      <c r="AR77" s="20"/>
      <c r="AS77" s="70"/>
      <c r="AT77" s="70"/>
      <c r="AU77" s="94"/>
      <c r="AV77" s="94"/>
      <c r="AW77" s="71"/>
      <c r="AX77" s="104"/>
      <c r="AY77" s="104"/>
      <c r="AZ77" s="6"/>
      <c r="BA77" s="6"/>
      <c r="BB77" s="6"/>
      <c r="BC77" s="6"/>
      <c r="BD77" s="104"/>
      <c r="BE77" s="104"/>
    </row>
    <row r="78" spans="2:57">
      <c r="B78" s="718"/>
      <c r="C78" s="408" t="s">
        <v>363</v>
      </c>
      <c r="D78" s="105" t="s">
        <v>364</v>
      </c>
      <c r="E78" s="105" t="str">
        <f>VLOOKUP(D78, '[2](참고) 중복제거용 BP사명 DB'!$B$3:$D466, 3, FALSE)</f>
        <v>라온시큐어(주)</v>
      </c>
      <c r="F78" s="3" t="s">
        <v>365</v>
      </c>
      <c r="G78" s="3"/>
      <c r="H78" s="105"/>
      <c r="I78" s="105"/>
      <c r="J78" s="105"/>
      <c r="K78" s="105"/>
      <c r="L78" s="105"/>
      <c r="M78" s="105"/>
      <c r="N78" s="105"/>
      <c r="O78" s="105"/>
      <c r="Q78" s="82"/>
      <c r="R78" s="644"/>
      <c r="S78" s="644"/>
      <c r="T78" s="644"/>
      <c r="U78" s="644"/>
      <c r="V78" s="644"/>
      <c r="W78" s="644"/>
      <c r="X78" s="644"/>
      <c r="Y78" s="644"/>
      <c r="Z78" s="645"/>
      <c r="AA78" s="644"/>
      <c r="AB78" s="104"/>
      <c r="AC78" s="3"/>
      <c r="AD78" s="3"/>
      <c r="AE78" s="8"/>
      <c r="AF78" s="104"/>
      <c r="AG78" s="104"/>
      <c r="AH78" s="104"/>
      <c r="AI78" s="132"/>
      <c r="AJ78" s="589"/>
      <c r="AK78" s="20"/>
      <c r="AL78" s="503"/>
      <c r="AM78" s="20"/>
      <c r="AN78" s="33"/>
      <c r="AO78" s="51"/>
      <c r="AP78" s="41"/>
      <c r="AQ78" s="41"/>
      <c r="AR78" s="20"/>
      <c r="AS78" s="70"/>
      <c r="AT78" s="70"/>
      <c r="AU78" s="94"/>
      <c r="AV78" s="94"/>
      <c r="AW78" s="71"/>
      <c r="AX78" s="104"/>
      <c r="AY78" s="104"/>
      <c r="AZ78" s="104"/>
      <c r="BA78" s="104"/>
      <c r="BB78" s="104"/>
      <c r="BC78" s="104"/>
      <c r="BD78" s="104"/>
      <c r="BE78" s="104"/>
    </row>
    <row r="79" spans="2:57">
      <c r="B79" s="718"/>
      <c r="C79" s="408" t="s">
        <v>363</v>
      </c>
      <c r="D79" s="105" t="s">
        <v>228</v>
      </c>
      <c r="E79" s="105" t="str">
        <f>VLOOKUP(D79, '[2](참고) 중복제거용 BP사명 DB'!$B$3:$D467, 3, FALSE)</f>
        <v>(주)드림시큐리티</v>
      </c>
      <c r="F79" s="3" t="s">
        <v>365</v>
      </c>
      <c r="G79" s="3"/>
      <c r="H79" s="105"/>
      <c r="I79" s="105"/>
      <c r="J79" s="105"/>
      <c r="K79" s="105"/>
      <c r="L79" s="105"/>
      <c r="M79" s="105"/>
      <c r="N79" s="105"/>
      <c r="O79" s="105"/>
      <c r="Q79" s="82"/>
      <c r="R79" s="644"/>
      <c r="S79" s="644"/>
      <c r="T79" s="644"/>
      <c r="U79" s="644"/>
      <c r="V79" s="644"/>
      <c r="W79" s="644"/>
      <c r="X79" s="644"/>
      <c r="Y79" s="644"/>
      <c r="Z79" s="645"/>
      <c r="AA79" s="644"/>
      <c r="AB79" s="104"/>
      <c r="AC79" s="3"/>
      <c r="AD79" s="3"/>
      <c r="AE79" s="8"/>
      <c r="AF79" s="104"/>
      <c r="AG79" s="104"/>
      <c r="AH79" s="104"/>
      <c r="AI79" s="132"/>
      <c r="AJ79" s="589"/>
      <c r="AK79" s="20"/>
      <c r="AL79" s="503"/>
      <c r="AM79" s="20"/>
      <c r="AN79" s="33"/>
      <c r="AO79" s="51"/>
      <c r="AP79" s="41"/>
      <c r="AQ79" s="41"/>
      <c r="AR79" s="20"/>
      <c r="AS79" s="70"/>
      <c r="AT79" s="70"/>
      <c r="AU79" s="94"/>
      <c r="AV79" s="94"/>
      <c r="AW79" s="71"/>
      <c r="AX79" s="104"/>
      <c r="AY79" s="104"/>
      <c r="AZ79" s="104"/>
      <c r="BA79" s="104"/>
      <c r="BB79" s="104"/>
      <c r="BC79" s="104"/>
      <c r="BD79" s="104"/>
      <c r="BE79" s="104"/>
    </row>
    <row r="80" spans="2:57">
      <c r="B80" s="718"/>
      <c r="C80" s="408" t="s">
        <v>371</v>
      </c>
      <c r="D80" s="105" t="s">
        <v>202</v>
      </c>
      <c r="E80" s="105" t="str">
        <f>VLOOKUP(D80, '[2](참고) 중복제거용 BP사명 DB'!$B$3:$D468, 3, FALSE)</f>
        <v>에스케이플래닛주식회사</v>
      </c>
      <c r="F80" s="3" t="s">
        <v>372</v>
      </c>
      <c r="G80" s="3"/>
      <c r="H80" s="105"/>
      <c r="I80" s="105"/>
      <c r="J80" s="105"/>
      <c r="K80" s="105"/>
      <c r="L80" s="105"/>
      <c r="M80" s="105"/>
      <c r="N80" s="105"/>
      <c r="O80" s="105"/>
      <c r="Q80" s="82"/>
      <c r="R80" s="644"/>
      <c r="S80" s="644"/>
      <c r="T80" s="644"/>
      <c r="U80" s="644"/>
      <c r="V80" s="644"/>
      <c r="W80" s="644"/>
      <c r="X80" s="644"/>
      <c r="Y80" s="644"/>
      <c r="Z80" s="645"/>
      <c r="AA80" s="646"/>
      <c r="AB80" s="104"/>
      <c r="AC80" s="3"/>
      <c r="AD80" s="3"/>
      <c r="AE80" s="8"/>
      <c r="AF80" s="104"/>
      <c r="AG80" s="104"/>
      <c r="AH80" s="104"/>
      <c r="AI80" s="132"/>
      <c r="AJ80" s="589"/>
      <c r="AK80" s="20"/>
      <c r="AL80" s="503"/>
      <c r="AM80" s="20"/>
      <c r="AN80" s="33"/>
      <c r="AO80" s="51"/>
      <c r="AP80" s="128"/>
      <c r="AQ80" s="128"/>
      <c r="AR80" s="20"/>
      <c r="AS80" s="70"/>
      <c r="AT80" s="70"/>
      <c r="AU80" s="94"/>
      <c r="AV80" s="94"/>
      <c r="AW80" s="71"/>
      <c r="AX80" s="104"/>
      <c r="AY80" s="104"/>
      <c r="AZ80" s="104"/>
      <c r="BA80" s="104"/>
      <c r="BB80" s="104"/>
      <c r="BC80" s="104"/>
      <c r="BD80" s="104"/>
      <c r="BE80" s="104"/>
    </row>
    <row r="81" spans="2:57">
      <c r="B81" s="718"/>
      <c r="C81" s="408" t="s">
        <v>207</v>
      </c>
      <c r="D81" s="105" t="s">
        <v>64</v>
      </c>
      <c r="E81" s="105" t="str">
        <f>VLOOKUP(D81, '[2](참고) 중복제거용 BP사명 DB'!$B$3:$D469, 3, FALSE)</f>
        <v>SK㈜</v>
      </c>
      <c r="F81" s="3" t="s">
        <v>373</v>
      </c>
      <c r="G81" s="3"/>
      <c r="H81" s="105"/>
      <c r="I81" s="105"/>
      <c r="J81" s="105"/>
      <c r="K81" s="105"/>
      <c r="L81" s="105"/>
      <c r="M81" s="105"/>
      <c r="N81" s="105"/>
      <c r="O81" s="105"/>
      <c r="Q81" s="82"/>
      <c r="R81" s="644"/>
      <c r="S81" s="644"/>
      <c r="T81" s="644"/>
      <c r="U81" s="644"/>
      <c r="V81" s="644"/>
      <c r="W81" s="644"/>
      <c r="X81" s="644"/>
      <c r="Y81" s="644"/>
      <c r="Z81" s="645"/>
      <c r="AA81" s="644"/>
      <c r="AB81" s="104"/>
      <c r="AC81" s="104"/>
      <c r="AD81" s="104"/>
      <c r="AE81" s="8"/>
      <c r="AF81" s="104"/>
      <c r="AG81" s="104"/>
      <c r="AH81" s="104"/>
      <c r="AI81" s="132"/>
      <c r="AJ81" s="589"/>
      <c r="AK81" s="23"/>
      <c r="AL81" s="505"/>
      <c r="AM81" s="20"/>
      <c r="AN81" s="30"/>
      <c r="AO81" s="20"/>
      <c r="AP81" s="45"/>
      <c r="AQ81" s="32"/>
      <c r="AR81" s="20"/>
      <c r="AS81" s="70"/>
      <c r="AT81" s="70"/>
      <c r="AU81" s="94"/>
      <c r="AV81" s="94"/>
      <c r="AW81" s="71"/>
      <c r="AX81" s="104"/>
      <c r="AY81" s="104"/>
      <c r="AZ81" s="104"/>
      <c r="BA81" s="104"/>
      <c r="BB81" s="104"/>
      <c r="BC81" s="104"/>
      <c r="BD81" s="104"/>
      <c r="BE81" s="104"/>
    </row>
    <row r="82" spans="2:57">
      <c r="B82" s="718"/>
      <c r="C82" s="408" t="s">
        <v>207</v>
      </c>
      <c r="D82" s="105" t="s">
        <v>376</v>
      </c>
      <c r="E82" s="105" t="str">
        <f>VLOOKUP(D82, '[2](참고) 중복제거용 BP사명 DB'!$B$3:$D470, 3, FALSE)</f>
        <v xml:space="preserve">	주식회사 헥토이노베이션</v>
      </c>
      <c r="F82" s="3" t="s">
        <v>377</v>
      </c>
      <c r="G82" s="3"/>
      <c r="H82" s="105"/>
      <c r="I82" s="105"/>
      <c r="J82" s="105"/>
      <c r="K82" s="105"/>
      <c r="L82" s="105"/>
      <c r="M82" s="105"/>
      <c r="N82" s="105"/>
      <c r="O82" s="105"/>
      <c r="Q82" s="82"/>
      <c r="R82" s="644"/>
      <c r="S82" s="644"/>
      <c r="T82" s="644"/>
      <c r="U82" s="644"/>
      <c r="V82" s="644"/>
      <c r="W82" s="644"/>
      <c r="X82" s="644"/>
      <c r="Y82" s="644"/>
      <c r="Z82" s="645"/>
      <c r="AA82" s="644"/>
      <c r="AB82" s="104"/>
      <c r="AC82" s="104"/>
      <c r="AD82" s="104"/>
      <c r="AE82" s="8"/>
      <c r="AF82" s="104"/>
      <c r="AG82" s="104"/>
      <c r="AH82" s="104"/>
      <c r="AI82" s="132"/>
      <c r="AJ82" s="589"/>
      <c r="AK82" s="20"/>
      <c r="AL82" s="503"/>
      <c r="AM82" s="20"/>
      <c r="AN82" s="33"/>
      <c r="AO82" s="20"/>
      <c r="AP82" s="30"/>
      <c r="AQ82" s="30"/>
      <c r="AR82" s="20"/>
      <c r="AS82" s="70"/>
      <c r="AT82" s="70"/>
      <c r="AU82" s="94"/>
      <c r="AV82" s="94"/>
      <c r="AW82" s="71"/>
      <c r="AX82" s="104"/>
      <c r="AY82" s="104"/>
      <c r="AZ82" s="104"/>
      <c r="BA82" s="104"/>
      <c r="BB82" s="104"/>
      <c r="BC82" s="104"/>
      <c r="BD82" s="104"/>
      <c r="BE82" s="104"/>
    </row>
    <row r="83" spans="2:57">
      <c r="B83" s="718"/>
      <c r="C83" s="408" t="s">
        <v>379</v>
      </c>
      <c r="D83" s="105" t="s">
        <v>380</v>
      </c>
      <c r="E83" s="105" t="str">
        <f>VLOOKUP(D83, '[2](참고) 중복제거용 BP사명 DB'!$B$3:$D471, 3, FALSE)</f>
        <v>에스케이오앤에스</v>
      </c>
      <c r="F83" s="3" t="s">
        <v>381</v>
      </c>
      <c r="G83" s="3"/>
      <c r="H83" s="105"/>
      <c r="I83" s="105"/>
      <c r="J83" s="105"/>
      <c r="K83" s="105"/>
      <c r="L83" s="105"/>
      <c r="M83" s="105"/>
      <c r="N83" s="105"/>
      <c r="O83" s="105"/>
      <c r="Q83" s="82"/>
      <c r="R83" s="644"/>
      <c r="S83" s="644"/>
      <c r="T83" s="644"/>
      <c r="U83" s="644"/>
      <c r="V83" s="644"/>
      <c r="W83" s="644"/>
      <c r="X83" s="644"/>
      <c r="Y83" s="644"/>
      <c r="Z83" s="645"/>
      <c r="AA83" s="644"/>
      <c r="AB83" s="104"/>
      <c r="AC83" s="3"/>
      <c r="AD83" s="3"/>
      <c r="AE83" s="8"/>
      <c r="AF83" s="104"/>
      <c r="AG83" s="104"/>
      <c r="AH83" s="104"/>
      <c r="AI83" s="132"/>
      <c r="AJ83" s="589"/>
      <c r="AK83" s="20"/>
      <c r="AL83" s="503"/>
      <c r="AM83" s="20"/>
      <c r="AN83" s="33"/>
      <c r="AO83" s="51"/>
      <c r="AP83" s="41"/>
      <c r="AQ83" s="41"/>
      <c r="AR83" s="20"/>
      <c r="AS83" s="70"/>
      <c r="AT83" s="70"/>
      <c r="AU83" s="94"/>
      <c r="AV83" s="94"/>
      <c r="AW83" s="71"/>
      <c r="AX83" s="104"/>
      <c r="AY83" s="104"/>
      <c r="AZ83" s="104"/>
      <c r="BA83" s="104"/>
      <c r="BB83" s="104"/>
      <c r="BC83" s="104"/>
      <c r="BD83" s="104"/>
      <c r="BE83" s="104"/>
    </row>
    <row r="84" spans="2:57">
      <c r="B84" s="718"/>
      <c r="C84" s="408" t="s">
        <v>379</v>
      </c>
      <c r="D84" s="105" t="s">
        <v>83</v>
      </c>
      <c r="E84" s="105" t="str">
        <f>VLOOKUP(D84, '[2](참고) 중복제거용 BP사명 DB'!$B$3:$D472, 3, FALSE)</f>
        <v>서비스에이스주식회사</v>
      </c>
      <c r="F84" s="3" t="s">
        <v>382</v>
      </c>
      <c r="G84" s="3"/>
      <c r="H84" s="105"/>
      <c r="I84" s="105"/>
      <c r="J84" s="105"/>
      <c r="K84" s="105"/>
      <c r="L84" s="105"/>
      <c r="M84" s="105"/>
      <c r="N84" s="105"/>
      <c r="O84" s="105"/>
      <c r="Q84" s="82"/>
      <c r="R84" s="644"/>
      <c r="S84" s="644"/>
      <c r="T84" s="644"/>
      <c r="U84" s="644"/>
      <c r="V84" s="644"/>
      <c r="W84" s="644"/>
      <c r="X84" s="644"/>
      <c r="Y84" s="644"/>
      <c r="Z84" s="645"/>
      <c r="AA84" s="646"/>
      <c r="AB84" s="104"/>
      <c r="AC84" s="3"/>
      <c r="AD84" s="3"/>
      <c r="AE84" s="8"/>
      <c r="AF84" s="104"/>
      <c r="AG84" s="104"/>
      <c r="AH84" s="104"/>
      <c r="AI84" s="132"/>
      <c r="AJ84" s="589"/>
      <c r="AK84" s="20"/>
      <c r="AL84" s="503"/>
      <c r="AM84" s="20"/>
      <c r="AN84" s="33"/>
      <c r="AO84" s="51"/>
      <c r="AP84" s="41"/>
      <c r="AQ84" s="41"/>
      <c r="AR84" s="20"/>
      <c r="AS84" s="70"/>
      <c r="AT84" s="70"/>
      <c r="AU84" s="94"/>
      <c r="AV84" s="94"/>
      <c r="AW84" s="71"/>
      <c r="AX84" s="104"/>
      <c r="AY84" s="104"/>
      <c r="AZ84" s="104"/>
      <c r="BA84" s="104"/>
      <c r="BB84" s="104"/>
      <c r="BC84" s="104"/>
      <c r="BD84" s="104"/>
      <c r="BE84" s="104"/>
    </row>
    <row r="85" spans="2:57">
      <c r="B85" s="718"/>
      <c r="C85" s="408" t="s">
        <v>383</v>
      </c>
      <c r="D85" s="105" t="s">
        <v>384</v>
      </c>
      <c r="E85" s="105" t="str">
        <f>VLOOKUP(D85, '[2](참고) 중복제거용 BP사명 DB'!$B$3:$D473, 3, FALSE)</f>
        <v>(주)모비젠</v>
      </c>
      <c r="F85" s="7" t="s">
        <v>385</v>
      </c>
      <c r="G85" s="3"/>
      <c r="H85" s="105"/>
      <c r="I85" s="105"/>
      <c r="J85" s="105"/>
      <c r="K85" s="105"/>
      <c r="L85" s="105"/>
      <c r="M85" s="105"/>
      <c r="N85" s="105"/>
      <c r="O85" s="105"/>
      <c r="Q85" s="82"/>
      <c r="R85" s="644"/>
      <c r="S85" s="644"/>
      <c r="T85" s="644"/>
      <c r="U85" s="644"/>
      <c r="V85" s="644"/>
      <c r="W85" s="644"/>
      <c r="X85" s="644"/>
      <c r="Y85" s="644"/>
      <c r="Z85" s="645"/>
      <c r="AA85" s="644"/>
      <c r="AB85" s="104"/>
      <c r="AC85" s="3"/>
      <c r="AD85" s="3"/>
      <c r="AE85" s="8"/>
      <c r="AF85" s="104"/>
      <c r="AG85" s="104"/>
      <c r="AH85" s="104"/>
      <c r="AI85" s="132"/>
      <c r="AJ85" s="589"/>
      <c r="AK85" s="20"/>
      <c r="AL85" s="503"/>
      <c r="AM85" s="20"/>
      <c r="AN85" s="33"/>
      <c r="AO85" s="51"/>
      <c r="AP85" s="128"/>
      <c r="AQ85" s="128"/>
      <c r="AR85" s="20"/>
      <c r="AS85" s="70"/>
      <c r="AT85" s="70"/>
      <c r="AU85" s="94"/>
      <c r="AV85" s="94"/>
      <c r="AW85" s="71"/>
      <c r="AX85" s="104"/>
      <c r="AY85" s="104"/>
      <c r="AZ85" s="104"/>
      <c r="BA85" s="104"/>
      <c r="BB85" s="104"/>
      <c r="BC85" s="104"/>
      <c r="BD85" s="104"/>
      <c r="BE85" s="104"/>
    </row>
    <row r="86" spans="2:57">
      <c r="B86" s="718"/>
      <c r="C86" s="408" t="s">
        <v>386</v>
      </c>
      <c r="D86" s="105" t="s">
        <v>387</v>
      </c>
      <c r="E86" s="105" t="str">
        <f>VLOOKUP(D86, '[2](참고) 중복제거용 BP사명 DB'!$B$3:$D474, 3, FALSE)</f>
        <v>삼일회계법인 등 자산실사법인</v>
      </c>
      <c r="F86" s="7" t="s">
        <v>388</v>
      </c>
      <c r="G86" s="3"/>
      <c r="H86" s="105"/>
      <c r="I86" s="105"/>
      <c r="J86" s="105"/>
      <c r="K86" s="105"/>
      <c r="L86" s="105"/>
      <c r="M86" s="105"/>
      <c r="N86" s="105"/>
      <c r="O86" s="105"/>
      <c r="Q86" s="82"/>
      <c r="R86" s="644"/>
      <c r="S86" s="644"/>
      <c r="T86" s="644"/>
      <c r="U86" s="644"/>
      <c r="V86" s="644"/>
      <c r="W86" s="644"/>
      <c r="X86" s="644"/>
      <c r="Y86" s="644"/>
      <c r="Z86" s="645"/>
      <c r="AA86" s="644"/>
      <c r="AB86" s="104"/>
      <c r="AC86" s="3"/>
      <c r="AD86" s="3"/>
      <c r="AE86" s="8"/>
      <c r="AF86" s="104"/>
      <c r="AG86" s="104"/>
      <c r="AH86" s="104"/>
      <c r="AI86" s="132"/>
      <c r="AJ86" s="589"/>
      <c r="AK86" s="20"/>
      <c r="AL86" s="503"/>
      <c r="AM86" s="20"/>
      <c r="AN86" s="33"/>
      <c r="AO86" s="51"/>
      <c r="AP86" s="41"/>
      <c r="AQ86" s="41"/>
      <c r="AR86" s="20"/>
      <c r="AS86" s="70"/>
      <c r="AT86" s="70"/>
      <c r="AU86" s="94"/>
      <c r="AV86" s="94"/>
      <c r="AW86" s="71"/>
      <c r="AX86" s="104"/>
      <c r="AY86" s="104"/>
      <c r="AZ86" s="104"/>
      <c r="BA86" s="104"/>
      <c r="BB86" s="104"/>
      <c r="BC86" s="104"/>
      <c r="BD86" s="104"/>
      <c r="BE86" s="104"/>
    </row>
    <row r="87" spans="2:57">
      <c r="B87" s="718"/>
      <c r="C87" s="105" t="s">
        <v>389</v>
      </c>
      <c r="D87" s="105" t="s">
        <v>1278</v>
      </c>
      <c r="E87" s="105" t="str">
        <f>VLOOKUP(D87, '[2](참고) 중복제거용 BP사명 DB'!$B$3:$D475, 3, FALSE)</f>
        <v xml:space="preserve">	(주)엔텔스</v>
      </c>
      <c r="F87" s="3" t="s">
        <v>391</v>
      </c>
      <c r="G87" s="3"/>
      <c r="H87" s="105"/>
      <c r="I87" s="105"/>
      <c r="J87" s="105"/>
      <c r="K87" s="105"/>
      <c r="L87" s="105"/>
      <c r="M87" s="105"/>
      <c r="N87" s="105"/>
      <c r="O87" s="105"/>
      <c r="Q87" s="82"/>
      <c r="R87" s="644"/>
      <c r="S87" s="644"/>
      <c r="T87" s="644"/>
      <c r="U87" s="644"/>
      <c r="V87" s="644"/>
      <c r="W87" s="644"/>
      <c r="X87" s="644"/>
      <c r="Y87" s="644"/>
      <c r="Z87" s="645"/>
      <c r="AA87" s="644"/>
      <c r="AB87" s="104"/>
      <c r="AC87" s="104"/>
      <c r="AD87" s="104"/>
      <c r="AE87" s="3"/>
      <c r="AF87" s="104"/>
      <c r="AG87" s="104"/>
      <c r="AH87" s="104"/>
      <c r="AI87" s="132"/>
      <c r="AJ87" s="590"/>
      <c r="AK87" s="20"/>
      <c r="AL87" s="20"/>
      <c r="AM87" s="20"/>
      <c r="AN87" s="42"/>
      <c r="AO87" s="53"/>
      <c r="AP87" s="42"/>
      <c r="AQ87" s="33"/>
      <c r="AR87" s="20"/>
      <c r="AS87" s="70"/>
      <c r="AT87" s="98"/>
      <c r="AU87" s="98"/>
      <c r="AV87" s="94"/>
      <c r="AW87" s="71"/>
      <c r="AX87" s="104"/>
      <c r="AY87" s="104"/>
      <c r="AZ87" s="104"/>
      <c r="BA87" s="104"/>
      <c r="BB87" s="105"/>
      <c r="BC87" s="105"/>
      <c r="BD87" s="104"/>
      <c r="BE87" s="104"/>
    </row>
    <row r="88" spans="2:57" ht="27" customHeight="1">
      <c r="B88" s="718"/>
      <c r="C88" s="408" t="s">
        <v>406</v>
      </c>
      <c r="D88" s="105" t="s">
        <v>64</v>
      </c>
      <c r="E88" s="105" t="str">
        <f>VLOOKUP(D88, '[2](참고) 중복제거용 BP사명 DB'!$B$3:$D476, 3, FALSE)</f>
        <v>SK㈜</v>
      </c>
      <c r="F88" s="7" t="s">
        <v>407</v>
      </c>
      <c r="G88" s="3"/>
      <c r="H88" s="105"/>
      <c r="I88" s="105"/>
      <c r="J88" s="105"/>
      <c r="K88" s="105"/>
      <c r="L88" s="105"/>
      <c r="M88" s="105"/>
      <c r="N88" s="105"/>
      <c r="O88" s="105"/>
      <c r="Q88" s="82"/>
      <c r="R88" s="644"/>
      <c r="S88" s="644"/>
      <c r="T88" s="644"/>
      <c r="U88" s="644"/>
      <c r="V88" s="644"/>
      <c r="W88" s="644"/>
      <c r="X88" s="644"/>
      <c r="Y88" s="644"/>
      <c r="Z88" s="645"/>
      <c r="AA88" s="644"/>
      <c r="AB88" s="104"/>
      <c r="AC88" s="104"/>
      <c r="AD88" s="104"/>
      <c r="AE88" s="8"/>
      <c r="AF88" s="104"/>
      <c r="AG88" s="104"/>
      <c r="AH88" s="104"/>
      <c r="AI88" s="132"/>
      <c r="AJ88" s="589"/>
      <c r="AK88" s="20"/>
      <c r="AL88" s="503"/>
      <c r="AM88" s="20"/>
      <c r="AN88" s="30"/>
      <c r="AO88" s="20"/>
      <c r="AP88" s="30"/>
      <c r="AQ88" s="30"/>
      <c r="AR88" s="20"/>
      <c r="AS88" s="70"/>
      <c r="AT88" s="70"/>
      <c r="AU88" s="94"/>
      <c r="AV88" s="94"/>
      <c r="AW88" s="71"/>
      <c r="AX88" s="104"/>
      <c r="AY88" s="104"/>
      <c r="AZ88" s="104"/>
      <c r="BA88" s="104"/>
      <c r="BB88" s="104"/>
      <c r="BC88" s="104"/>
      <c r="BD88" s="104"/>
      <c r="BE88" s="104"/>
    </row>
    <row r="89" spans="2:57" ht="36" customHeight="1">
      <c r="B89" s="718"/>
      <c r="C89" s="408" t="s">
        <v>416</v>
      </c>
      <c r="D89" s="105" t="s">
        <v>202</v>
      </c>
      <c r="E89" s="105" t="str">
        <f>VLOOKUP(D89, '[2](참고) 중복제거용 BP사명 DB'!$B$3:$D477, 3, FALSE)</f>
        <v>에스케이플래닛주식회사</v>
      </c>
      <c r="F89" s="3" t="s">
        <v>417</v>
      </c>
      <c r="G89" s="3"/>
      <c r="H89" s="105"/>
      <c r="I89" s="105"/>
      <c r="J89" s="105"/>
      <c r="K89" s="105"/>
      <c r="L89" s="105"/>
      <c r="M89" s="105"/>
      <c r="N89" s="105"/>
      <c r="O89" s="105"/>
      <c r="Q89" s="82"/>
      <c r="R89" s="644"/>
      <c r="S89" s="644"/>
      <c r="T89" s="644"/>
      <c r="U89" s="644"/>
      <c r="V89" s="644"/>
      <c r="W89" s="644"/>
      <c r="X89" s="644"/>
      <c r="Y89" s="644"/>
      <c r="Z89" s="645"/>
      <c r="AA89" s="646"/>
      <c r="AB89" s="104"/>
      <c r="AC89" s="104"/>
      <c r="AD89" s="104"/>
      <c r="AE89" s="8"/>
      <c r="AF89" s="104"/>
      <c r="AG89" s="104"/>
      <c r="AH89" s="104"/>
      <c r="AI89" s="104"/>
      <c r="AJ89" s="589"/>
      <c r="AK89" s="20"/>
      <c r="AL89" s="503"/>
      <c r="AM89" s="20"/>
      <c r="AN89" s="33"/>
      <c r="AO89" s="52"/>
      <c r="AP89" s="33"/>
      <c r="AQ89" s="33"/>
      <c r="AR89" s="20"/>
      <c r="AS89" s="70"/>
      <c r="AT89" s="70"/>
      <c r="AU89" s="94"/>
      <c r="AV89" s="94"/>
      <c r="AW89" s="71"/>
      <c r="AX89" s="104"/>
      <c r="AY89" s="104"/>
      <c r="AZ89" s="104"/>
      <c r="BA89" s="104"/>
      <c r="BB89" s="104"/>
      <c r="BC89" s="104"/>
      <c r="BD89" s="104"/>
      <c r="BE89" s="104"/>
    </row>
    <row r="90" spans="2:57">
      <c r="B90" s="718"/>
      <c r="C90" s="408" t="s">
        <v>416</v>
      </c>
      <c r="D90" s="105" t="s">
        <v>422</v>
      </c>
      <c r="E90" s="105" t="str">
        <f>VLOOKUP(D90, '[2](참고) 중복제거용 BP사명 DB'!$B$3:$D478, 3, FALSE)</f>
        <v>주식회사 위자드랩</v>
      </c>
      <c r="F90" s="3" t="s">
        <v>417</v>
      </c>
      <c r="G90" s="3"/>
      <c r="H90" s="105"/>
      <c r="I90" s="105"/>
      <c r="J90" s="105"/>
      <c r="K90" s="105"/>
      <c r="L90" s="105"/>
      <c r="M90" s="105"/>
      <c r="N90" s="105"/>
      <c r="O90" s="105"/>
      <c r="Q90" s="82"/>
      <c r="R90" s="644"/>
      <c r="S90" s="644"/>
      <c r="T90" s="644"/>
      <c r="U90" s="644"/>
      <c r="V90" s="644"/>
      <c r="W90" s="644"/>
      <c r="X90" s="644"/>
      <c r="Y90" s="644"/>
      <c r="Z90" s="645"/>
      <c r="AA90" s="644"/>
      <c r="AB90" s="104"/>
      <c r="AC90" s="104"/>
      <c r="AD90" s="104"/>
      <c r="AE90" s="8"/>
      <c r="AF90" s="104"/>
      <c r="AG90" s="104"/>
      <c r="AH90" s="104"/>
      <c r="AI90" s="104"/>
      <c r="AJ90" s="589"/>
      <c r="AK90" s="20"/>
      <c r="AL90" s="503"/>
      <c r="AM90" s="20"/>
      <c r="AN90" s="33"/>
      <c r="AO90" s="52"/>
      <c r="AP90" s="33"/>
      <c r="AQ90" s="33"/>
      <c r="AR90" s="20"/>
      <c r="AS90" s="70"/>
      <c r="AT90" s="70"/>
      <c r="AU90" s="94"/>
      <c r="AV90" s="94"/>
      <c r="AW90" s="71"/>
      <c r="AX90" s="104"/>
      <c r="AY90" s="104"/>
      <c r="AZ90" s="104"/>
      <c r="BA90" s="104"/>
      <c r="BB90" s="104"/>
      <c r="BC90" s="104"/>
      <c r="BD90" s="104"/>
      <c r="BE90" s="104"/>
    </row>
    <row r="91" spans="2:57">
      <c r="B91" s="718"/>
      <c r="C91" s="408" t="s">
        <v>423</v>
      </c>
      <c r="D91" s="105" t="s">
        <v>424</v>
      </c>
      <c r="E91" s="105" t="str">
        <f>VLOOKUP(D91, '[2](참고) 중복제거용 BP사명 DB'!$B$3:$D479, 3, FALSE)</f>
        <v>11번가</v>
      </c>
      <c r="F91" s="7" t="s">
        <v>425</v>
      </c>
      <c r="G91" s="3"/>
      <c r="H91" s="105"/>
      <c r="I91" s="105"/>
      <c r="J91" s="105"/>
      <c r="K91" s="105"/>
      <c r="L91" s="105"/>
      <c r="M91" s="105"/>
      <c r="N91" s="105"/>
      <c r="O91" s="105"/>
      <c r="Q91" s="82"/>
      <c r="R91" s="644"/>
      <c r="S91" s="644"/>
      <c r="T91" s="644"/>
      <c r="U91" s="644"/>
      <c r="V91" s="644"/>
      <c r="W91" s="644"/>
      <c r="X91" s="644"/>
      <c r="Y91" s="644"/>
      <c r="Z91" s="645"/>
      <c r="AA91" s="647"/>
      <c r="AB91" s="104"/>
      <c r="AC91" s="132"/>
      <c r="AD91" s="132"/>
      <c r="AE91" s="26"/>
      <c r="AF91" s="50"/>
      <c r="AG91" s="104"/>
      <c r="AH91" s="50"/>
      <c r="AI91" s="26"/>
      <c r="AJ91" s="591"/>
      <c r="AK91" s="20"/>
      <c r="AL91" s="503"/>
      <c r="AM91" s="20"/>
      <c r="AN91" s="33"/>
      <c r="AO91" s="52"/>
      <c r="AP91" s="129"/>
      <c r="AQ91" s="129"/>
      <c r="AR91" s="20"/>
      <c r="AS91" s="70"/>
      <c r="AT91" s="70"/>
      <c r="AU91" s="94"/>
      <c r="AV91" s="94"/>
      <c r="AW91" s="71"/>
      <c r="AX91" s="104"/>
      <c r="AY91" s="104"/>
      <c r="AZ91" s="104"/>
      <c r="BA91" s="104"/>
      <c r="BB91" s="104"/>
      <c r="BC91" s="104"/>
      <c r="BD91" s="104"/>
      <c r="BE91" s="104"/>
    </row>
    <row r="92" spans="2:57" ht="27">
      <c r="B92" s="718"/>
      <c r="C92" s="408" t="s">
        <v>426</v>
      </c>
      <c r="D92" s="105" t="s">
        <v>427</v>
      </c>
      <c r="E92" s="105" t="str">
        <f>VLOOKUP(D92, '[2](참고) 중복제거용 BP사명 DB'!$B$3:$D480, 3, FALSE)</f>
        <v>에스케이텔링크㈜</v>
      </c>
      <c r="F92" s="7" t="s">
        <v>428</v>
      </c>
      <c r="G92" s="3"/>
      <c r="H92" s="105"/>
      <c r="I92" s="105"/>
      <c r="J92" s="105"/>
      <c r="K92" s="105"/>
      <c r="L92" s="105"/>
      <c r="M92" s="105"/>
      <c r="N92" s="105"/>
      <c r="O92" s="105"/>
      <c r="Q92" s="82"/>
      <c r="R92" s="644"/>
      <c r="S92" s="644"/>
      <c r="T92" s="644"/>
      <c r="U92" s="644"/>
      <c r="V92" s="644"/>
      <c r="W92" s="644"/>
      <c r="X92" s="644"/>
      <c r="Y92" s="644"/>
      <c r="Z92" s="645"/>
      <c r="AA92" s="646"/>
      <c r="AB92" s="104"/>
      <c r="AC92" s="132"/>
      <c r="AD92" s="132"/>
      <c r="AE92" s="26"/>
      <c r="AF92" s="50"/>
      <c r="AG92" s="104"/>
      <c r="AH92" s="50"/>
      <c r="AI92" s="26"/>
      <c r="AJ92" s="591"/>
      <c r="AK92" s="20"/>
      <c r="AL92" s="503"/>
      <c r="AM92" s="20"/>
      <c r="AN92" s="33"/>
      <c r="AO92" s="52"/>
      <c r="AP92" s="129"/>
      <c r="AQ92" s="129"/>
      <c r="AR92" s="20"/>
      <c r="AS92" s="70"/>
      <c r="AT92" s="70"/>
      <c r="AU92" s="94"/>
      <c r="AV92" s="94"/>
      <c r="AW92" s="71"/>
      <c r="AX92" s="104"/>
      <c r="AY92" s="104"/>
      <c r="AZ92" s="104"/>
      <c r="BA92" s="104"/>
      <c r="BB92" s="104"/>
      <c r="BC92" s="104"/>
      <c r="BD92" s="104"/>
      <c r="BE92" s="104"/>
    </row>
    <row r="93" spans="2:57">
      <c r="B93" s="718"/>
      <c r="C93" s="408" t="s">
        <v>430</v>
      </c>
      <c r="D93" s="105" t="s">
        <v>431</v>
      </c>
      <c r="E93" s="105" t="str">
        <f>VLOOKUP(D93, '[2](참고) 중복제거용 BP사명 DB'!$B$3:$D481, 3, FALSE)</f>
        <v>에스케이브로드밴드주식회사</v>
      </c>
      <c r="F93" s="7" t="s">
        <v>432</v>
      </c>
      <c r="G93" s="3"/>
      <c r="H93" s="105"/>
      <c r="I93" s="105"/>
      <c r="J93" s="105"/>
      <c r="K93" s="105"/>
      <c r="L93" s="105"/>
      <c r="M93" s="105"/>
      <c r="N93" s="105"/>
      <c r="O93" s="105"/>
      <c r="Q93" s="82"/>
      <c r="R93" s="644"/>
      <c r="S93" s="644"/>
      <c r="T93" s="644"/>
      <c r="U93" s="644"/>
      <c r="V93" s="644"/>
      <c r="W93" s="644"/>
      <c r="X93" s="644"/>
      <c r="Y93" s="644"/>
      <c r="Z93" s="645"/>
      <c r="AA93" s="646"/>
      <c r="AB93" s="104"/>
      <c r="AC93" s="132"/>
      <c r="AD93" s="132"/>
      <c r="AE93" s="26"/>
      <c r="AF93" s="50"/>
      <c r="AG93" s="104"/>
      <c r="AH93" s="50"/>
      <c r="AI93" s="26"/>
      <c r="AJ93" s="591"/>
      <c r="AK93" s="20"/>
      <c r="AL93" s="503"/>
      <c r="AM93" s="20"/>
      <c r="AN93" s="33"/>
      <c r="AO93" s="52"/>
      <c r="AP93" s="129"/>
      <c r="AQ93" s="129"/>
      <c r="AR93" s="20"/>
      <c r="AS93" s="70"/>
      <c r="AT93" s="70"/>
      <c r="AU93" s="94"/>
      <c r="AV93" s="94"/>
      <c r="AW93" s="71"/>
      <c r="AX93" s="104"/>
      <c r="AY93" s="104"/>
      <c r="AZ93" s="104"/>
      <c r="BA93" s="104"/>
      <c r="BB93" s="104"/>
      <c r="BC93" s="104"/>
      <c r="BD93" s="104"/>
      <c r="BE93" s="104"/>
    </row>
    <row r="94" spans="2:57">
      <c r="B94" s="718"/>
      <c r="C94" s="408" t="s">
        <v>430</v>
      </c>
      <c r="D94" s="105" t="s">
        <v>433</v>
      </c>
      <c r="E94" s="105" t="str">
        <f>VLOOKUP(D94, '[2](참고) 중복제거용 BP사명 DB'!$B$3:$D482, 3, FALSE)</f>
        <v>에스케이쉴더스 주식회사</v>
      </c>
      <c r="F94" s="7" t="s">
        <v>432</v>
      </c>
      <c r="G94" s="3"/>
      <c r="H94" s="105"/>
      <c r="I94" s="105"/>
      <c r="J94" s="105"/>
      <c r="K94" s="105"/>
      <c r="L94" s="105"/>
      <c r="M94" s="105"/>
      <c r="N94" s="105"/>
      <c r="O94" s="105"/>
      <c r="Q94" s="82"/>
      <c r="R94" s="644"/>
      <c r="S94" s="644"/>
      <c r="T94" s="644"/>
      <c r="U94" s="644"/>
      <c r="V94" s="644"/>
      <c r="W94" s="644"/>
      <c r="X94" s="644"/>
      <c r="Y94" s="644"/>
      <c r="Z94" s="645"/>
      <c r="AA94" s="647"/>
      <c r="AB94" s="104"/>
      <c r="AC94" s="132"/>
      <c r="AD94" s="132"/>
      <c r="AE94" s="26"/>
      <c r="AF94" s="50"/>
      <c r="AG94" s="104"/>
      <c r="AH94" s="50"/>
      <c r="AI94" s="26"/>
      <c r="AJ94" s="591"/>
      <c r="AK94" s="20"/>
      <c r="AL94" s="503"/>
      <c r="AM94" s="20"/>
      <c r="AN94" s="33"/>
      <c r="AO94" s="52"/>
      <c r="AP94" s="129"/>
      <c r="AQ94" s="129"/>
      <c r="AR94" s="20"/>
      <c r="AS94" s="70"/>
      <c r="AT94" s="70"/>
      <c r="AU94" s="94"/>
      <c r="AV94" s="94"/>
      <c r="AW94" s="71"/>
      <c r="AX94" s="104"/>
      <c r="AY94" s="104"/>
      <c r="AZ94" s="104"/>
      <c r="BA94" s="104"/>
      <c r="BB94" s="104"/>
      <c r="BC94" s="104"/>
      <c r="BD94" s="104"/>
      <c r="BE94" s="104"/>
    </row>
    <row r="95" spans="2:57">
      <c r="B95" s="718"/>
      <c r="C95" s="408" t="s">
        <v>430</v>
      </c>
      <c r="D95" s="105" t="s">
        <v>434</v>
      </c>
      <c r="E95" s="105" t="str">
        <f>VLOOKUP(D95, '[2](참고) 중복제거용 BP사명 DB'!$B$3:$D483, 3, FALSE)</f>
        <v>11번가</v>
      </c>
      <c r="F95" s="7" t="s">
        <v>432</v>
      </c>
      <c r="G95" s="3"/>
      <c r="H95" s="105"/>
      <c r="I95" s="105"/>
      <c r="J95" s="105"/>
      <c r="K95" s="105"/>
      <c r="L95" s="105"/>
      <c r="M95" s="105"/>
      <c r="N95" s="105"/>
      <c r="O95" s="105"/>
      <c r="Q95" s="82"/>
      <c r="R95" s="644"/>
      <c r="S95" s="644"/>
      <c r="T95" s="644"/>
      <c r="U95" s="644"/>
      <c r="V95" s="644"/>
      <c r="W95" s="644"/>
      <c r="X95" s="644"/>
      <c r="Y95" s="644"/>
      <c r="Z95" s="645"/>
      <c r="AA95" s="646"/>
      <c r="AB95" s="104"/>
      <c r="AC95" s="132"/>
      <c r="AD95" s="132"/>
      <c r="AE95" s="26"/>
      <c r="AF95" s="50"/>
      <c r="AG95" s="104"/>
      <c r="AH95" s="50"/>
      <c r="AI95" s="26"/>
      <c r="AJ95" s="591"/>
      <c r="AK95" s="20"/>
      <c r="AL95" s="503"/>
      <c r="AM95" s="20"/>
      <c r="AN95" s="33"/>
      <c r="AO95" s="52"/>
      <c r="AP95" s="129"/>
      <c r="AQ95" s="129"/>
      <c r="AR95" s="20"/>
      <c r="AS95" s="70"/>
      <c r="AT95" s="70"/>
      <c r="AU95" s="94"/>
      <c r="AV95" s="94"/>
      <c r="AW95" s="71"/>
      <c r="AX95" s="104"/>
      <c r="AY95" s="104"/>
      <c r="AZ95" s="104"/>
      <c r="BA95" s="104"/>
      <c r="BB95" s="104"/>
      <c r="BC95" s="104"/>
      <c r="BD95" s="104"/>
      <c r="BE95" s="104"/>
    </row>
    <row r="96" spans="2:57">
      <c r="B96" s="718"/>
      <c r="C96" s="408" t="s">
        <v>430</v>
      </c>
      <c r="D96" s="105" t="s">
        <v>435</v>
      </c>
      <c r="E96" s="105" t="str">
        <f>VLOOKUP(D96, '[2](참고) 중복제거용 BP사명 DB'!$B$3:$D484, 3, FALSE)</f>
        <v>에스케이스토아주식회사</v>
      </c>
      <c r="F96" s="7" t="s">
        <v>432</v>
      </c>
      <c r="G96" s="3"/>
      <c r="H96" s="105"/>
      <c r="I96" s="105"/>
      <c r="J96" s="105"/>
      <c r="K96" s="105"/>
      <c r="L96" s="105"/>
      <c r="M96" s="105"/>
      <c r="N96" s="105"/>
      <c r="O96" s="105"/>
      <c r="Q96" s="82"/>
      <c r="R96" s="644"/>
      <c r="S96" s="644"/>
      <c r="T96" s="644"/>
      <c r="U96" s="644"/>
      <c r="V96" s="644"/>
      <c r="W96" s="644"/>
      <c r="X96" s="644"/>
      <c r="Y96" s="644"/>
      <c r="Z96" s="645"/>
      <c r="AA96" s="646"/>
      <c r="AB96" s="104"/>
      <c r="AC96" s="132"/>
      <c r="AD96" s="132"/>
      <c r="AE96" s="26"/>
      <c r="AF96" s="50"/>
      <c r="AG96" s="104"/>
      <c r="AH96" s="50"/>
      <c r="AI96" s="26"/>
      <c r="AJ96" s="591"/>
      <c r="AK96" s="20"/>
      <c r="AL96" s="503"/>
      <c r="AM96" s="20"/>
      <c r="AN96" s="33"/>
      <c r="AO96" s="52"/>
      <c r="AP96" s="129"/>
      <c r="AQ96" s="129"/>
      <c r="AR96" s="20"/>
      <c r="AS96" s="70"/>
      <c r="AT96" s="70"/>
      <c r="AU96" s="94"/>
      <c r="AV96" s="94"/>
      <c r="AW96" s="71"/>
      <c r="AX96" s="104"/>
      <c r="AY96" s="104"/>
      <c r="AZ96" s="104"/>
      <c r="BA96" s="104"/>
      <c r="BB96" s="104"/>
      <c r="BC96" s="104"/>
      <c r="BD96" s="104"/>
      <c r="BE96" s="104"/>
    </row>
    <row r="97" spans="2:57">
      <c r="B97" s="718"/>
      <c r="C97" s="408" t="s">
        <v>430</v>
      </c>
      <c r="D97" s="105" t="s">
        <v>202</v>
      </c>
      <c r="E97" s="105" t="str">
        <f>VLOOKUP(D97, '[2](참고) 중복제거용 BP사명 DB'!$B$3:$D485, 3, FALSE)</f>
        <v>에스케이플래닛주식회사</v>
      </c>
      <c r="F97" s="7" t="s">
        <v>432</v>
      </c>
      <c r="G97" s="3"/>
      <c r="H97" s="105"/>
      <c r="I97" s="105"/>
      <c r="J97" s="105"/>
      <c r="K97" s="105"/>
      <c r="L97" s="105"/>
      <c r="M97" s="105"/>
      <c r="N97" s="105"/>
      <c r="O97" s="105"/>
      <c r="Q97" s="82"/>
      <c r="R97" s="644"/>
      <c r="S97" s="644"/>
      <c r="T97" s="644"/>
      <c r="U97" s="644"/>
      <c r="V97" s="644"/>
      <c r="W97" s="644"/>
      <c r="X97" s="644"/>
      <c r="Y97" s="644"/>
      <c r="Z97" s="645"/>
      <c r="AA97" s="646"/>
      <c r="AB97" s="104"/>
      <c r="AC97" s="132"/>
      <c r="AD97" s="132"/>
      <c r="AE97" s="26"/>
      <c r="AF97" s="50"/>
      <c r="AG97" s="104"/>
      <c r="AH97" s="50"/>
      <c r="AI97" s="26"/>
      <c r="AJ97" s="591"/>
      <c r="AK97" s="20"/>
      <c r="AL97" s="503"/>
      <c r="AM97" s="20"/>
      <c r="AN97" s="33"/>
      <c r="AO97" s="52"/>
      <c r="AP97" s="129"/>
      <c r="AQ97" s="129"/>
      <c r="AR97" s="20"/>
      <c r="AS97" s="70"/>
      <c r="AT97" s="70"/>
      <c r="AU97" s="94"/>
      <c r="AV97" s="94"/>
      <c r="AW97" s="71"/>
      <c r="AX97" s="104"/>
      <c r="AY97" s="104"/>
      <c r="AZ97" s="104"/>
      <c r="BA97" s="104"/>
      <c r="BB97" s="104"/>
      <c r="BC97" s="104"/>
      <c r="BD97" s="104"/>
      <c r="BE97" s="104"/>
    </row>
    <row r="98" spans="2:57">
      <c r="B98" s="718"/>
      <c r="C98" s="408" t="s">
        <v>430</v>
      </c>
      <c r="D98" s="105" t="s">
        <v>436</v>
      </c>
      <c r="E98" s="105" t="str">
        <f>VLOOKUP(D98, '[2](참고) 중복제거용 BP사명 DB'!$B$3:$D486, 3, FALSE)</f>
        <v>㈜드림어스컴퍼니</v>
      </c>
      <c r="F98" s="7" t="s">
        <v>432</v>
      </c>
      <c r="G98" s="3"/>
      <c r="H98" s="105"/>
      <c r="I98" s="105"/>
      <c r="J98" s="105"/>
      <c r="K98" s="105"/>
      <c r="L98" s="105"/>
      <c r="M98" s="105"/>
      <c r="N98" s="105"/>
      <c r="O98" s="105"/>
      <c r="Q98" s="82"/>
      <c r="R98" s="644"/>
      <c r="S98" s="644"/>
      <c r="T98" s="644"/>
      <c r="U98" s="644"/>
      <c r="V98" s="644"/>
      <c r="W98" s="644"/>
      <c r="X98" s="644"/>
      <c r="Y98" s="644"/>
      <c r="Z98" s="645"/>
      <c r="AA98" s="646"/>
      <c r="AB98" s="104"/>
      <c r="AC98" s="132"/>
      <c r="AD98" s="132"/>
      <c r="AE98" s="26"/>
      <c r="AF98" s="50"/>
      <c r="AG98" s="104"/>
      <c r="AH98" s="50"/>
      <c r="AI98" s="26"/>
      <c r="AJ98" s="591"/>
      <c r="AK98" s="20"/>
      <c r="AL98" s="503"/>
      <c r="AM98" s="20"/>
      <c r="AN98" s="33"/>
      <c r="AO98" s="52"/>
      <c r="AP98" s="129"/>
      <c r="AQ98" s="129"/>
      <c r="AR98" s="20"/>
      <c r="AS98" s="70"/>
      <c r="AT98" s="70"/>
      <c r="AU98" s="94"/>
      <c r="AV98" s="94"/>
      <c r="AW98" s="71"/>
      <c r="AX98" s="104"/>
      <c r="AY98" s="104"/>
      <c r="AZ98" s="104"/>
      <c r="BA98" s="104"/>
      <c r="BB98" s="104"/>
      <c r="BC98" s="104"/>
      <c r="BD98" s="104"/>
      <c r="BE98" s="104"/>
    </row>
    <row r="99" spans="2:57">
      <c r="B99" s="718"/>
      <c r="C99" s="408" t="s">
        <v>430</v>
      </c>
      <c r="D99" s="105" t="s">
        <v>437</v>
      </c>
      <c r="E99" s="105" t="str">
        <f>VLOOKUP(D99, '[2](참고) 중복제거용 BP사명 DB'!$B$3:$D487, 3, FALSE)</f>
        <v>티맵모빌리티 주식회사</v>
      </c>
      <c r="F99" s="7" t="s">
        <v>432</v>
      </c>
      <c r="G99" s="3"/>
      <c r="H99" s="105"/>
      <c r="I99" s="105"/>
      <c r="J99" s="105"/>
      <c r="K99" s="105"/>
      <c r="L99" s="105"/>
      <c r="M99" s="105"/>
      <c r="N99" s="105"/>
      <c r="O99" s="105"/>
      <c r="Q99" s="82"/>
      <c r="R99" s="644"/>
      <c r="S99" s="644"/>
      <c r="T99" s="644"/>
      <c r="U99" s="644"/>
      <c r="V99" s="644"/>
      <c r="W99" s="644"/>
      <c r="X99" s="644"/>
      <c r="Y99" s="644"/>
      <c r="Z99" s="645"/>
      <c r="AA99" s="647"/>
      <c r="AB99" s="104"/>
      <c r="AC99" s="132"/>
      <c r="AD99" s="132"/>
      <c r="AE99" s="26"/>
      <c r="AF99" s="50"/>
      <c r="AG99" s="104"/>
      <c r="AH99" s="50"/>
      <c r="AI99" s="26"/>
      <c r="AJ99" s="591"/>
      <c r="AK99" s="20"/>
      <c r="AL99" s="503"/>
      <c r="AM99" s="20"/>
      <c r="AN99" s="33"/>
      <c r="AO99" s="52"/>
      <c r="AP99" s="129"/>
      <c r="AQ99" s="129"/>
      <c r="AR99" s="20"/>
      <c r="AS99" s="70"/>
      <c r="AT99" s="70"/>
      <c r="AU99" s="94"/>
      <c r="AV99" s="94"/>
      <c r="AW99" s="71"/>
      <c r="AX99" s="104"/>
      <c r="AY99" s="104"/>
      <c r="AZ99" s="104"/>
      <c r="BA99" s="104"/>
      <c r="BB99" s="104"/>
      <c r="BC99" s="104"/>
      <c r="BD99" s="104"/>
      <c r="BE99" s="104"/>
    </row>
    <row r="100" spans="2:57">
      <c r="B100" s="718"/>
      <c r="C100" s="408" t="s">
        <v>430</v>
      </c>
      <c r="D100" s="105" t="s">
        <v>438</v>
      </c>
      <c r="E100" s="105" t="str">
        <f>VLOOKUP(D100, '[2](참고) 중복제거용 BP사명 DB'!$B$3:$D488, 3, FALSE)</f>
        <v>콘텐츠웨이브㈜</v>
      </c>
      <c r="F100" s="7" t="s">
        <v>432</v>
      </c>
      <c r="G100" s="3"/>
      <c r="H100" s="105"/>
      <c r="I100" s="105"/>
      <c r="J100" s="105"/>
      <c r="K100" s="105"/>
      <c r="L100" s="105"/>
      <c r="M100" s="105"/>
      <c r="N100" s="105"/>
      <c r="O100" s="105"/>
      <c r="Q100" s="82"/>
      <c r="R100" s="644"/>
      <c r="S100" s="644"/>
      <c r="T100" s="644"/>
      <c r="U100" s="644"/>
      <c r="V100" s="644"/>
      <c r="W100" s="644"/>
      <c r="X100" s="644"/>
      <c r="Y100" s="644"/>
      <c r="Z100" s="645"/>
      <c r="AA100" s="644"/>
      <c r="AB100" s="104"/>
      <c r="AC100" s="132"/>
      <c r="AD100" s="132"/>
      <c r="AE100" s="26"/>
      <c r="AF100" s="50"/>
      <c r="AG100" s="104"/>
      <c r="AH100" s="50"/>
      <c r="AI100" s="26"/>
      <c r="AJ100" s="591"/>
      <c r="AK100" s="20"/>
      <c r="AL100" s="503"/>
      <c r="AM100" s="20"/>
      <c r="AN100" s="33"/>
      <c r="AO100" s="52"/>
      <c r="AP100" s="129"/>
      <c r="AQ100" s="129"/>
      <c r="AR100" s="20"/>
      <c r="AS100" s="70"/>
      <c r="AT100" s="70"/>
      <c r="AU100" s="94"/>
      <c r="AV100" s="94"/>
      <c r="AW100" s="71"/>
      <c r="AX100" s="104"/>
      <c r="AY100" s="104"/>
      <c r="AZ100" s="104"/>
      <c r="BA100" s="104"/>
      <c r="BB100" s="104"/>
      <c r="BC100" s="104"/>
      <c r="BD100" s="104"/>
      <c r="BE100" s="104"/>
    </row>
    <row r="101" spans="2:57">
      <c r="B101" s="718"/>
      <c r="C101" s="408" t="s">
        <v>439</v>
      </c>
      <c r="D101" s="105" t="s">
        <v>440</v>
      </c>
      <c r="E101" s="105" t="str">
        <f>VLOOKUP(D101, '[2](참고) 중복제거용 BP사명 DB'!$B$3:$D489, 3, FALSE)</f>
        <v>Amazon Web Services Inc.</v>
      </c>
      <c r="F101" s="5" t="s">
        <v>441</v>
      </c>
      <c r="G101" s="3"/>
      <c r="H101" s="105"/>
      <c r="I101" s="105"/>
      <c r="J101" s="105"/>
      <c r="K101" s="105"/>
      <c r="L101" s="105"/>
      <c r="M101" s="105"/>
      <c r="N101" s="105"/>
      <c r="O101" s="105"/>
      <c r="Q101" s="82"/>
      <c r="R101" s="644"/>
      <c r="S101" s="644"/>
      <c r="T101" s="644"/>
      <c r="U101" s="644"/>
      <c r="V101" s="644"/>
      <c r="W101" s="644"/>
      <c r="X101" s="644"/>
      <c r="Y101" s="644"/>
      <c r="Z101" s="645"/>
      <c r="AA101" s="644"/>
      <c r="AB101" s="104"/>
      <c r="AC101" s="132"/>
      <c r="AD101" s="132"/>
      <c r="AE101" s="26"/>
      <c r="AF101" s="50"/>
      <c r="AG101" s="104"/>
      <c r="AH101" s="50"/>
      <c r="AI101" s="26"/>
      <c r="AJ101" s="591"/>
      <c r="AK101" s="20"/>
      <c r="AL101" s="503"/>
      <c r="AM101" s="20"/>
      <c r="AN101" s="42"/>
      <c r="AO101" s="52"/>
      <c r="AP101" s="30"/>
      <c r="AQ101" s="31"/>
      <c r="AR101" s="20"/>
      <c r="AS101" s="70"/>
      <c r="AT101" s="70"/>
      <c r="AU101" s="94"/>
      <c r="AV101" s="94"/>
      <c r="AW101" s="71"/>
      <c r="AX101" s="104"/>
      <c r="AY101" s="104"/>
      <c r="AZ101" s="104"/>
      <c r="BA101" s="104"/>
      <c r="BB101" s="104"/>
      <c r="BC101" s="104"/>
      <c r="BD101" s="104"/>
      <c r="BE101" s="104"/>
    </row>
    <row r="102" spans="2:57">
      <c r="B102" s="718"/>
      <c r="C102" s="408" t="s">
        <v>439</v>
      </c>
      <c r="D102" s="105" t="s">
        <v>444</v>
      </c>
      <c r="E102" s="105" t="str">
        <f>VLOOKUP(D102, '[2](참고) 중복제거용 BP사명 DB'!$B$3:$D490, 3, FALSE)</f>
        <v>한국마이크로소프트(유)</v>
      </c>
      <c r="F102" s="5" t="s">
        <v>441</v>
      </c>
      <c r="G102" s="3"/>
      <c r="H102" s="105"/>
      <c r="I102" s="105"/>
      <c r="J102" s="105"/>
      <c r="K102" s="105"/>
      <c r="L102" s="105"/>
      <c r="M102" s="105"/>
      <c r="N102" s="105"/>
      <c r="O102" s="105"/>
      <c r="Q102" s="82"/>
      <c r="R102" s="644"/>
      <c r="S102" s="644"/>
      <c r="T102" s="644"/>
      <c r="U102" s="644"/>
      <c r="V102" s="644"/>
      <c r="W102" s="644"/>
      <c r="X102" s="644"/>
      <c r="Y102" s="644"/>
      <c r="Z102" s="645"/>
      <c r="AA102" s="644"/>
      <c r="AB102" s="6"/>
      <c r="AC102" s="132"/>
      <c r="AD102" s="132"/>
      <c r="AE102" s="26"/>
      <c r="AF102" s="50"/>
      <c r="AG102" s="104"/>
      <c r="AH102" s="50"/>
      <c r="AI102" s="26"/>
      <c r="AJ102" s="591"/>
      <c r="AK102" s="20"/>
      <c r="AL102" s="503"/>
      <c r="AM102" s="20"/>
      <c r="AN102" s="42"/>
      <c r="AO102" s="52"/>
      <c r="AP102" s="30"/>
      <c r="AQ102" s="31"/>
      <c r="AR102" s="20"/>
      <c r="AS102" s="70"/>
      <c r="AT102" s="70"/>
      <c r="AU102" s="94"/>
      <c r="AV102" s="94"/>
      <c r="AW102" s="71"/>
      <c r="AX102" s="104"/>
      <c r="AY102" s="104"/>
      <c r="AZ102" s="104"/>
      <c r="BA102" s="104"/>
      <c r="BB102" s="104"/>
      <c r="BC102" s="104"/>
      <c r="BD102" s="104"/>
      <c r="BE102" s="104"/>
    </row>
    <row r="103" spans="2:57">
      <c r="B103" s="718"/>
      <c r="C103" s="408" t="s">
        <v>445</v>
      </c>
      <c r="D103" s="105" t="s">
        <v>446</v>
      </c>
      <c r="E103" s="105" t="str">
        <f>VLOOKUP(D103, '[2](참고) 중복제거용 BP사명 DB'!$B$3:$D491, 3, FALSE)</f>
        <v xml:space="preserve">	(주)케이티</v>
      </c>
      <c r="F103" s="7" t="s">
        <v>447</v>
      </c>
      <c r="G103" s="3"/>
      <c r="H103" s="105"/>
      <c r="I103" s="105"/>
      <c r="J103" s="105"/>
      <c r="K103" s="105"/>
      <c r="L103" s="105"/>
      <c r="M103" s="105"/>
      <c r="N103" s="105"/>
      <c r="O103" s="105"/>
      <c r="Q103" s="82"/>
      <c r="R103" s="644"/>
      <c r="S103" s="644"/>
      <c r="T103" s="644"/>
      <c r="U103" s="644"/>
      <c r="V103" s="644"/>
      <c r="W103" s="644"/>
      <c r="X103" s="644"/>
      <c r="Y103" s="644"/>
      <c r="Z103" s="645"/>
      <c r="AA103" s="644"/>
      <c r="AB103" s="104"/>
      <c r="AC103" s="132"/>
      <c r="AD103" s="132"/>
      <c r="AE103" s="26"/>
      <c r="AF103" s="50"/>
      <c r="AG103" s="104"/>
      <c r="AH103" s="50"/>
      <c r="AI103" s="26"/>
      <c r="AJ103" s="591"/>
      <c r="AK103" s="20"/>
      <c r="AL103" s="503"/>
      <c r="AM103" s="20"/>
      <c r="AN103" s="42"/>
      <c r="AO103" s="52"/>
      <c r="AP103" s="30"/>
      <c r="AQ103" s="31"/>
      <c r="AR103" s="20"/>
      <c r="AS103" s="70"/>
      <c r="AT103" s="70"/>
      <c r="AU103" s="94"/>
      <c r="AV103" s="94"/>
      <c r="AW103" s="71"/>
      <c r="AX103" s="104"/>
      <c r="AY103" s="104"/>
      <c r="AZ103" s="104"/>
      <c r="BA103" s="104"/>
      <c r="BB103" s="104"/>
      <c r="BC103" s="104"/>
      <c r="BD103" s="104"/>
      <c r="BE103" s="104"/>
    </row>
    <row r="104" spans="2:57">
      <c r="B104" s="718"/>
      <c r="C104" s="408" t="s">
        <v>445</v>
      </c>
      <c r="D104" s="105" t="s">
        <v>448</v>
      </c>
      <c r="E104" s="105" t="str">
        <f>VLOOKUP(D104, '[2](참고) 중복제거용 BP사명 DB'!$B$3:$D492, 3, FALSE)</f>
        <v xml:space="preserve">	(주)엘지유플러스</v>
      </c>
      <c r="F104" s="7" t="s">
        <v>447</v>
      </c>
      <c r="G104" s="3"/>
      <c r="H104" s="105"/>
      <c r="I104" s="105"/>
      <c r="J104" s="105"/>
      <c r="K104" s="105"/>
      <c r="L104" s="105"/>
      <c r="M104" s="105"/>
      <c r="N104" s="105"/>
      <c r="O104" s="105"/>
      <c r="Q104" s="82"/>
      <c r="R104" s="644"/>
      <c r="S104" s="644"/>
      <c r="T104" s="644"/>
      <c r="U104" s="644"/>
      <c r="V104" s="644"/>
      <c r="W104" s="644"/>
      <c r="X104" s="644"/>
      <c r="Y104" s="644"/>
      <c r="Z104" s="645"/>
      <c r="AA104" s="644"/>
      <c r="AB104" s="104"/>
      <c r="AC104" s="132"/>
      <c r="AD104" s="132"/>
      <c r="AE104" s="26"/>
      <c r="AF104" s="50"/>
      <c r="AG104" s="104"/>
      <c r="AH104" s="50"/>
      <c r="AI104" s="26"/>
      <c r="AJ104" s="591"/>
      <c r="AK104" s="20"/>
      <c r="AL104" s="503"/>
      <c r="AM104" s="20"/>
      <c r="AN104" s="42"/>
      <c r="AO104" s="52"/>
      <c r="AP104" s="30"/>
      <c r="AQ104" s="31"/>
      <c r="AR104" s="20"/>
      <c r="AS104" s="70"/>
      <c r="AT104" s="70"/>
      <c r="AU104" s="94"/>
      <c r="AV104" s="94"/>
      <c r="AW104" s="71"/>
      <c r="AX104" s="104"/>
      <c r="AY104" s="104"/>
      <c r="AZ104" s="104"/>
      <c r="BA104" s="104"/>
      <c r="BB104" s="104"/>
      <c r="BC104" s="104"/>
      <c r="BD104" s="104"/>
      <c r="BE104" s="104"/>
    </row>
    <row r="105" spans="2:57">
      <c r="B105" s="718"/>
      <c r="C105" s="408" t="s">
        <v>445</v>
      </c>
      <c r="D105" s="105" t="s">
        <v>449</v>
      </c>
      <c r="E105" s="105" t="str">
        <f>VLOOKUP(D105, '[2](참고) 중복제거용 BP사명 DB'!$B$3:$D493, 3, FALSE)</f>
        <v>(주)한국케이블텔레콤</v>
      </c>
      <c r="F105" s="7" t="s">
        <v>447</v>
      </c>
      <c r="G105" s="3"/>
      <c r="H105" s="105"/>
      <c r="I105" s="105"/>
      <c r="J105" s="105"/>
      <c r="K105" s="105"/>
      <c r="L105" s="105"/>
      <c r="M105" s="105"/>
      <c r="N105" s="105"/>
      <c r="O105" s="105"/>
      <c r="Q105" s="82"/>
      <c r="R105" s="644"/>
      <c r="S105" s="644"/>
      <c r="T105" s="644"/>
      <c r="U105" s="644"/>
      <c r="V105" s="644"/>
      <c r="W105" s="644"/>
      <c r="X105" s="644"/>
      <c r="Y105" s="644"/>
      <c r="Z105" s="645"/>
      <c r="AA105" s="644"/>
      <c r="AB105" s="104"/>
      <c r="AC105" s="104"/>
      <c r="AD105" s="104"/>
      <c r="AE105" s="26"/>
      <c r="AF105" s="50"/>
      <c r="AG105" s="104"/>
      <c r="AH105" s="50"/>
      <c r="AI105" s="26"/>
      <c r="AJ105" s="591"/>
      <c r="AK105" s="20"/>
      <c r="AL105" s="503"/>
      <c r="AM105" s="20"/>
      <c r="AN105" s="42"/>
      <c r="AO105" s="52"/>
      <c r="AP105" s="30"/>
      <c r="AQ105" s="31"/>
      <c r="AR105" s="20"/>
      <c r="AS105" s="70"/>
      <c r="AT105" s="70"/>
      <c r="AU105" s="94"/>
      <c r="AV105" s="94"/>
      <c r="AW105" s="71"/>
      <c r="AX105" s="104"/>
      <c r="AY105" s="104"/>
      <c r="AZ105" s="104"/>
      <c r="BA105" s="104"/>
      <c r="BB105" s="104"/>
      <c r="BC105" s="104"/>
      <c r="BD105" s="104"/>
      <c r="BE105" s="104"/>
    </row>
    <row r="106" spans="2:57">
      <c r="B106" s="718"/>
      <c r="C106" s="408" t="s">
        <v>445</v>
      </c>
      <c r="D106" s="105" t="s">
        <v>451</v>
      </c>
      <c r="E106" s="105" t="str">
        <f>VLOOKUP(D106, '[2](참고) 중복제거용 BP사명 DB'!$B$3:$D494, 3, FALSE)</f>
        <v>(사)한국정보통신진흥협회</v>
      </c>
      <c r="F106" s="7" t="s">
        <v>447</v>
      </c>
      <c r="G106" s="3"/>
      <c r="H106" s="105"/>
      <c r="I106" s="105"/>
      <c r="J106" s="105"/>
      <c r="K106" s="105"/>
      <c r="L106" s="105"/>
      <c r="M106" s="105"/>
      <c r="N106" s="105"/>
      <c r="O106" s="105"/>
      <c r="Q106" s="82"/>
      <c r="R106" s="644"/>
      <c r="S106" s="644"/>
      <c r="T106" s="644"/>
      <c r="U106" s="644"/>
      <c r="V106" s="644"/>
      <c r="W106" s="644"/>
      <c r="X106" s="644"/>
      <c r="Y106" s="644"/>
      <c r="Z106" s="645"/>
      <c r="AA106" s="644"/>
      <c r="AB106" s="104"/>
      <c r="AC106" s="104"/>
      <c r="AD106" s="104"/>
      <c r="AE106" s="26"/>
      <c r="AF106" s="50"/>
      <c r="AG106" s="104"/>
      <c r="AH106" s="50"/>
      <c r="AI106" s="26"/>
      <c r="AJ106" s="591"/>
      <c r="AK106" s="20"/>
      <c r="AL106" s="503"/>
      <c r="AM106" s="20"/>
      <c r="AN106" s="42"/>
      <c r="AO106" s="52"/>
      <c r="AP106" s="30"/>
      <c r="AQ106" s="31"/>
      <c r="AR106" s="20"/>
      <c r="AS106" s="70"/>
      <c r="AT106" s="70"/>
      <c r="AU106" s="94"/>
      <c r="AV106" s="94"/>
      <c r="AW106" s="71"/>
      <c r="AX106" s="104"/>
      <c r="AY106" s="104"/>
      <c r="AZ106" s="104"/>
      <c r="BA106" s="104"/>
      <c r="BB106" s="104"/>
      <c r="BC106" s="104"/>
      <c r="BD106" s="104"/>
      <c r="BE106" s="104"/>
    </row>
    <row r="107" spans="2:57">
      <c r="B107" s="718"/>
      <c r="C107" s="408" t="s">
        <v>452</v>
      </c>
      <c r="D107" s="105" t="s">
        <v>202</v>
      </c>
      <c r="E107" s="105" t="str">
        <f>VLOOKUP(D107, '[2](참고) 중복제거용 BP사명 DB'!$B$3:$D495, 3, FALSE)</f>
        <v>에스케이플래닛주식회사</v>
      </c>
      <c r="F107" s="7" t="s">
        <v>453</v>
      </c>
      <c r="G107" s="3"/>
      <c r="H107" s="105"/>
      <c r="I107" s="105"/>
      <c r="J107" s="105"/>
      <c r="K107" s="105"/>
      <c r="L107" s="105"/>
      <c r="M107" s="105"/>
      <c r="N107" s="105"/>
      <c r="O107" s="105"/>
      <c r="Q107" s="82"/>
      <c r="R107" s="644"/>
      <c r="S107" s="644"/>
      <c r="T107" s="644"/>
      <c r="U107" s="644"/>
      <c r="V107" s="644"/>
      <c r="W107" s="644"/>
      <c r="X107" s="644"/>
      <c r="Y107" s="644"/>
      <c r="Z107" s="645"/>
      <c r="AA107" s="644"/>
      <c r="AB107" s="104"/>
      <c r="AC107" s="104"/>
      <c r="AD107" s="104"/>
      <c r="AE107" s="8"/>
      <c r="AF107" s="104"/>
      <c r="AG107" s="104"/>
      <c r="AH107" s="104"/>
      <c r="AI107" s="132"/>
      <c r="AJ107" s="589"/>
      <c r="AK107" s="20"/>
      <c r="AL107" s="503"/>
      <c r="AM107" s="20"/>
      <c r="AN107" s="33"/>
      <c r="AO107" s="52"/>
      <c r="AP107" s="32"/>
      <c r="AQ107" s="32"/>
      <c r="AR107" s="20"/>
      <c r="AS107" s="70"/>
      <c r="AT107" s="70"/>
      <c r="AU107" s="94"/>
      <c r="AV107" s="94"/>
      <c r="AW107" s="71"/>
      <c r="AX107" s="104"/>
      <c r="AY107" s="104"/>
      <c r="AZ107" s="104"/>
      <c r="BA107" s="104"/>
      <c r="BB107" s="104"/>
      <c r="BC107" s="104"/>
      <c r="BD107" s="104"/>
      <c r="BE107" s="104"/>
    </row>
    <row r="108" spans="2:57">
      <c r="B108" s="718"/>
      <c r="C108" s="408" t="s">
        <v>458</v>
      </c>
      <c r="D108" s="105" t="s">
        <v>459</v>
      </c>
      <c r="E108" s="105" t="str">
        <f>VLOOKUP(D108, '[2](참고) 중복제거용 BP사명 DB'!$B$3:$D496, 3, FALSE)</f>
        <v>(주)콜게이트</v>
      </c>
      <c r="F108" s="5" t="s">
        <v>460</v>
      </c>
      <c r="G108" s="3"/>
      <c r="H108" s="105"/>
      <c r="I108" s="105"/>
      <c r="J108" s="105"/>
      <c r="K108" s="105"/>
      <c r="L108" s="105"/>
      <c r="M108" s="105"/>
      <c r="N108" s="105"/>
      <c r="O108" s="105"/>
      <c r="Q108" s="82"/>
      <c r="R108" s="644"/>
      <c r="S108" s="644"/>
      <c r="T108" s="644"/>
      <c r="U108" s="644"/>
      <c r="V108" s="644"/>
      <c r="W108" s="644"/>
      <c r="X108" s="644"/>
      <c r="Y108" s="644"/>
      <c r="Z108" s="645"/>
      <c r="AA108" s="644"/>
      <c r="AB108" s="104"/>
      <c r="AC108" s="132"/>
      <c r="AD108" s="132"/>
      <c r="AE108" s="26"/>
      <c r="AF108" s="50"/>
      <c r="AG108" s="104"/>
      <c r="AH108" s="50"/>
      <c r="AI108" s="26"/>
      <c r="AJ108" s="591"/>
      <c r="AK108" s="20"/>
      <c r="AL108" s="503"/>
      <c r="AM108" s="20"/>
      <c r="AN108" s="42"/>
      <c r="AO108" s="52"/>
      <c r="AP108" s="30"/>
      <c r="AQ108" s="31"/>
      <c r="AR108" s="20"/>
      <c r="AS108" s="70"/>
      <c r="AT108" s="70"/>
      <c r="AU108" s="94"/>
      <c r="AV108" s="94"/>
      <c r="AW108" s="71"/>
      <c r="AX108" s="104"/>
      <c r="AY108" s="104"/>
      <c r="AZ108" s="104"/>
      <c r="BA108" s="104"/>
      <c r="BB108" s="104"/>
      <c r="BC108" s="104"/>
      <c r="BD108" s="104"/>
      <c r="BE108" s="104"/>
    </row>
    <row r="109" spans="2:57">
      <c r="B109" s="718"/>
      <c r="C109" s="408" t="s">
        <v>463</v>
      </c>
      <c r="D109" s="105" t="s">
        <v>464</v>
      </c>
      <c r="E109" s="105" t="str">
        <f>VLOOKUP(D109, '[2](참고) 중복제거용 BP사명 DB'!$B$3:$D497, 3, FALSE)</f>
        <v>조재현 법무사&amp;행정사 사무소</v>
      </c>
      <c r="F109" s="5" t="s">
        <v>465</v>
      </c>
      <c r="G109" s="3"/>
      <c r="H109" s="105"/>
      <c r="I109" s="105"/>
      <c r="J109" s="105"/>
      <c r="K109" s="105"/>
      <c r="L109" s="105"/>
      <c r="M109" s="105"/>
      <c r="N109" s="105"/>
      <c r="O109" s="105"/>
      <c r="Q109" s="82"/>
      <c r="R109" s="644"/>
      <c r="S109" s="644"/>
      <c r="T109" s="644"/>
      <c r="U109" s="644"/>
      <c r="V109" s="644"/>
      <c r="W109" s="644"/>
      <c r="X109" s="644"/>
      <c r="Y109" s="644"/>
      <c r="Z109" s="645"/>
      <c r="AA109" s="644"/>
      <c r="AB109" s="104"/>
      <c r="AC109" s="132"/>
      <c r="AD109" s="132"/>
      <c r="AE109" s="26"/>
      <c r="AF109" s="50"/>
      <c r="AG109" s="104"/>
      <c r="AH109" s="50"/>
      <c r="AI109" s="26"/>
      <c r="AJ109" s="591"/>
      <c r="AK109" s="20"/>
      <c r="AL109" s="503"/>
      <c r="AM109" s="20"/>
      <c r="AN109" s="42"/>
      <c r="AO109" s="52"/>
      <c r="AP109" s="30"/>
      <c r="AQ109" s="31"/>
      <c r="AR109" s="20"/>
      <c r="AS109" s="70"/>
      <c r="AT109" s="70"/>
      <c r="AU109" s="94"/>
      <c r="AV109" s="94"/>
      <c r="AW109" s="71"/>
      <c r="AX109" s="104"/>
      <c r="AY109" s="104"/>
      <c r="AZ109" s="104"/>
      <c r="BA109" s="104"/>
      <c r="BB109" s="104"/>
      <c r="BC109" s="104"/>
      <c r="BD109" s="104"/>
      <c r="BE109" s="104"/>
    </row>
    <row r="110" spans="2:57" ht="27">
      <c r="B110" s="718"/>
      <c r="C110" s="408" t="s">
        <v>468</v>
      </c>
      <c r="D110" s="105" t="s">
        <v>431</v>
      </c>
      <c r="E110" s="105" t="str">
        <f>VLOOKUP(D110, '[2](참고) 중복제거용 BP사명 DB'!$B$3:$D498, 3, FALSE)</f>
        <v>에스케이브로드밴드주식회사</v>
      </c>
      <c r="F110" s="7" t="s">
        <v>469</v>
      </c>
      <c r="G110" s="3"/>
      <c r="H110" s="105"/>
      <c r="I110" s="105"/>
      <c r="J110" s="105"/>
      <c r="K110" s="105"/>
      <c r="L110" s="105"/>
      <c r="M110" s="105"/>
      <c r="N110" s="105"/>
      <c r="O110" s="105"/>
      <c r="P110" s="648"/>
      <c r="Q110" s="82"/>
      <c r="R110" s="644"/>
      <c r="S110" s="644"/>
      <c r="T110" s="644"/>
      <c r="U110" s="644"/>
      <c r="V110" s="644"/>
      <c r="W110" s="644"/>
      <c r="X110" s="644"/>
      <c r="Y110" s="644"/>
      <c r="Z110" s="645"/>
      <c r="AA110" s="646"/>
      <c r="AB110" s="104"/>
      <c r="AC110" s="132"/>
      <c r="AD110" s="132"/>
      <c r="AE110" s="26"/>
      <c r="AF110" s="50"/>
      <c r="AG110" s="104"/>
      <c r="AH110" s="50"/>
      <c r="AI110" s="26"/>
      <c r="AJ110" s="591"/>
      <c r="AK110" s="20"/>
      <c r="AL110" s="503"/>
      <c r="AM110" s="20"/>
      <c r="AN110" s="42"/>
      <c r="AO110" s="52"/>
      <c r="AP110" s="30"/>
      <c r="AQ110" s="31"/>
      <c r="AR110" s="20"/>
      <c r="AS110" s="70"/>
      <c r="AT110" s="70"/>
      <c r="AU110" s="94"/>
      <c r="AV110" s="94"/>
      <c r="AW110" s="71"/>
      <c r="AX110" s="104"/>
      <c r="AY110" s="104"/>
      <c r="AZ110" s="104"/>
      <c r="BA110" s="104"/>
      <c r="BB110" s="104"/>
      <c r="BC110" s="104"/>
      <c r="BD110" s="104"/>
      <c r="BE110" s="104"/>
    </row>
    <row r="111" spans="2:57">
      <c r="B111" s="718" t="s">
        <v>470</v>
      </c>
      <c r="C111" s="408" t="s">
        <v>471</v>
      </c>
      <c r="D111" s="105" t="s">
        <v>64</v>
      </c>
      <c r="E111" s="105" t="str">
        <f>VLOOKUP(D111, '[2](참고) 중복제거용 BP사명 DB'!$B$3:$D499, 3, FALSE)</f>
        <v>SK㈜</v>
      </c>
      <c r="F111" s="7" t="s">
        <v>472</v>
      </c>
      <c r="G111" s="3"/>
      <c r="H111" s="105"/>
      <c r="I111" s="105"/>
      <c r="J111" s="105"/>
      <c r="K111" s="105"/>
      <c r="L111" s="105"/>
      <c r="M111" s="105"/>
      <c r="N111" s="105"/>
      <c r="O111" s="105"/>
      <c r="Q111" s="82"/>
      <c r="R111" s="644"/>
      <c r="S111" s="644"/>
      <c r="T111" s="644"/>
      <c r="U111" s="644"/>
      <c r="V111" s="644"/>
      <c r="W111" s="644"/>
      <c r="X111" s="644"/>
      <c r="Y111" s="644"/>
      <c r="Z111" s="645"/>
      <c r="AA111" s="644"/>
      <c r="AB111" s="104"/>
      <c r="AC111" s="26"/>
      <c r="AD111" s="26"/>
      <c r="AE111" s="26"/>
      <c r="AF111" s="50"/>
      <c r="AG111" s="104"/>
      <c r="AH111" s="50"/>
      <c r="AI111" s="26"/>
      <c r="AJ111" s="591"/>
      <c r="AK111" s="20"/>
      <c r="AL111" s="503"/>
      <c r="AM111" s="20"/>
      <c r="AN111" s="33"/>
      <c r="AO111" s="51"/>
      <c r="AP111" s="45"/>
      <c r="AQ111" s="45"/>
      <c r="AR111" s="20"/>
      <c r="AS111" s="70"/>
      <c r="AT111" s="70"/>
      <c r="AU111" s="94"/>
      <c r="AV111" s="94"/>
      <c r="AW111" s="71"/>
      <c r="AX111" s="6"/>
      <c r="AY111" s="6"/>
      <c r="AZ111" s="6"/>
      <c r="BA111" s="6"/>
      <c r="BB111" s="6"/>
      <c r="BC111" s="6"/>
      <c r="BD111" s="6"/>
      <c r="BE111" s="6"/>
    </row>
    <row r="112" spans="2:57">
      <c r="B112" s="718"/>
      <c r="C112" s="408" t="s">
        <v>475</v>
      </c>
      <c r="D112" s="105" t="s">
        <v>431</v>
      </c>
      <c r="E112" s="105" t="str">
        <f>VLOOKUP(D112, '[2](참고) 중복제거용 BP사명 DB'!$B$3:$D500, 3, FALSE)</f>
        <v>에스케이브로드밴드주식회사</v>
      </c>
      <c r="F112" s="3" t="s">
        <v>476</v>
      </c>
      <c r="G112" s="3"/>
      <c r="H112" s="105"/>
      <c r="I112" s="105"/>
      <c r="J112" s="105"/>
      <c r="K112" s="105"/>
      <c r="L112" s="105"/>
      <c r="M112" s="105"/>
      <c r="N112" s="105"/>
      <c r="O112" s="105"/>
      <c r="Q112" s="82"/>
      <c r="R112" s="644"/>
      <c r="S112" s="644"/>
      <c r="T112" s="644"/>
      <c r="U112" s="644"/>
      <c r="V112" s="644"/>
      <c r="W112" s="644"/>
      <c r="X112" s="644"/>
      <c r="Y112" s="644"/>
      <c r="Z112" s="645"/>
      <c r="AA112" s="644"/>
      <c r="AB112" s="104"/>
      <c r="AC112" s="26"/>
      <c r="AD112" s="26"/>
      <c r="AE112" s="26"/>
      <c r="AF112" s="50"/>
      <c r="AG112" s="104"/>
      <c r="AH112" s="50"/>
      <c r="AI112" s="26"/>
      <c r="AJ112" s="591"/>
      <c r="AK112" s="20"/>
      <c r="AL112" s="503"/>
      <c r="AM112" s="20"/>
      <c r="AN112" s="33"/>
      <c r="AO112" s="51"/>
      <c r="AP112" s="45"/>
      <c r="AQ112" s="45"/>
      <c r="AR112" s="20"/>
      <c r="AS112" s="70"/>
      <c r="AT112" s="70"/>
      <c r="AU112" s="94"/>
      <c r="AV112" s="94"/>
      <c r="AW112" s="71"/>
      <c r="AX112" s="6"/>
      <c r="AY112" s="6"/>
      <c r="AZ112" s="6"/>
      <c r="BA112" s="6"/>
      <c r="BB112" s="6"/>
      <c r="BC112" s="6"/>
      <c r="BD112" s="6"/>
      <c r="BE112" s="6"/>
    </row>
    <row r="113" spans="2:57" ht="27">
      <c r="B113" s="718"/>
      <c r="C113" s="408" t="s">
        <v>477</v>
      </c>
      <c r="D113" s="105" t="s">
        <v>478</v>
      </c>
      <c r="E113" s="105" t="e">
        <f>VLOOKUP(D113, '[2](참고) 중복제거용 BP사명 DB'!$B$3:$D501, 3, FALSE)</f>
        <v>#N/A</v>
      </c>
      <c r="F113" s="3" t="s">
        <v>479</v>
      </c>
      <c r="G113" s="3"/>
      <c r="H113" s="105"/>
      <c r="I113" s="105"/>
      <c r="J113" s="105"/>
      <c r="K113" s="105"/>
      <c r="L113" s="105"/>
      <c r="M113" s="105"/>
      <c r="N113" s="105"/>
      <c r="O113" s="105"/>
      <c r="Q113" s="82"/>
      <c r="R113" s="644"/>
      <c r="S113" s="644"/>
      <c r="T113" s="644"/>
      <c r="U113" s="644"/>
      <c r="V113" s="644"/>
      <c r="W113" s="644"/>
      <c r="X113" s="644"/>
      <c r="Y113" s="644"/>
      <c r="Z113" s="645"/>
      <c r="AA113" s="644"/>
      <c r="AB113" s="104"/>
      <c r="AC113" s="26"/>
      <c r="AD113" s="26"/>
      <c r="AE113" s="26"/>
      <c r="AF113" s="50"/>
      <c r="AG113" s="104"/>
      <c r="AH113" s="50"/>
      <c r="AI113" s="26"/>
      <c r="AJ113" s="591"/>
      <c r="AK113" s="20"/>
      <c r="AL113" s="503"/>
      <c r="AM113" s="20"/>
      <c r="AN113" s="33"/>
      <c r="AO113" s="51"/>
      <c r="AP113" s="45"/>
      <c r="AQ113" s="45"/>
      <c r="AR113" s="20"/>
      <c r="AS113" s="70"/>
      <c r="AT113" s="70"/>
      <c r="AU113" s="94"/>
      <c r="AV113" s="94"/>
      <c r="AW113" s="71"/>
      <c r="AX113" s="6"/>
      <c r="AY113" s="6"/>
      <c r="AZ113" s="6"/>
      <c r="BA113" s="6"/>
      <c r="BB113" s="6"/>
      <c r="BC113" s="6"/>
      <c r="BD113" s="6"/>
      <c r="BE113" s="6"/>
    </row>
    <row r="114" spans="2:57" ht="189">
      <c r="B114" s="718"/>
      <c r="C114" s="408" t="s">
        <v>471</v>
      </c>
      <c r="D114" s="105" t="s">
        <v>480</v>
      </c>
      <c r="E114" s="105" t="str">
        <f>VLOOKUP(D114, '[2](참고) 중복제거용 BP사명 DB'!$B$3:$D502, 3, FALSE)</f>
        <v>서비스에이스주식회사</v>
      </c>
      <c r="F114" s="3" t="s">
        <v>481</v>
      </c>
      <c r="G114" s="3"/>
      <c r="H114" s="105"/>
      <c r="I114" s="105"/>
      <c r="J114" s="105"/>
      <c r="K114" s="105"/>
      <c r="L114" s="105"/>
      <c r="M114" s="105"/>
      <c r="N114" s="105"/>
      <c r="O114" s="105"/>
      <c r="Q114" s="82"/>
      <c r="R114" s="644"/>
      <c r="S114" s="644"/>
      <c r="T114" s="644"/>
      <c r="U114" s="644"/>
      <c r="V114" s="644"/>
      <c r="W114" s="644"/>
      <c r="X114" s="644"/>
      <c r="Y114" s="644"/>
      <c r="Z114" s="645"/>
      <c r="AA114" s="646"/>
      <c r="AB114" s="104"/>
      <c r="AC114" s="26"/>
      <c r="AD114" s="26"/>
      <c r="AE114" s="26"/>
      <c r="AF114" s="50"/>
      <c r="AG114" s="104"/>
      <c r="AH114" s="50"/>
      <c r="AI114" s="26"/>
      <c r="AJ114" s="591"/>
      <c r="AK114" s="20"/>
      <c r="AL114" s="503"/>
      <c r="AM114" s="20"/>
      <c r="AN114" s="33"/>
      <c r="AO114" s="51"/>
      <c r="AP114" s="45"/>
      <c r="AQ114" s="45"/>
      <c r="AR114" s="20"/>
      <c r="AS114" s="70"/>
      <c r="AT114" s="70"/>
      <c r="AU114" s="94"/>
      <c r="AV114" s="94"/>
      <c r="AW114" s="71"/>
      <c r="AX114" s="6"/>
      <c r="AY114" s="6"/>
      <c r="AZ114" s="6"/>
      <c r="BA114" s="6"/>
      <c r="BB114" s="6"/>
      <c r="BC114" s="6"/>
      <c r="BD114" s="6"/>
      <c r="BE114" s="6"/>
    </row>
    <row r="115" spans="2:57" ht="189">
      <c r="B115" s="718"/>
      <c r="C115" s="408" t="s">
        <v>471</v>
      </c>
      <c r="D115" s="105" t="s">
        <v>84</v>
      </c>
      <c r="E115" s="105" t="str">
        <f>VLOOKUP(D115, '[2](참고) 중복제거용 BP사명 DB'!$B$3:$D503, 3, FALSE)</f>
        <v>서비스탑 주식회사</v>
      </c>
      <c r="F115" s="3" t="s">
        <v>481</v>
      </c>
      <c r="G115" s="3"/>
      <c r="H115" s="105"/>
      <c r="I115" s="105"/>
      <c r="J115" s="105"/>
      <c r="K115" s="105"/>
      <c r="L115" s="105"/>
      <c r="M115" s="105"/>
      <c r="N115" s="105"/>
      <c r="O115" s="105"/>
      <c r="Q115" s="82"/>
      <c r="R115" s="644"/>
      <c r="S115" s="644"/>
      <c r="T115" s="644"/>
      <c r="U115" s="644"/>
      <c r="V115" s="644"/>
      <c r="W115" s="644"/>
      <c r="X115" s="644"/>
      <c r="Y115" s="644"/>
      <c r="Z115" s="645"/>
      <c r="AA115" s="646"/>
      <c r="AB115" s="104"/>
      <c r="AC115" s="26"/>
      <c r="AD115" s="26"/>
      <c r="AE115" s="26"/>
      <c r="AF115" s="50"/>
      <c r="AG115" s="104"/>
      <c r="AH115" s="50"/>
      <c r="AI115" s="26"/>
      <c r="AJ115" s="591"/>
      <c r="AK115" s="20"/>
      <c r="AL115" s="503"/>
      <c r="AM115" s="20"/>
      <c r="AN115" s="33"/>
      <c r="AO115" s="51"/>
      <c r="AP115" s="45"/>
      <c r="AQ115" s="45"/>
      <c r="AR115" s="20"/>
      <c r="AS115" s="70"/>
      <c r="AT115" s="70"/>
      <c r="AU115" s="94"/>
      <c r="AV115" s="94"/>
      <c r="AW115" s="71"/>
      <c r="AX115" s="6"/>
      <c r="AY115" s="6"/>
      <c r="AZ115" s="6"/>
      <c r="BA115" s="6"/>
      <c r="BB115" s="6"/>
      <c r="BC115" s="6"/>
      <c r="BD115" s="6"/>
      <c r="BE115" s="6"/>
    </row>
    <row r="116" spans="2:57">
      <c r="B116" s="718"/>
      <c r="C116" s="408" t="s">
        <v>483</v>
      </c>
      <c r="D116" s="105" t="s">
        <v>484</v>
      </c>
      <c r="E116" s="105" t="e">
        <f>VLOOKUP(D116, '[2](참고) 중복제거용 BP사명 DB'!$B$3:$D504, 3, FALSE)</f>
        <v>#N/A</v>
      </c>
      <c r="F116" s="3" t="s">
        <v>485</v>
      </c>
      <c r="G116" s="3"/>
      <c r="H116" s="105"/>
      <c r="I116" s="105"/>
      <c r="J116" s="105"/>
      <c r="K116" s="105"/>
      <c r="L116" s="105"/>
      <c r="M116" s="105"/>
      <c r="N116" s="105"/>
      <c r="O116" s="105"/>
      <c r="Q116" s="82"/>
      <c r="R116" s="644"/>
      <c r="S116" s="644"/>
      <c r="T116" s="644"/>
      <c r="U116" s="644"/>
      <c r="V116" s="644"/>
      <c r="W116" s="644"/>
      <c r="X116" s="644"/>
      <c r="Y116" s="644"/>
      <c r="Z116" s="645"/>
      <c r="AA116" s="644"/>
      <c r="AB116" s="104"/>
      <c r="AC116" s="26"/>
      <c r="AD116" s="26"/>
      <c r="AE116" s="26"/>
      <c r="AF116" s="50"/>
      <c r="AG116" s="104"/>
      <c r="AH116" s="50"/>
      <c r="AI116" s="26"/>
      <c r="AJ116" s="591"/>
      <c r="AK116" s="20"/>
      <c r="AL116" s="503"/>
      <c r="AM116" s="20"/>
      <c r="AN116" s="33"/>
      <c r="AO116" s="51"/>
      <c r="AP116" s="45"/>
      <c r="AQ116" s="45"/>
      <c r="AR116" s="20"/>
      <c r="AS116" s="70"/>
      <c r="AT116" s="70"/>
      <c r="AU116" s="94"/>
      <c r="AV116" s="94"/>
      <c r="AW116" s="71"/>
      <c r="AX116" s="6"/>
      <c r="AY116" s="6"/>
      <c r="AZ116" s="6"/>
      <c r="BA116" s="6"/>
      <c r="BB116" s="6"/>
      <c r="BC116" s="6"/>
      <c r="BD116" s="6"/>
      <c r="BE116" s="6"/>
    </row>
    <row r="117" spans="2:57">
      <c r="B117" s="718"/>
      <c r="C117" s="408" t="s">
        <v>483</v>
      </c>
      <c r="D117" s="105" t="s">
        <v>486</v>
      </c>
      <c r="E117" s="105" t="str">
        <f>VLOOKUP(D117, '[2](참고) 중복제거용 BP사명 DB'!$B$3:$D505, 3, FALSE)</f>
        <v>(주)유티월드</v>
      </c>
      <c r="F117" s="3" t="s">
        <v>485</v>
      </c>
      <c r="G117" s="3"/>
      <c r="H117" s="105"/>
      <c r="I117" s="105"/>
      <c r="J117" s="105"/>
      <c r="K117" s="105"/>
      <c r="L117" s="105"/>
      <c r="M117" s="105"/>
      <c r="N117" s="105"/>
      <c r="O117" s="105"/>
      <c r="Q117" s="82"/>
      <c r="R117" s="644"/>
      <c r="S117" s="644"/>
      <c r="T117" s="644"/>
      <c r="U117" s="644"/>
      <c r="V117" s="644"/>
      <c r="W117" s="644"/>
      <c r="X117" s="644"/>
      <c r="Y117" s="644"/>
      <c r="Z117" s="645"/>
      <c r="AA117" s="644"/>
      <c r="AB117" s="104"/>
      <c r="AC117" s="26"/>
      <c r="AD117" s="26"/>
      <c r="AE117" s="26"/>
      <c r="AF117" s="50"/>
      <c r="AG117" s="104"/>
      <c r="AH117" s="50"/>
      <c r="AI117" s="26"/>
      <c r="AJ117" s="591"/>
      <c r="AK117" s="20"/>
      <c r="AL117" s="503"/>
      <c r="AM117" s="20"/>
      <c r="AN117" s="33"/>
      <c r="AO117" s="51"/>
      <c r="AP117" s="45"/>
      <c r="AQ117" s="45"/>
      <c r="AR117" s="20"/>
      <c r="AS117" s="70"/>
      <c r="AT117" s="70"/>
      <c r="AU117" s="94"/>
      <c r="AV117" s="94"/>
      <c r="AW117" s="71"/>
      <c r="AX117" s="6"/>
      <c r="AY117" s="6"/>
      <c r="AZ117" s="6"/>
      <c r="BA117" s="6"/>
      <c r="BB117" s="6"/>
      <c r="BC117" s="6"/>
      <c r="BD117" s="6"/>
      <c r="BE117" s="6"/>
    </row>
    <row r="118" spans="2:57">
      <c r="B118" s="718"/>
      <c r="C118" s="408" t="s">
        <v>483</v>
      </c>
      <c r="D118" s="105" t="s">
        <v>487</v>
      </c>
      <c r="E118" s="105" t="e">
        <f>VLOOKUP(D118, '[2](참고) 중복제거용 BP사명 DB'!$B$3:$D506, 3, FALSE)</f>
        <v>#N/A</v>
      </c>
      <c r="F118" s="3" t="s">
        <v>485</v>
      </c>
      <c r="G118" s="3"/>
      <c r="H118" s="105"/>
      <c r="I118" s="105"/>
      <c r="J118" s="105"/>
      <c r="K118" s="105"/>
      <c r="L118" s="105"/>
      <c r="M118" s="105"/>
      <c r="N118" s="105"/>
      <c r="O118" s="105"/>
      <c r="Q118" s="82"/>
      <c r="R118" s="644"/>
      <c r="S118" s="644"/>
      <c r="T118" s="644"/>
      <c r="U118" s="644"/>
      <c r="V118" s="644"/>
      <c r="W118" s="644"/>
      <c r="X118" s="644"/>
      <c r="Y118" s="644"/>
      <c r="Z118" s="645"/>
      <c r="AA118" s="644"/>
      <c r="AB118" s="104"/>
      <c r="AC118" s="26"/>
      <c r="AD118" s="26"/>
      <c r="AE118" s="26"/>
      <c r="AF118" s="50"/>
      <c r="AG118" s="104"/>
      <c r="AH118" s="50"/>
      <c r="AI118" s="26"/>
      <c r="AJ118" s="591"/>
      <c r="AK118" s="20"/>
      <c r="AL118" s="503"/>
      <c r="AM118" s="20"/>
      <c r="AN118" s="33"/>
      <c r="AO118" s="51"/>
      <c r="AP118" s="45"/>
      <c r="AQ118" s="45"/>
      <c r="AR118" s="20"/>
      <c r="AS118" s="70"/>
      <c r="AT118" s="70"/>
      <c r="AU118" s="94"/>
      <c r="AV118" s="94"/>
      <c r="AW118" s="71"/>
      <c r="AX118" s="6"/>
      <c r="AY118" s="6"/>
      <c r="AZ118" s="6"/>
      <c r="BA118" s="6"/>
      <c r="BB118" s="6"/>
      <c r="BC118" s="6"/>
      <c r="BD118" s="6"/>
      <c r="BE118" s="6"/>
    </row>
    <row r="119" spans="2:57">
      <c r="B119" s="718"/>
      <c r="C119" s="408" t="s">
        <v>483</v>
      </c>
      <c r="D119" s="105" t="s">
        <v>488</v>
      </c>
      <c r="E119" s="105" t="str">
        <f>VLOOKUP(D119, '[2](참고) 중복제거용 BP사명 DB'!$B$3:$D507, 3, FALSE)</f>
        <v>도진정보통신</v>
      </c>
      <c r="F119" s="3" t="s">
        <v>485</v>
      </c>
      <c r="G119" s="3"/>
      <c r="H119" s="105"/>
      <c r="I119" s="105"/>
      <c r="J119" s="105"/>
      <c r="K119" s="105"/>
      <c r="L119" s="105"/>
      <c r="M119" s="105"/>
      <c r="N119" s="105"/>
      <c r="O119" s="105"/>
      <c r="Q119" s="82"/>
      <c r="R119" s="644"/>
      <c r="S119" s="644"/>
      <c r="T119" s="644"/>
      <c r="U119" s="644"/>
      <c r="V119" s="644"/>
      <c r="W119" s="644"/>
      <c r="X119" s="644"/>
      <c r="Y119" s="644"/>
      <c r="Z119" s="645"/>
      <c r="AA119" s="644"/>
      <c r="AB119" s="104"/>
      <c r="AC119" s="26"/>
      <c r="AD119" s="26"/>
      <c r="AE119" s="26"/>
      <c r="AF119" s="50"/>
      <c r="AG119" s="104"/>
      <c r="AH119" s="50"/>
      <c r="AI119" s="26"/>
      <c r="AJ119" s="591"/>
      <c r="AK119" s="20"/>
      <c r="AL119" s="503"/>
      <c r="AM119" s="20"/>
      <c r="AN119" s="33"/>
      <c r="AO119" s="51"/>
      <c r="AP119" s="45"/>
      <c r="AQ119" s="45"/>
      <c r="AR119" s="20"/>
      <c r="AS119" s="70"/>
      <c r="AT119" s="70"/>
      <c r="AU119" s="94"/>
      <c r="AV119" s="94"/>
      <c r="AW119" s="71"/>
      <c r="AX119" s="6"/>
      <c r="AY119" s="6"/>
      <c r="AZ119" s="6"/>
      <c r="BA119" s="6"/>
      <c r="BB119" s="6"/>
      <c r="BC119" s="6"/>
      <c r="BD119" s="6"/>
      <c r="BE119" s="6"/>
    </row>
    <row r="120" spans="2:57">
      <c r="B120" s="718"/>
      <c r="C120" s="408" t="s">
        <v>483</v>
      </c>
      <c r="D120" s="105" t="s">
        <v>489</v>
      </c>
      <c r="E120" s="105" t="e">
        <f>VLOOKUP(D120, '[2](참고) 중복제거용 BP사명 DB'!$B$3:$D508, 3, FALSE)</f>
        <v>#N/A</v>
      </c>
      <c r="F120" s="3" t="s">
        <v>485</v>
      </c>
      <c r="G120" s="3"/>
      <c r="H120" s="105"/>
      <c r="I120" s="105"/>
      <c r="J120" s="105"/>
      <c r="K120" s="105"/>
      <c r="L120" s="105"/>
      <c r="M120" s="105"/>
      <c r="N120" s="105"/>
      <c r="O120" s="105"/>
      <c r="Q120" s="82"/>
      <c r="R120" s="644"/>
      <c r="S120" s="644"/>
      <c r="T120" s="644"/>
      <c r="U120" s="644"/>
      <c r="V120" s="644"/>
      <c r="W120" s="644"/>
      <c r="X120" s="644"/>
      <c r="Y120" s="644"/>
      <c r="Z120" s="645"/>
      <c r="AA120" s="644"/>
      <c r="AB120" s="104"/>
      <c r="AC120" s="26"/>
      <c r="AD120" s="26"/>
      <c r="AE120" s="26"/>
      <c r="AF120" s="50"/>
      <c r="AG120" s="104"/>
      <c r="AH120" s="50"/>
      <c r="AI120" s="26"/>
      <c r="AJ120" s="591"/>
      <c r="AK120" s="20"/>
      <c r="AL120" s="503"/>
      <c r="AM120" s="20"/>
      <c r="AN120" s="33"/>
      <c r="AO120" s="51"/>
      <c r="AP120" s="45"/>
      <c r="AQ120" s="45"/>
      <c r="AR120" s="20"/>
      <c r="AS120" s="70"/>
      <c r="AT120" s="70"/>
      <c r="AU120" s="94"/>
      <c r="AV120" s="94"/>
      <c r="AW120" s="71"/>
      <c r="AX120" s="6"/>
      <c r="AY120" s="6"/>
      <c r="AZ120" s="6"/>
      <c r="BA120" s="6"/>
      <c r="BB120" s="6"/>
      <c r="BC120" s="6"/>
      <c r="BD120" s="6"/>
      <c r="BE120" s="6"/>
    </row>
    <row r="121" spans="2:57">
      <c r="B121" s="718"/>
      <c r="C121" s="408" t="s">
        <v>483</v>
      </c>
      <c r="D121" s="105" t="s">
        <v>490</v>
      </c>
      <c r="E121" s="105" t="str">
        <f>VLOOKUP(D121, '[2](참고) 중복제거용 BP사명 DB'!$B$3:$D509, 3, FALSE)</f>
        <v>(주)케이지텔레콤</v>
      </c>
      <c r="F121" s="3" t="s">
        <v>485</v>
      </c>
      <c r="G121" s="3"/>
      <c r="H121" s="105"/>
      <c r="I121" s="105"/>
      <c r="J121" s="105"/>
      <c r="K121" s="105"/>
      <c r="L121" s="105"/>
      <c r="M121" s="105"/>
      <c r="N121" s="105"/>
      <c r="O121" s="105"/>
      <c r="Q121" s="82"/>
      <c r="R121" s="644"/>
      <c r="S121" s="644"/>
      <c r="T121" s="644"/>
      <c r="U121" s="644"/>
      <c r="V121" s="644"/>
      <c r="W121" s="644"/>
      <c r="X121" s="644"/>
      <c r="Y121" s="644"/>
      <c r="Z121" s="645"/>
      <c r="AA121" s="644"/>
      <c r="AB121" s="104"/>
      <c r="AC121" s="26"/>
      <c r="AD121" s="26"/>
      <c r="AE121" s="26"/>
      <c r="AF121" s="50"/>
      <c r="AG121" s="104"/>
      <c r="AH121" s="50"/>
      <c r="AI121" s="26"/>
      <c r="AJ121" s="591"/>
      <c r="AK121" s="20"/>
      <c r="AL121" s="503"/>
      <c r="AM121" s="20"/>
      <c r="AN121" s="33"/>
      <c r="AO121" s="51"/>
      <c r="AP121" s="45"/>
      <c r="AQ121" s="45"/>
      <c r="AR121" s="20"/>
      <c r="AS121" s="70"/>
      <c r="AT121" s="70"/>
      <c r="AU121" s="94"/>
      <c r="AV121" s="94"/>
      <c r="AW121" s="71"/>
      <c r="AX121" s="6"/>
      <c r="AY121" s="6"/>
      <c r="AZ121" s="6"/>
      <c r="BA121" s="6"/>
      <c r="BB121" s="6"/>
      <c r="BC121" s="6"/>
      <c r="BD121" s="6"/>
      <c r="BE121" s="6"/>
    </row>
    <row r="122" spans="2:57">
      <c r="B122" s="718"/>
      <c r="C122" s="408" t="s">
        <v>483</v>
      </c>
      <c r="D122" s="105" t="s">
        <v>491</v>
      </c>
      <c r="E122" s="105" t="str">
        <f>VLOOKUP(D122, '[2](참고) 중복제거용 BP사명 DB'!$B$3:$D510, 3, FALSE)</f>
        <v>문산방송</v>
      </c>
      <c r="F122" s="3" t="s">
        <v>485</v>
      </c>
      <c r="G122" s="3"/>
      <c r="H122" s="105"/>
      <c r="I122" s="105"/>
      <c r="J122" s="105"/>
      <c r="K122" s="105"/>
      <c r="L122" s="105"/>
      <c r="M122" s="105"/>
      <c r="N122" s="105"/>
      <c r="O122" s="105"/>
      <c r="Q122" s="82"/>
      <c r="R122" s="644"/>
      <c r="S122" s="644"/>
      <c r="T122" s="644"/>
      <c r="U122" s="644"/>
      <c r="V122" s="644"/>
      <c r="W122" s="644"/>
      <c r="X122" s="644"/>
      <c r="Y122" s="644"/>
      <c r="Z122" s="645"/>
      <c r="AA122" s="644"/>
      <c r="AB122" s="104"/>
      <c r="AC122" s="26"/>
      <c r="AD122" s="26"/>
      <c r="AE122" s="26"/>
      <c r="AF122" s="50"/>
      <c r="AG122" s="104"/>
      <c r="AH122" s="50"/>
      <c r="AI122" s="26"/>
      <c r="AJ122" s="591"/>
      <c r="AK122" s="20"/>
      <c r="AL122" s="503"/>
      <c r="AM122" s="20"/>
      <c r="AN122" s="33"/>
      <c r="AO122" s="51"/>
      <c r="AP122" s="45"/>
      <c r="AQ122" s="45"/>
      <c r="AR122" s="20"/>
      <c r="AS122" s="70"/>
      <c r="AT122" s="70"/>
      <c r="AU122" s="94"/>
      <c r="AV122" s="94"/>
      <c r="AW122" s="71"/>
      <c r="AX122" s="6"/>
      <c r="AY122" s="6"/>
      <c r="AZ122" s="6"/>
      <c r="BA122" s="6"/>
      <c r="BB122" s="6"/>
      <c r="BC122" s="6"/>
      <c r="BD122" s="6"/>
      <c r="BE122" s="6"/>
    </row>
    <row r="123" spans="2:57">
      <c r="B123" s="718"/>
      <c r="C123" s="408" t="s">
        <v>483</v>
      </c>
      <c r="D123" s="105" t="s">
        <v>492</v>
      </c>
      <c r="E123" s="105" t="str">
        <f>VLOOKUP(D123, '[2](참고) 중복제거용 BP사명 DB'!$B$3:$D511, 3, FALSE)</f>
        <v>㈜굿모닝철원방송</v>
      </c>
      <c r="F123" s="3" t="s">
        <v>485</v>
      </c>
      <c r="G123" s="3"/>
      <c r="H123" s="105"/>
      <c r="I123" s="105"/>
      <c r="J123" s="105"/>
      <c r="K123" s="105"/>
      <c r="L123" s="105"/>
      <c r="M123" s="105"/>
      <c r="N123" s="105"/>
      <c r="O123" s="105"/>
      <c r="Q123" s="82"/>
      <c r="R123" s="644"/>
      <c r="S123" s="644"/>
      <c r="T123" s="644"/>
      <c r="U123" s="644"/>
      <c r="V123" s="644"/>
      <c r="W123" s="644"/>
      <c r="X123" s="644"/>
      <c r="Y123" s="644"/>
      <c r="Z123" s="645"/>
      <c r="AA123" s="644"/>
      <c r="AB123" s="104"/>
      <c r="AC123" s="26"/>
      <c r="AD123" s="26"/>
      <c r="AE123" s="26"/>
      <c r="AF123" s="50"/>
      <c r="AG123" s="104"/>
      <c r="AH123" s="50"/>
      <c r="AI123" s="26"/>
      <c r="AJ123" s="591"/>
      <c r="AK123" s="20"/>
      <c r="AL123" s="503"/>
      <c r="AM123" s="20"/>
      <c r="AN123" s="33"/>
      <c r="AO123" s="51"/>
      <c r="AP123" s="45"/>
      <c r="AQ123" s="45"/>
      <c r="AR123" s="20"/>
      <c r="AS123" s="70"/>
      <c r="AT123" s="70"/>
      <c r="AU123" s="94"/>
      <c r="AV123" s="94"/>
      <c r="AW123" s="71"/>
      <c r="AX123" s="6"/>
      <c r="AY123" s="6"/>
      <c r="AZ123" s="6"/>
      <c r="BA123" s="6"/>
      <c r="BB123" s="6"/>
      <c r="BC123" s="6"/>
      <c r="BD123" s="6"/>
      <c r="BE123" s="6"/>
    </row>
    <row r="124" spans="2:57">
      <c r="B124" s="718"/>
      <c r="C124" s="408" t="s">
        <v>483</v>
      </c>
      <c r="D124" s="105" t="s">
        <v>493</v>
      </c>
      <c r="E124" s="105" t="e">
        <f>VLOOKUP(D124, '[2](참고) 중복제거용 BP사명 DB'!$B$3:$D512, 3, FALSE)</f>
        <v>#N/A</v>
      </c>
      <c r="F124" s="3" t="s">
        <v>485</v>
      </c>
      <c r="G124" s="3"/>
      <c r="H124" s="105"/>
      <c r="I124" s="105"/>
      <c r="J124" s="105"/>
      <c r="K124" s="105"/>
      <c r="L124" s="105"/>
      <c r="M124" s="105"/>
      <c r="N124" s="105"/>
      <c r="O124" s="105"/>
      <c r="Q124" s="82"/>
      <c r="R124" s="644"/>
      <c r="S124" s="644"/>
      <c r="T124" s="644"/>
      <c r="U124" s="644"/>
      <c r="V124" s="644"/>
      <c r="W124" s="644"/>
      <c r="X124" s="644"/>
      <c r="Y124" s="644"/>
      <c r="Z124" s="645"/>
      <c r="AA124" s="644"/>
      <c r="AB124" s="104"/>
      <c r="AC124" s="26"/>
      <c r="AD124" s="26"/>
      <c r="AE124" s="26"/>
      <c r="AF124" s="50"/>
      <c r="AG124" s="104"/>
      <c r="AH124" s="50"/>
      <c r="AI124" s="26"/>
      <c r="AJ124" s="591"/>
      <c r="AK124" s="20"/>
      <c r="AL124" s="503"/>
      <c r="AM124" s="20"/>
      <c r="AN124" s="33"/>
      <c r="AO124" s="51"/>
      <c r="AP124" s="45"/>
      <c r="AQ124" s="45"/>
      <c r="AR124" s="20"/>
      <c r="AS124" s="70"/>
      <c r="AT124" s="70"/>
      <c r="AU124" s="94"/>
      <c r="AV124" s="94"/>
      <c r="AW124" s="71"/>
      <c r="AX124" s="6"/>
      <c r="AY124" s="6"/>
      <c r="AZ124" s="6"/>
      <c r="BA124" s="6"/>
      <c r="BB124" s="6"/>
      <c r="BC124" s="6"/>
      <c r="BD124" s="6"/>
      <c r="BE124" s="6"/>
    </row>
    <row r="125" spans="2:57">
      <c r="B125" s="718"/>
      <c r="C125" s="408" t="s">
        <v>483</v>
      </c>
      <c r="D125" s="105" t="s">
        <v>494</v>
      </c>
      <c r="E125" s="105" t="str">
        <f>VLOOKUP(D125, '[2](참고) 중복제거용 BP사명 DB'!$B$3:$D513, 3, FALSE)</f>
        <v>㈜내수케이블방송</v>
      </c>
      <c r="F125" s="3" t="s">
        <v>485</v>
      </c>
      <c r="G125" s="3"/>
      <c r="H125" s="105"/>
      <c r="I125" s="105"/>
      <c r="J125" s="105"/>
      <c r="K125" s="105"/>
      <c r="L125" s="105"/>
      <c r="M125" s="105"/>
      <c r="N125" s="105"/>
      <c r="O125" s="105"/>
      <c r="Q125" s="82"/>
      <c r="R125" s="644"/>
      <c r="S125" s="644"/>
      <c r="T125" s="644"/>
      <c r="U125" s="644"/>
      <c r="V125" s="644"/>
      <c r="W125" s="644"/>
      <c r="X125" s="644"/>
      <c r="Y125" s="644"/>
      <c r="Z125" s="645"/>
      <c r="AA125" s="644"/>
      <c r="AB125" s="104"/>
      <c r="AC125" s="26"/>
      <c r="AD125" s="26"/>
      <c r="AE125" s="26"/>
      <c r="AF125" s="50"/>
      <c r="AG125" s="104"/>
      <c r="AH125" s="50"/>
      <c r="AI125" s="26"/>
      <c r="AJ125" s="591"/>
      <c r="AK125" s="20"/>
      <c r="AL125" s="503"/>
      <c r="AM125" s="20"/>
      <c r="AN125" s="33"/>
      <c r="AO125" s="51"/>
      <c r="AP125" s="45"/>
      <c r="AQ125" s="45"/>
      <c r="AR125" s="20"/>
      <c r="AS125" s="70"/>
      <c r="AT125" s="70"/>
      <c r="AU125" s="94"/>
      <c r="AV125" s="94"/>
      <c r="AW125" s="71"/>
      <c r="AX125" s="6"/>
      <c r="AY125" s="6"/>
      <c r="AZ125" s="6"/>
      <c r="BA125" s="6"/>
      <c r="BB125" s="6"/>
      <c r="BC125" s="6"/>
      <c r="BD125" s="6"/>
      <c r="BE125" s="6"/>
    </row>
    <row r="126" spans="2:57">
      <c r="B126" s="718"/>
      <c r="C126" s="408" t="s">
        <v>483</v>
      </c>
      <c r="D126" s="105" t="s">
        <v>495</v>
      </c>
      <c r="E126" s="105" t="str">
        <f>VLOOKUP(D126, '[2](참고) 중복제거용 BP사명 DB'!$B$3:$D514, 3, FALSE)</f>
        <v>보은유선방송사</v>
      </c>
      <c r="F126" s="3" t="s">
        <v>485</v>
      </c>
      <c r="G126" s="3"/>
      <c r="H126" s="105"/>
      <c r="I126" s="105"/>
      <c r="J126" s="105"/>
      <c r="K126" s="105"/>
      <c r="L126" s="105"/>
      <c r="M126" s="105"/>
      <c r="N126" s="105"/>
      <c r="O126" s="105"/>
      <c r="Q126" s="82"/>
      <c r="R126" s="644"/>
      <c r="S126" s="644"/>
      <c r="T126" s="644"/>
      <c r="U126" s="644"/>
      <c r="V126" s="644"/>
      <c r="W126" s="644"/>
      <c r="X126" s="644"/>
      <c r="Y126" s="644"/>
      <c r="Z126" s="645"/>
      <c r="AA126" s="644"/>
      <c r="AB126" s="104"/>
      <c r="AC126" s="26"/>
      <c r="AD126" s="26"/>
      <c r="AE126" s="26"/>
      <c r="AF126" s="50"/>
      <c r="AG126" s="104"/>
      <c r="AH126" s="50"/>
      <c r="AI126" s="26"/>
      <c r="AJ126" s="591"/>
      <c r="AK126" s="20"/>
      <c r="AL126" s="503"/>
      <c r="AM126" s="20"/>
      <c r="AN126" s="33"/>
      <c r="AO126" s="51"/>
      <c r="AP126" s="45"/>
      <c r="AQ126" s="45"/>
      <c r="AR126" s="20"/>
      <c r="AS126" s="70"/>
      <c r="AT126" s="70"/>
      <c r="AU126" s="94"/>
      <c r="AV126" s="94"/>
      <c r="AW126" s="71"/>
      <c r="AX126" s="6"/>
      <c r="AY126" s="6"/>
      <c r="AZ126" s="6"/>
      <c r="BA126" s="6"/>
      <c r="BB126" s="6"/>
      <c r="BC126" s="6"/>
      <c r="BD126" s="6"/>
      <c r="BE126" s="6"/>
    </row>
    <row r="127" spans="2:57">
      <c r="B127" s="718"/>
      <c r="C127" s="408" t="s">
        <v>483</v>
      </c>
      <c r="D127" s="105" t="s">
        <v>496</v>
      </c>
      <c r="E127" s="105" t="str">
        <f>VLOOKUP(D127, '[2](참고) 중복제거용 BP사명 DB'!$B$3:$D515, 3, FALSE)</f>
        <v>보은케이블방송㈜</v>
      </c>
      <c r="F127" s="3" t="s">
        <v>485</v>
      </c>
      <c r="G127" s="3"/>
      <c r="H127" s="105"/>
      <c r="I127" s="105"/>
      <c r="J127" s="105"/>
      <c r="K127" s="105"/>
      <c r="L127" s="105"/>
      <c r="M127" s="105"/>
      <c r="N127" s="105"/>
      <c r="O127" s="105"/>
      <c r="Q127" s="82"/>
      <c r="R127" s="644"/>
      <c r="S127" s="644"/>
      <c r="T127" s="644"/>
      <c r="U127" s="644"/>
      <c r="V127" s="644"/>
      <c r="W127" s="644"/>
      <c r="X127" s="644"/>
      <c r="Y127" s="644"/>
      <c r="Z127" s="645"/>
      <c r="AA127" s="644"/>
      <c r="AB127" s="104"/>
      <c r="AC127" s="26"/>
      <c r="AD127" s="26"/>
      <c r="AE127" s="26"/>
      <c r="AF127" s="50"/>
      <c r="AG127" s="104"/>
      <c r="AH127" s="50"/>
      <c r="AI127" s="26"/>
      <c r="AJ127" s="591"/>
      <c r="AK127" s="20"/>
      <c r="AL127" s="503"/>
      <c r="AM127" s="20"/>
      <c r="AN127" s="33"/>
      <c r="AO127" s="51"/>
      <c r="AP127" s="45"/>
      <c r="AQ127" s="45"/>
      <c r="AR127" s="20"/>
      <c r="AS127" s="70"/>
      <c r="AT127" s="70"/>
      <c r="AU127" s="94"/>
      <c r="AV127" s="94"/>
      <c r="AW127" s="71"/>
      <c r="AX127" s="6"/>
      <c r="AY127" s="6"/>
      <c r="AZ127" s="6"/>
      <c r="BA127" s="6"/>
      <c r="BB127" s="6"/>
      <c r="BC127" s="6"/>
      <c r="BD127" s="6"/>
      <c r="BE127" s="6"/>
    </row>
    <row r="128" spans="2:57">
      <c r="B128" s="718"/>
      <c r="C128" s="408" t="s">
        <v>483</v>
      </c>
      <c r="D128" s="105" t="s">
        <v>497</v>
      </c>
      <c r="E128" s="105" t="e">
        <f>VLOOKUP(D128, '[2](참고) 중복제거용 BP사명 DB'!$B$3:$D516, 3, FALSE)</f>
        <v>#N/A</v>
      </c>
      <c r="F128" s="3" t="s">
        <v>485</v>
      </c>
      <c r="G128" s="3"/>
      <c r="H128" s="105"/>
      <c r="I128" s="105"/>
      <c r="J128" s="105"/>
      <c r="K128" s="105"/>
      <c r="L128" s="105"/>
      <c r="M128" s="105"/>
      <c r="N128" s="105"/>
      <c r="O128" s="105"/>
      <c r="Q128" s="82"/>
      <c r="R128" s="644"/>
      <c r="S128" s="644"/>
      <c r="T128" s="644"/>
      <c r="U128" s="644"/>
      <c r="V128" s="644"/>
      <c r="W128" s="644"/>
      <c r="X128" s="644"/>
      <c r="Y128" s="644"/>
      <c r="Z128" s="645"/>
      <c r="AA128" s="644"/>
      <c r="AB128" s="104"/>
      <c r="AC128" s="26"/>
      <c r="AD128" s="26"/>
      <c r="AE128" s="26"/>
      <c r="AF128" s="50"/>
      <c r="AG128" s="104"/>
      <c r="AH128" s="50"/>
      <c r="AI128" s="26"/>
      <c r="AJ128" s="591"/>
      <c r="AK128" s="20"/>
      <c r="AL128" s="503"/>
      <c r="AM128" s="20"/>
      <c r="AN128" s="33"/>
      <c r="AO128" s="51"/>
      <c r="AP128" s="45"/>
      <c r="AQ128" s="45"/>
      <c r="AR128" s="20"/>
      <c r="AS128" s="70"/>
      <c r="AT128" s="70"/>
      <c r="AU128" s="94"/>
      <c r="AV128" s="94"/>
      <c r="AW128" s="71"/>
      <c r="AX128" s="6"/>
      <c r="AY128" s="6"/>
      <c r="AZ128" s="6"/>
      <c r="BA128" s="6"/>
      <c r="BB128" s="6"/>
      <c r="BC128" s="6"/>
      <c r="BD128" s="6"/>
      <c r="BE128" s="6"/>
    </row>
    <row r="129" spans="2:57">
      <c r="B129" s="718"/>
      <c r="C129" s="408" t="s">
        <v>483</v>
      </c>
      <c r="D129" s="105" t="s">
        <v>498</v>
      </c>
      <c r="E129" s="105" t="str">
        <f>VLOOKUP(D129, '[2](참고) 중복제거용 BP사명 DB'!$B$3:$D517, 3, FALSE)</f>
        <v>㈜오창케이블방송</v>
      </c>
      <c r="F129" s="3" t="s">
        <v>485</v>
      </c>
      <c r="G129" s="3"/>
      <c r="H129" s="105"/>
      <c r="I129" s="105"/>
      <c r="J129" s="105"/>
      <c r="K129" s="105"/>
      <c r="L129" s="105"/>
      <c r="M129" s="105"/>
      <c r="N129" s="105"/>
      <c r="O129" s="105"/>
      <c r="Q129" s="82"/>
      <c r="R129" s="644"/>
      <c r="S129" s="644"/>
      <c r="T129" s="644"/>
      <c r="U129" s="644"/>
      <c r="V129" s="644"/>
      <c r="W129" s="644"/>
      <c r="X129" s="644"/>
      <c r="Y129" s="644"/>
      <c r="Z129" s="645"/>
      <c r="AA129" s="644"/>
      <c r="AB129" s="104"/>
      <c r="AC129" s="26"/>
      <c r="AD129" s="26"/>
      <c r="AE129" s="26"/>
      <c r="AF129" s="50"/>
      <c r="AG129" s="104"/>
      <c r="AH129" s="50"/>
      <c r="AI129" s="26"/>
      <c r="AJ129" s="591"/>
      <c r="AK129" s="20"/>
      <c r="AL129" s="503"/>
      <c r="AM129" s="20"/>
      <c r="AN129" s="33"/>
      <c r="AO129" s="51"/>
      <c r="AP129" s="45"/>
      <c r="AQ129" s="45"/>
      <c r="AR129" s="20"/>
      <c r="AS129" s="70"/>
      <c r="AT129" s="70"/>
      <c r="AU129" s="94"/>
      <c r="AV129" s="94"/>
      <c r="AW129" s="71"/>
      <c r="AX129" s="6"/>
      <c r="AY129" s="6"/>
      <c r="AZ129" s="6"/>
      <c r="BA129" s="6"/>
      <c r="BB129" s="6"/>
      <c r="BC129" s="6"/>
      <c r="BD129" s="6"/>
      <c r="BE129" s="6"/>
    </row>
    <row r="130" spans="2:57">
      <c r="B130" s="718"/>
      <c r="C130" s="408" t="s">
        <v>483</v>
      </c>
      <c r="D130" s="105" t="s">
        <v>499</v>
      </c>
      <c r="E130" s="105" t="e">
        <f>VLOOKUP(D130, '[2](참고) 중복제거용 BP사명 DB'!$B$3:$D518, 3, FALSE)</f>
        <v>#N/A</v>
      </c>
      <c r="F130" s="3" t="s">
        <v>485</v>
      </c>
      <c r="G130" s="3"/>
      <c r="H130" s="105"/>
      <c r="I130" s="105"/>
      <c r="J130" s="105"/>
      <c r="K130" s="105"/>
      <c r="L130" s="105"/>
      <c r="M130" s="105"/>
      <c r="N130" s="105"/>
      <c r="O130" s="105"/>
      <c r="Q130" s="82"/>
      <c r="R130" s="644"/>
      <c r="S130" s="644"/>
      <c r="T130" s="644"/>
      <c r="U130" s="644"/>
      <c r="V130" s="644"/>
      <c r="W130" s="644"/>
      <c r="X130" s="644"/>
      <c r="Y130" s="644"/>
      <c r="Z130" s="645"/>
      <c r="AA130" s="644"/>
      <c r="AB130" s="104"/>
      <c r="AC130" s="26"/>
      <c r="AD130" s="26"/>
      <c r="AE130" s="26"/>
      <c r="AF130" s="50"/>
      <c r="AG130" s="104"/>
      <c r="AH130" s="50"/>
      <c r="AI130" s="26"/>
      <c r="AJ130" s="591"/>
      <c r="AK130" s="20"/>
      <c r="AL130" s="503"/>
      <c r="AM130" s="20"/>
      <c r="AN130" s="33"/>
      <c r="AO130" s="51"/>
      <c r="AP130" s="45"/>
      <c r="AQ130" s="45"/>
      <c r="AR130" s="20"/>
      <c r="AS130" s="70"/>
      <c r="AT130" s="70"/>
      <c r="AU130" s="94"/>
      <c r="AV130" s="94"/>
      <c r="AW130" s="71"/>
      <c r="AX130" s="6"/>
      <c r="AY130" s="6"/>
      <c r="AZ130" s="6"/>
      <c r="BA130" s="6"/>
      <c r="BB130" s="6"/>
      <c r="BC130" s="6"/>
      <c r="BD130" s="6"/>
      <c r="BE130" s="6"/>
    </row>
    <row r="131" spans="2:57">
      <c r="B131" s="718"/>
      <c r="C131" s="408" t="s">
        <v>483</v>
      </c>
      <c r="D131" s="105" t="s">
        <v>500</v>
      </c>
      <c r="E131" s="105" t="str">
        <f>VLOOKUP(D131, '[2](참고) 중복제거용 BP사명 DB'!$B$3:$D519, 3, FALSE)</f>
        <v>영서정보통신㈜</v>
      </c>
      <c r="F131" s="3" t="s">
        <v>485</v>
      </c>
      <c r="G131" s="3"/>
      <c r="H131" s="105"/>
      <c r="I131" s="105"/>
      <c r="J131" s="105"/>
      <c r="K131" s="105"/>
      <c r="L131" s="105"/>
      <c r="M131" s="105"/>
      <c r="N131" s="105"/>
      <c r="O131" s="105"/>
      <c r="Q131" s="82"/>
      <c r="R131" s="644"/>
      <c r="S131" s="644"/>
      <c r="T131" s="644"/>
      <c r="U131" s="644"/>
      <c r="V131" s="644"/>
      <c r="W131" s="644"/>
      <c r="X131" s="644"/>
      <c r="Y131" s="644"/>
      <c r="Z131" s="645"/>
      <c r="AA131" s="644"/>
      <c r="AB131" s="104"/>
      <c r="AC131" s="26"/>
      <c r="AD131" s="26"/>
      <c r="AE131" s="26"/>
      <c r="AF131" s="50"/>
      <c r="AG131" s="104"/>
      <c r="AH131" s="50"/>
      <c r="AI131" s="26"/>
      <c r="AJ131" s="591"/>
      <c r="AK131" s="20"/>
      <c r="AL131" s="503"/>
      <c r="AM131" s="20"/>
      <c r="AN131" s="33"/>
      <c r="AO131" s="51"/>
      <c r="AP131" s="45"/>
      <c r="AQ131" s="45"/>
      <c r="AR131" s="20"/>
      <c r="AS131" s="70"/>
      <c r="AT131" s="70"/>
      <c r="AU131" s="94"/>
      <c r="AV131" s="94"/>
      <c r="AW131" s="71"/>
      <c r="AX131" s="6"/>
      <c r="AY131" s="6"/>
      <c r="AZ131" s="6"/>
      <c r="BA131" s="6"/>
      <c r="BB131" s="6"/>
      <c r="BC131" s="6"/>
      <c r="BD131" s="6"/>
      <c r="BE131" s="6"/>
    </row>
    <row r="132" spans="2:57">
      <c r="B132" s="718"/>
      <c r="C132" s="408" t="s">
        <v>483</v>
      </c>
      <c r="D132" s="105" t="s">
        <v>501</v>
      </c>
      <c r="E132" s="105" t="str">
        <f>VLOOKUP(D132, '[2](참고) 중복제거용 BP사명 DB'!$B$3:$D520, 3, FALSE)</f>
        <v>JCN정보통신</v>
      </c>
      <c r="F132" s="3" t="s">
        <v>485</v>
      </c>
      <c r="G132" s="3"/>
      <c r="H132" s="105"/>
      <c r="I132" s="105"/>
      <c r="J132" s="105"/>
      <c r="K132" s="105"/>
      <c r="L132" s="105"/>
      <c r="M132" s="105"/>
      <c r="N132" s="105"/>
      <c r="O132" s="105"/>
      <c r="Q132" s="82"/>
      <c r="R132" s="644"/>
      <c r="S132" s="644"/>
      <c r="T132" s="644"/>
      <c r="U132" s="644"/>
      <c r="V132" s="644"/>
      <c r="W132" s="644"/>
      <c r="X132" s="644"/>
      <c r="Y132" s="644"/>
      <c r="Z132" s="645"/>
      <c r="AA132" s="644"/>
      <c r="AB132" s="104"/>
      <c r="AC132" s="26"/>
      <c r="AD132" s="26"/>
      <c r="AE132" s="26"/>
      <c r="AF132" s="50"/>
      <c r="AG132" s="104"/>
      <c r="AH132" s="50"/>
      <c r="AI132" s="26"/>
      <c r="AJ132" s="591"/>
      <c r="AK132" s="20"/>
      <c r="AL132" s="503"/>
      <c r="AM132" s="20"/>
      <c r="AN132" s="33"/>
      <c r="AO132" s="51"/>
      <c r="AP132" s="45"/>
      <c r="AQ132" s="45"/>
      <c r="AR132" s="20"/>
      <c r="AS132" s="70"/>
      <c r="AT132" s="70"/>
      <c r="AU132" s="94"/>
      <c r="AV132" s="94"/>
      <c r="AW132" s="71"/>
      <c r="AX132" s="6"/>
      <c r="AY132" s="6"/>
      <c r="AZ132" s="6"/>
      <c r="BA132" s="6"/>
      <c r="BB132" s="6"/>
      <c r="BC132" s="6"/>
      <c r="BD132" s="6"/>
      <c r="BE132" s="6"/>
    </row>
    <row r="133" spans="2:57">
      <c r="B133" s="718"/>
      <c r="C133" s="408" t="s">
        <v>483</v>
      </c>
      <c r="D133" s="105" t="s">
        <v>502</v>
      </c>
      <c r="E133" s="105" t="str">
        <f>VLOOKUP(D133, '[2](참고) 중복제거용 BP사명 DB'!$B$3:$D521, 3, FALSE)</f>
        <v>㈜화천케이블넷</v>
      </c>
      <c r="F133" s="3" t="s">
        <v>485</v>
      </c>
      <c r="G133" s="3"/>
      <c r="H133" s="105"/>
      <c r="I133" s="105"/>
      <c r="J133" s="105"/>
      <c r="K133" s="105"/>
      <c r="L133" s="105"/>
      <c r="M133" s="105"/>
      <c r="N133" s="105"/>
      <c r="O133" s="105"/>
      <c r="Q133" s="82"/>
      <c r="R133" s="644"/>
      <c r="S133" s="644"/>
      <c r="T133" s="644"/>
      <c r="U133" s="644"/>
      <c r="V133" s="644"/>
      <c r="W133" s="644"/>
      <c r="X133" s="644"/>
      <c r="Y133" s="644"/>
      <c r="Z133" s="645"/>
      <c r="AA133" s="644"/>
      <c r="AB133" s="104"/>
      <c r="AC133" s="26"/>
      <c r="AD133" s="26"/>
      <c r="AE133" s="26"/>
      <c r="AF133" s="50"/>
      <c r="AG133" s="104"/>
      <c r="AH133" s="50"/>
      <c r="AI133" s="26"/>
      <c r="AJ133" s="591"/>
      <c r="AK133" s="20"/>
      <c r="AL133" s="503"/>
      <c r="AM133" s="20"/>
      <c r="AN133" s="33"/>
      <c r="AO133" s="51"/>
      <c r="AP133" s="45"/>
      <c r="AQ133" s="45"/>
      <c r="AR133" s="20"/>
      <c r="AS133" s="70"/>
      <c r="AT133" s="70"/>
      <c r="AU133" s="94"/>
      <c r="AV133" s="94"/>
      <c r="AW133" s="71"/>
      <c r="AX133" s="6"/>
      <c r="AY133" s="6"/>
      <c r="AZ133" s="6"/>
      <c r="BA133" s="6"/>
      <c r="BB133" s="6"/>
      <c r="BC133" s="6"/>
      <c r="BD133" s="6"/>
      <c r="BE133" s="6"/>
    </row>
    <row r="134" spans="2:57">
      <c r="B134" s="718"/>
      <c r="C134" s="408" t="s">
        <v>503</v>
      </c>
      <c r="D134" s="105" t="s">
        <v>504</v>
      </c>
      <c r="E134" s="105" t="str">
        <f>VLOOKUP(D134, '[2](참고) 중복제거용 BP사명 DB'!$B$3:$D522, 3, FALSE)</f>
        <v>SK네트웍스(주)</v>
      </c>
      <c r="F134" s="3" t="s">
        <v>505</v>
      </c>
      <c r="G134" s="3"/>
      <c r="H134" s="105"/>
      <c r="I134" s="105"/>
      <c r="J134" s="105"/>
      <c r="K134" s="105"/>
      <c r="L134" s="105"/>
      <c r="M134" s="105"/>
      <c r="N134" s="105"/>
      <c r="O134" s="105"/>
      <c r="Q134" s="82"/>
      <c r="R134" s="644"/>
      <c r="S134" s="644"/>
      <c r="T134" s="644"/>
      <c r="U134" s="644"/>
      <c r="V134" s="644"/>
      <c r="W134" s="644"/>
      <c r="X134" s="644"/>
      <c r="Y134" s="644"/>
      <c r="Z134" s="645"/>
      <c r="AA134" s="644"/>
      <c r="AB134" s="104"/>
      <c r="AC134" s="26"/>
      <c r="AD134" s="26"/>
      <c r="AE134" s="26"/>
      <c r="AF134" s="50"/>
      <c r="AG134" s="104"/>
      <c r="AH134" s="50"/>
      <c r="AI134" s="26"/>
      <c r="AJ134" s="591"/>
      <c r="AK134" s="20"/>
      <c r="AL134" s="503"/>
      <c r="AM134" s="20"/>
      <c r="AN134" s="33"/>
      <c r="AO134" s="51"/>
      <c r="AP134" s="45"/>
      <c r="AQ134" s="45"/>
      <c r="AR134" s="20"/>
      <c r="AS134" s="70"/>
      <c r="AT134" s="70"/>
      <c r="AU134" s="94"/>
      <c r="AV134" s="94"/>
      <c r="AW134" s="71"/>
      <c r="AX134" s="6"/>
      <c r="AY134" s="6"/>
      <c r="AZ134" s="6"/>
      <c r="BA134" s="6"/>
      <c r="BB134" s="6"/>
      <c r="BC134" s="6"/>
      <c r="BD134" s="6"/>
      <c r="BE134" s="6"/>
    </row>
    <row r="135" spans="2:57">
      <c r="B135" s="718"/>
      <c r="C135" s="408" t="s">
        <v>503</v>
      </c>
      <c r="D135" s="105" t="s">
        <v>506</v>
      </c>
      <c r="E135" s="105" t="e">
        <f>VLOOKUP(D135, '[2](참고) 중복제거용 BP사명 DB'!$B$3:$D523, 3, FALSE)</f>
        <v>#N/A</v>
      </c>
      <c r="F135" s="3" t="s">
        <v>505</v>
      </c>
      <c r="G135" s="3"/>
      <c r="H135" s="105"/>
      <c r="I135" s="105"/>
      <c r="J135" s="105"/>
      <c r="K135" s="105"/>
      <c r="L135" s="105"/>
      <c r="M135" s="105"/>
      <c r="N135" s="105"/>
      <c r="O135" s="105"/>
      <c r="Q135" s="82"/>
      <c r="R135" s="644"/>
      <c r="S135" s="644"/>
      <c r="T135" s="644"/>
      <c r="U135" s="644"/>
      <c r="V135" s="644"/>
      <c r="W135" s="644"/>
      <c r="X135" s="644"/>
      <c r="Y135" s="644"/>
      <c r="Z135" s="645"/>
      <c r="AA135" s="644"/>
      <c r="AB135" s="104"/>
      <c r="AC135" s="26"/>
      <c r="AD135" s="26"/>
      <c r="AE135" s="26"/>
      <c r="AF135" s="50"/>
      <c r="AG135" s="104"/>
      <c r="AH135" s="50"/>
      <c r="AI135" s="26"/>
      <c r="AJ135" s="591"/>
      <c r="AK135" s="20"/>
      <c r="AL135" s="503"/>
      <c r="AM135" s="20"/>
      <c r="AN135" s="33"/>
      <c r="AO135" s="51"/>
      <c r="AP135" s="45"/>
      <c r="AQ135" s="45"/>
      <c r="AR135" s="20"/>
      <c r="AS135" s="70"/>
      <c r="AT135" s="70"/>
      <c r="AU135" s="94"/>
      <c r="AV135" s="94"/>
      <c r="AW135" s="71"/>
      <c r="AX135" s="6"/>
      <c r="AY135" s="6"/>
      <c r="AZ135" s="6"/>
      <c r="BA135" s="6"/>
      <c r="BB135" s="6"/>
      <c r="BC135" s="6"/>
      <c r="BD135" s="6"/>
      <c r="BE135" s="6"/>
    </row>
    <row r="136" spans="2:57">
      <c r="B136" s="718"/>
      <c r="C136" s="408" t="s">
        <v>507</v>
      </c>
      <c r="D136" s="105" t="s">
        <v>508</v>
      </c>
      <c r="E136" s="105" t="str">
        <f>VLOOKUP(D136, '[2](참고) 중복제거용 BP사명 DB'!$B$3:$D524, 3, FALSE)</f>
        <v>에프앤유신용정보주식회사</v>
      </c>
      <c r="F136" s="3" t="s">
        <v>509</v>
      </c>
      <c r="G136" s="3"/>
      <c r="H136" s="105"/>
      <c r="I136" s="105"/>
      <c r="J136" s="105"/>
      <c r="K136" s="105"/>
      <c r="L136" s="105"/>
      <c r="M136" s="105"/>
      <c r="N136" s="105"/>
      <c r="O136" s="105"/>
      <c r="Q136" s="82"/>
      <c r="R136" s="644"/>
      <c r="S136" s="644"/>
      <c r="T136" s="644"/>
      <c r="U136" s="644"/>
      <c r="V136" s="644"/>
      <c r="W136" s="644"/>
      <c r="X136" s="644"/>
      <c r="Y136" s="644"/>
      <c r="Z136" s="645"/>
      <c r="AA136" s="644"/>
      <c r="AB136" s="104"/>
      <c r="AC136" s="26"/>
      <c r="AD136" s="26"/>
      <c r="AE136" s="26"/>
      <c r="AF136" s="50"/>
      <c r="AG136" s="104"/>
      <c r="AH136" s="50"/>
      <c r="AI136" s="26"/>
      <c r="AJ136" s="591"/>
      <c r="AK136" s="20"/>
      <c r="AL136" s="503"/>
      <c r="AM136" s="20"/>
      <c r="AN136" s="33"/>
      <c r="AO136" s="51"/>
      <c r="AP136" s="45"/>
      <c r="AQ136" s="45"/>
      <c r="AR136" s="20"/>
      <c r="AS136" s="70"/>
      <c r="AT136" s="70"/>
      <c r="AU136" s="94"/>
      <c r="AV136" s="94"/>
      <c r="AW136" s="71"/>
      <c r="AX136" s="6"/>
      <c r="AY136" s="6"/>
      <c r="AZ136" s="6"/>
      <c r="BA136" s="6"/>
      <c r="BB136" s="6"/>
      <c r="BC136" s="6"/>
      <c r="BD136" s="6"/>
      <c r="BE136" s="6"/>
    </row>
    <row r="137" spans="2:57">
      <c r="B137" s="718"/>
      <c r="C137" s="408" t="s">
        <v>99</v>
      </c>
      <c r="D137" s="105" t="s">
        <v>508</v>
      </c>
      <c r="E137" s="105" t="str">
        <f>VLOOKUP(D137, '[2](참고) 중복제거용 BP사명 DB'!$B$3:$D525, 3, FALSE)</f>
        <v>에프앤유신용정보주식회사</v>
      </c>
      <c r="F137" s="3" t="s">
        <v>510</v>
      </c>
      <c r="G137" s="3"/>
      <c r="H137" s="105"/>
      <c r="I137" s="105"/>
      <c r="J137" s="105"/>
      <c r="K137" s="105"/>
      <c r="L137" s="105"/>
      <c r="M137" s="105"/>
      <c r="N137" s="105"/>
      <c r="O137" s="105"/>
      <c r="Q137" s="82"/>
      <c r="R137" s="644"/>
      <c r="S137" s="644"/>
      <c r="T137" s="644"/>
      <c r="U137" s="644"/>
      <c r="V137" s="644"/>
      <c r="W137" s="644"/>
      <c r="X137" s="644"/>
      <c r="Y137" s="644"/>
      <c r="Z137" s="645"/>
      <c r="AA137" s="644"/>
      <c r="AB137" s="104"/>
      <c r="AC137" s="26"/>
      <c r="AD137" s="26"/>
      <c r="AE137" s="26"/>
      <c r="AF137" s="50"/>
      <c r="AG137" s="104"/>
      <c r="AH137" s="50"/>
      <c r="AI137" s="26"/>
      <c r="AJ137" s="591"/>
      <c r="AK137" s="20"/>
      <c r="AL137" s="503"/>
      <c r="AM137" s="20"/>
      <c r="AN137" s="33"/>
      <c r="AO137" s="51"/>
      <c r="AP137" s="45"/>
      <c r="AQ137" s="45"/>
      <c r="AR137" s="20"/>
      <c r="AS137" s="70"/>
      <c r="AT137" s="70"/>
      <c r="AU137" s="94"/>
      <c r="AV137" s="94"/>
      <c r="AW137" s="71"/>
      <c r="AX137" s="6"/>
      <c r="AY137" s="6"/>
      <c r="AZ137" s="6"/>
      <c r="BA137" s="6"/>
      <c r="BB137" s="6"/>
      <c r="BC137" s="6"/>
      <c r="BD137" s="6"/>
      <c r="BE137" s="6"/>
    </row>
    <row r="138" spans="2:57">
      <c r="B138" s="718"/>
      <c r="C138" s="408" t="s">
        <v>99</v>
      </c>
      <c r="D138" s="105" t="s">
        <v>511</v>
      </c>
      <c r="E138" s="105" t="e">
        <f>VLOOKUP(D138, '[2](참고) 중복제거용 BP사명 DB'!$B$3:$D526, 3, FALSE)</f>
        <v>#N/A</v>
      </c>
      <c r="F138" s="3" t="s">
        <v>512</v>
      </c>
      <c r="G138" s="3"/>
      <c r="H138" s="105"/>
      <c r="I138" s="105"/>
      <c r="J138" s="105"/>
      <c r="K138" s="105"/>
      <c r="L138" s="105"/>
      <c r="M138" s="105"/>
      <c r="N138" s="105"/>
      <c r="O138" s="105"/>
      <c r="Q138" s="82"/>
      <c r="R138" s="644"/>
      <c r="S138" s="644"/>
      <c r="T138" s="644"/>
      <c r="U138" s="644"/>
      <c r="V138" s="644"/>
      <c r="W138" s="644"/>
      <c r="X138" s="644"/>
      <c r="Y138" s="644"/>
      <c r="Z138" s="645"/>
      <c r="AA138" s="644"/>
      <c r="AB138" s="104"/>
      <c r="AC138" s="26"/>
      <c r="AD138" s="26"/>
      <c r="AE138" s="26"/>
      <c r="AF138" s="50"/>
      <c r="AG138" s="104"/>
      <c r="AH138" s="50"/>
      <c r="AI138" s="26"/>
      <c r="AJ138" s="591"/>
      <c r="AK138" s="20"/>
      <c r="AL138" s="503"/>
      <c r="AM138" s="20"/>
      <c r="AN138" s="33"/>
      <c r="AO138" s="51"/>
      <c r="AP138" s="45"/>
      <c r="AQ138" s="45"/>
      <c r="AR138" s="20"/>
      <c r="AS138" s="70"/>
      <c r="AT138" s="70"/>
      <c r="AU138" s="94"/>
      <c r="AV138" s="94"/>
      <c r="AW138" s="71"/>
      <c r="AX138" s="6"/>
      <c r="AY138" s="6"/>
      <c r="AZ138" s="6"/>
      <c r="BA138" s="6"/>
      <c r="BB138" s="6"/>
      <c r="BC138" s="6"/>
      <c r="BD138" s="6"/>
      <c r="BE138" s="6"/>
    </row>
    <row r="139" spans="2:57">
      <c r="B139" s="718"/>
      <c r="C139" s="408" t="s">
        <v>99</v>
      </c>
      <c r="D139" s="105" t="s">
        <v>118</v>
      </c>
      <c r="E139" s="105" t="str">
        <f>VLOOKUP(D139, '[2](참고) 중복제거용 BP사명 DB'!$B$3:$D527, 3, FALSE)</f>
        <v>우리신용정보(주)</v>
      </c>
      <c r="F139" s="3" t="s">
        <v>513</v>
      </c>
      <c r="G139" s="3"/>
      <c r="H139" s="105"/>
      <c r="I139" s="105"/>
      <c r="J139" s="105"/>
      <c r="K139" s="105"/>
      <c r="L139" s="105"/>
      <c r="M139" s="105"/>
      <c r="N139" s="105"/>
      <c r="O139" s="105"/>
      <c r="Q139" s="82"/>
      <c r="R139" s="644"/>
      <c r="S139" s="644"/>
      <c r="T139" s="644"/>
      <c r="U139" s="644"/>
      <c r="V139" s="644"/>
      <c r="W139" s="644"/>
      <c r="X139" s="644"/>
      <c r="Y139" s="644"/>
      <c r="Z139" s="645"/>
      <c r="AA139" s="644"/>
      <c r="AB139" s="104"/>
      <c r="AC139" s="26"/>
      <c r="AD139" s="26"/>
      <c r="AE139" s="26"/>
      <c r="AF139" s="50"/>
      <c r="AG139" s="104"/>
      <c r="AH139" s="50"/>
      <c r="AI139" s="26"/>
      <c r="AJ139" s="591"/>
      <c r="AK139" s="20"/>
      <c r="AL139" s="503"/>
      <c r="AM139" s="20"/>
      <c r="AN139" s="33"/>
      <c r="AO139" s="51"/>
      <c r="AP139" s="45"/>
      <c r="AQ139" s="45"/>
      <c r="AR139" s="20"/>
      <c r="AS139" s="70"/>
      <c r="AT139" s="70"/>
      <c r="AU139" s="94"/>
      <c r="AV139" s="94"/>
      <c r="AW139" s="71"/>
      <c r="AX139" s="6"/>
      <c r="AY139" s="6"/>
      <c r="AZ139" s="6"/>
      <c r="BA139" s="6"/>
      <c r="BB139" s="6"/>
      <c r="BC139" s="6"/>
      <c r="BD139" s="6"/>
      <c r="BE139" s="6"/>
    </row>
    <row r="140" spans="2:57">
      <c r="B140" s="718"/>
      <c r="C140" s="408" t="s">
        <v>99</v>
      </c>
      <c r="D140" s="105" t="s">
        <v>125</v>
      </c>
      <c r="E140" s="105" t="str">
        <f>VLOOKUP(D140, '[2](참고) 중복제거용 BP사명 DB'!$B$3:$D528, 3, FALSE)</f>
        <v>고려신용정보(주)</v>
      </c>
      <c r="F140" s="3" t="s">
        <v>512</v>
      </c>
      <c r="G140" s="3"/>
      <c r="H140" s="105"/>
      <c r="I140" s="105"/>
      <c r="J140" s="105"/>
      <c r="K140" s="105"/>
      <c r="L140" s="105"/>
      <c r="M140" s="105"/>
      <c r="N140" s="105"/>
      <c r="O140" s="105"/>
      <c r="Q140" s="82"/>
      <c r="R140" s="644"/>
      <c r="S140" s="644"/>
      <c r="T140" s="644"/>
      <c r="U140" s="644"/>
      <c r="V140" s="644"/>
      <c r="W140" s="644"/>
      <c r="X140" s="644"/>
      <c r="Y140" s="644"/>
      <c r="Z140" s="645"/>
      <c r="AA140" s="644"/>
      <c r="AB140" s="104"/>
      <c r="AC140" s="26"/>
      <c r="AD140" s="26"/>
      <c r="AE140" s="26"/>
      <c r="AF140" s="50"/>
      <c r="AG140" s="104"/>
      <c r="AH140" s="50"/>
      <c r="AI140" s="26"/>
      <c r="AJ140" s="591"/>
      <c r="AK140" s="20"/>
      <c r="AL140" s="503"/>
      <c r="AM140" s="20"/>
      <c r="AN140" s="33"/>
      <c r="AO140" s="51"/>
      <c r="AP140" s="45"/>
      <c r="AQ140" s="45"/>
      <c r="AR140" s="20"/>
      <c r="AS140" s="70"/>
      <c r="AT140" s="70"/>
      <c r="AU140" s="94"/>
      <c r="AV140" s="94"/>
      <c r="AW140" s="71"/>
      <c r="AX140" s="6"/>
      <c r="AY140" s="6"/>
      <c r="AZ140" s="6"/>
      <c r="BA140" s="6"/>
      <c r="BB140" s="6"/>
      <c r="BC140" s="6"/>
      <c r="BD140" s="6"/>
      <c r="BE140" s="6"/>
    </row>
    <row r="141" spans="2:57">
      <c r="B141" s="718"/>
      <c r="C141" s="408" t="s">
        <v>99</v>
      </c>
      <c r="D141" s="105" t="s">
        <v>514</v>
      </c>
      <c r="E141" s="105" t="e">
        <f>VLOOKUP(D141, '[2](참고) 중복제거용 BP사명 DB'!$B$3:$D529, 3, FALSE)</f>
        <v>#N/A</v>
      </c>
      <c r="F141" s="3" t="s">
        <v>512</v>
      </c>
      <c r="G141" s="3"/>
      <c r="H141" s="105"/>
      <c r="I141" s="105"/>
      <c r="J141" s="105"/>
      <c r="K141" s="105"/>
      <c r="L141" s="105"/>
      <c r="M141" s="105"/>
      <c r="N141" s="105"/>
      <c r="O141" s="105"/>
      <c r="Q141" s="82"/>
      <c r="R141" s="644"/>
      <c r="S141" s="644"/>
      <c r="T141" s="644"/>
      <c r="U141" s="644"/>
      <c r="V141" s="644"/>
      <c r="W141" s="644"/>
      <c r="X141" s="644"/>
      <c r="Y141" s="644"/>
      <c r="Z141" s="645"/>
      <c r="AA141" s="644"/>
      <c r="AB141" s="104"/>
      <c r="AC141" s="26"/>
      <c r="AD141" s="26"/>
      <c r="AE141" s="26"/>
      <c r="AF141" s="50"/>
      <c r="AG141" s="104"/>
      <c r="AH141" s="50"/>
      <c r="AI141" s="26"/>
      <c r="AJ141" s="591"/>
      <c r="AK141" s="20"/>
      <c r="AL141" s="503"/>
      <c r="AM141" s="20"/>
      <c r="AN141" s="33"/>
      <c r="AO141" s="51"/>
      <c r="AP141" s="45"/>
      <c r="AQ141" s="45"/>
      <c r="AR141" s="20"/>
      <c r="AS141" s="70"/>
      <c r="AT141" s="70"/>
      <c r="AU141" s="94"/>
      <c r="AV141" s="94"/>
      <c r="AW141" s="71"/>
      <c r="AX141" s="6"/>
      <c r="AY141" s="6"/>
      <c r="AZ141" s="6"/>
      <c r="BA141" s="6"/>
      <c r="BB141" s="6"/>
      <c r="BC141" s="6"/>
      <c r="BD141" s="6"/>
      <c r="BE141" s="6"/>
    </row>
    <row r="142" spans="2:57">
      <c r="B142" s="718"/>
      <c r="C142" s="408" t="s">
        <v>515</v>
      </c>
      <c r="D142" s="105" t="s">
        <v>516</v>
      </c>
      <c r="E142" s="105" t="e">
        <f>VLOOKUP(D142, '[2](참고) 중복제거용 BP사명 DB'!$B$3:$D530, 3, FALSE)</f>
        <v>#N/A</v>
      </c>
      <c r="F142" s="3" t="s">
        <v>515</v>
      </c>
      <c r="G142" s="3"/>
      <c r="H142" s="105"/>
      <c r="I142" s="105"/>
      <c r="J142" s="105"/>
      <c r="K142" s="105"/>
      <c r="L142" s="105"/>
      <c r="M142" s="105"/>
      <c r="N142" s="105"/>
      <c r="O142" s="105"/>
      <c r="Q142" s="82"/>
      <c r="R142" s="644"/>
      <c r="S142" s="644"/>
      <c r="T142" s="644"/>
      <c r="U142" s="644"/>
      <c r="V142" s="644"/>
      <c r="W142" s="644"/>
      <c r="X142" s="644"/>
      <c r="Y142" s="644"/>
      <c r="Z142" s="645"/>
      <c r="AA142" s="644"/>
      <c r="AB142" s="104"/>
      <c r="AC142" s="26"/>
      <c r="AD142" s="26"/>
      <c r="AE142" s="26"/>
      <c r="AF142" s="50"/>
      <c r="AG142" s="104"/>
      <c r="AH142" s="50"/>
      <c r="AI142" s="26"/>
      <c r="AJ142" s="591"/>
      <c r="AK142" s="20"/>
      <c r="AL142" s="503"/>
      <c r="AM142" s="20"/>
      <c r="AN142" s="33"/>
      <c r="AO142" s="51"/>
      <c r="AP142" s="45"/>
      <c r="AQ142" s="45"/>
      <c r="AR142" s="20"/>
      <c r="AS142" s="70"/>
      <c r="AT142" s="70"/>
      <c r="AU142" s="94"/>
      <c r="AV142" s="94"/>
      <c r="AW142" s="71"/>
      <c r="AX142" s="6"/>
      <c r="AY142" s="6"/>
      <c r="AZ142" s="6"/>
      <c r="BA142" s="6"/>
      <c r="BB142" s="6"/>
      <c r="BC142" s="6"/>
      <c r="BD142" s="6"/>
      <c r="BE142" s="6"/>
    </row>
    <row r="143" spans="2:57">
      <c r="B143" s="718"/>
      <c r="C143" s="408" t="s">
        <v>143</v>
      </c>
      <c r="D143" s="105" t="s">
        <v>118</v>
      </c>
      <c r="E143" s="105" t="str">
        <f>VLOOKUP(D143, '[2](참고) 중복제거용 BP사명 DB'!$B$3:$D531, 3, FALSE)</f>
        <v>우리신용정보(주)</v>
      </c>
      <c r="F143" s="3" t="s">
        <v>144</v>
      </c>
      <c r="G143" s="3"/>
      <c r="H143" s="105"/>
      <c r="I143" s="105"/>
      <c r="J143" s="105"/>
      <c r="K143" s="105"/>
      <c r="L143" s="105"/>
      <c r="M143" s="105"/>
      <c r="N143" s="105"/>
      <c r="O143" s="105"/>
      <c r="Q143" s="82"/>
      <c r="R143" s="644"/>
      <c r="S143" s="644"/>
      <c r="T143" s="644"/>
      <c r="U143" s="644"/>
      <c r="V143" s="644"/>
      <c r="W143" s="644"/>
      <c r="X143" s="644"/>
      <c r="Y143" s="644"/>
      <c r="Z143" s="645"/>
      <c r="AA143" s="644"/>
      <c r="AB143" s="104"/>
      <c r="AC143" s="26"/>
      <c r="AD143" s="26"/>
      <c r="AE143" s="26"/>
      <c r="AF143" s="50"/>
      <c r="AG143" s="104"/>
      <c r="AH143" s="50"/>
      <c r="AI143" s="26"/>
      <c r="AJ143" s="591"/>
      <c r="AK143" s="20"/>
      <c r="AL143" s="503"/>
      <c r="AM143" s="20"/>
      <c r="AN143" s="33"/>
      <c r="AO143" s="51"/>
      <c r="AP143" s="45"/>
      <c r="AQ143" s="45"/>
      <c r="AR143" s="20"/>
      <c r="AS143" s="70"/>
      <c r="AT143" s="70"/>
      <c r="AU143" s="94"/>
      <c r="AV143" s="94"/>
      <c r="AW143" s="71"/>
      <c r="AX143" s="6"/>
      <c r="AY143" s="6"/>
      <c r="AZ143" s="6"/>
      <c r="BA143" s="6"/>
      <c r="BB143" s="6"/>
      <c r="BC143" s="6"/>
      <c r="BD143" s="6"/>
      <c r="BE143" s="6"/>
    </row>
    <row r="144" spans="2:57">
      <c r="B144" s="718"/>
      <c r="C144" s="408" t="s">
        <v>143</v>
      </c>
      <c r="D144" s="105" t="s">
        <v>514</v>
      </c>
      <c r="E144" s="105" t="e">
        <f>VLOOKUP(D144, '[2](참고) 중복제거용 BP사명 DB'!$B$3:$D532, 3, FALSE)</f>
        <v>#N/A</v>
      </c>
      <c r="F144" s="3" t="s">
        <v>517</v>
      </c>
      <c r="G144" s="3"/>
      <c r="H144" s="105"/>
      <c r="I144" s="105"/>
      <c r="J144" s="105"/>
      <c r="K144" s="105"/>
      <c r="L144" s="105"/>
      <c r="M144" s="105"/>
      <c r="N144" s="105"/>
      <c r="O144" s="105"/>
      <c r="Q144" s="82"/>
      <c r="R144" s="644"/>
      <c r="S144" s="644"/>
      <c r="T144" s="644"/>
      <c r="U144" s="644"/>
      <c r="V144" s="644"/>
      <c r="W144" s="644"/>
      <c r="X144" s="644"/>
      <c r="Y144" s="644"/>
      <c r="Z144" s="645"/>
      <c r="AA144" s="644"/>
      <c r="AB144" s="104"/>
      <c r="AC144" s="26"/>
      <c r="AD144" s="26"/>
      <c r="AE144" s="26"/>
      <c r="AF144" s="50"/>
      <c r="AG144" s="104"/>
      <c r="AH144" s="50"/>
      <c r="AI144" s="26"/>
      <c r="AJ144" s="591"/>
      <c r="AK144" s="20"/>
      <c r="AL144" s="503"/>
      <c r="AM144" s="20"/>
      <c r="AN144" s="33"/>
      <c r="AO144" s="51"/>
      <c r="AP144" s="45"/>
      <c r="AQ144" s="45"/>
      <c r="AR144" s="20"/>
      <c r="AS144" s="70"/>
      <c r="AT144" s="70"/>
      <c r="AU144" s="94"/>
      <c r="AV144" s="94"/>
      <c r="AW144" s="71"/>
      <c r="AX144" s="6"/>
      <c r="AY144" s="6"/>
      <c r="AZ144" s="6"/>
      <c r="BA144" s="6"/>
      <c r="BB144" s="6"/>
      <c r="BC144" s="6"/>
      <c r="BD144" s="6"/>
      <c r="BE144" s="6"/>
    </row>
    <row r="145" spans="2:57">
      <c r="B145" s="718"/>
      <c r="C145" s="408" t="s">
        <v>518</v>
      </c>
      <c r="D145" s="105" t="s">
        <v>174</v>
      </c>
      <c r="E145" s="105" t="str">
        <f>VLOOKUP(D145, '[2](참고) 중복제거용 BP사명 DB'!$B$3:$D533, 3, FALSE)</f>
        <v xml:space="preserve">	(주)한국갤럽조사연구소</v>
      </c>
      <c r="F145" s="3" t="s">
        <v>177</v>
      </c>
      <c r="G145" s="3"/>
      <c r="H145" s="105"/>
      <c r="I145" s="105"/>
      <c r="J145" s="105"/>
      <c r="K145" s="105"/>
      <c r="L145" s="105"/>
      <c r="M145" s="105"/>
      <c r="N145" s="105"/>
      <c r="O145" s="105"/>
      <c r="Q145" s="82"/>
      <c r="R145" s="644"/>
      <c r="S145" s="644"/>
      <c r="T145" s="644"/>
      <c r="U145" s="644"/>
      <c r="V145" s="644"/>
      <c r="W145" s="644"/>
      <c r="X145" s="644"/>
      <c r="Y145" s="644"/>
      <c r="Z145" s="645"/>
      <c r="AA145" s="644"/>
      <c r="AB145" s="104"/>
      <c r="AC145" s="26"/>
      <c r="AD145" s="26"/>
      <c r="AE145" s="26"/>
      <c r="AF145" s="50"/>
      <c r="AG145" s="104"/>
      <c r="AH145" s="50"/>
      <c r="AI145" s="26"/>
      <c r="AJ145" s="591"/>
      <c r="AK145" s="20"/>
      <c r="AL145" s="503"/>
      <c r="AM145" s="20"/>
      <c r="AN145" s="33"/>
      <c r="AO145" s="51"/>
      <c r="AP145" s="45"/>
      <c r="AQ145" s="45"/>
      <c r="AR145" s="20"/>
      <c r="AS145" s="70"/>
      <c r="AT145" s="70"/>
      <c r="AU145" s="94"/>
      <c r="AV145" s="94"/>
      <c r="AW145" s="71"/>
      <c r="AX145" s="6"/>
      <c r="AY145" s="6"/>
      <c r="AZ145" s="6"/>
      <c r="BA145" s="6"/>
      <c r="BB145" s="6"/>
      <c r="BC145" s="6"/>
      <c r="BD145" s="6"/>
      <c r="BE145" s="6"/>
    </row>
    <row r="146" spans="2:57">
      <c r="B146" s="718"/>
      <c r="C146" s="408" t="s">
        <v>518</v>
      </c>
      <c r="D146" s="105" t="s">
        <v>519</v>
      </c>
      <c r="E146" s="105" t="str">
        <f>VLOOKUP(D146, '[2](참고) 중복제거용 BP사명 DB'!$B$3:$D534, 3, FALSE)</f>
        <v>한전KDN㈜</v>
      </c>
      <c r="F146" s="3" t="s">
        <v>177</v>
      </c>
      <c r="G146" s="3"/>
      <c r="H146" s="105"/>
      <c r="I146" s="105"/>
      <c r="J146" s="105"/>
      <c r="K146" s="105"/>
      <c r="L146" s="105"/>
      <c r="M146" s="105"/>
      <c r="N146" s="105"/>
      <c r="O146" s="105"/>
      <c r="Q146" s="82"/>
      <c r="R146" s="644"/>
      <c r="S146" s="644"/>
      <c r="T146" s="644"/>
      <c r="U146" s="644"/>
      <c r="V146" s="644"/>
      <c r="W146" s="644"/>
      <c r="X146" s="644"/>
      <c r="Y146" s="644"/>
      <c r="Z146" s="645"/>
      <c r="AA146" s="644"/>
      <c r="AB146" s="104"/>
      <c r="AC146" s="26"/>
      <c r="AD146" s="26"/>
      <c r="AE146" s="26"/>
      <c r="AF146" s="50"/>
      <c r="AG146" s="104"/>
      <c r="AH146" s="50"/>
      <c r="AI146" s="26"/>
      <c r="AJ146" s="591"/>
      <c r="AK146" s="20"/>
      <c r="AL146" s="503"/>
      <c r="AM146" s="20"/>
      <c r="AN146" s="33"/>
      <c r="AO146" s="51"/>
      <c r="AP146" s="45"/>
      <c r="AQ146" s="45"/>
      <c r="AR146" s="20"/>
      <c r="AS146" s="70"/>
      <c r="AT146" s="70"/>
      <c r="AU146" s="94"/>
      <c r="AV146" s="94"/>
      <c r="AW146" s="71"/>
      <c r="AX146" s="6"/>
      <c r="AY146" s="6"/>
      <c r="AZ146" s="6"/>
      <c r="BA146" s="6"/>
      <c r="BB146" s="6"/>
      <c r="BC146" s="6"/>
      <c r="BD146" s="6"/>
      <c r="BE146" s="6"/>
    </row>
    <row r="147" spans="2:57">
      <c r="B147" s="718"/>
      <c r="C147" s="408" t="s">
        <v>518</v>
      </c>
      <c r="D147" s="105" t="s">
        <v>195</v>
      </c>
      <c r="E147" s="105" t="str">
        <f>VLOOKUP(D147, '[2](참고) 중복제거용 BP사명 DB'!$B$3:$D535, 3, FALSE)</f>
        <v>(주)마크로밀엠브레인</v>
      </c>
      <c r="F147" s="3" t="s">
        <v>177</v>
      </c>
      <c r="G147" s="418"/>
      <c r="H147" s="105"/>
      <c r="I147" s="105"/>
      <c r="J147" s="105"/>
      <c r="K147" s="105"/>
      <c r="L147" s="105"/>
      <c r="M147" s="105"/>
      <c r="N147" s="105"/>
      <c r="O147" s="105"/>
      <c r="Q147" s="82"/>
      <c r="R147" s="644"/>
      <c r="S147" s="644"/>
      <c r="T147" s="644"/>
      <c r="U147" s="644"/>
      <c r="V147" s="644"/>
      <c r="W147" s="644"/>
      <c r="X147" s="644"/>
      <c r="Y147" s="644"/>
      <c r="Z147" s="645"/>
      <c r="AA147" s="644"/>
      <c r="AB147" s="104"/>
      <c r="AC147" s="26"/>
      <c r="AD147" s="26"/>
      <c r="AE147" s="26"/>
      <c r="AF147" s="50"/>
      <c r="AG147" s="104"/>
      <c r="AH147" s="50"/>
      <c r="AI147" s="26"/>
      <c r="AJ147" s="591"/>
      <c r="AK147" s="20"/>
      <c r="AL147" s="503"/>
      <c r="AM147" s="20"/>
      <c r="AN147" s="33"/>
      <c r="AO147" s="51"/>
      <c r="AP147" s="45"/>
      <c r="AQ147" s="45"/>
      <c r="AR147" s="20"/>
      <c r="AS147" s="70"/>
      <c r="AT147" s="70"/>
      <c r="AU147" s="94"/>
      <c r="AV147" s="94"/>
      <c r="AW147" s="71"/>
      <c r="AX147" s="6"/>
      <c r="AY147" s="6"/>
      <c r="AZ147" s="6"/>
      <c r="BA147" s="6"/>
      <c r="BB147" s="6"/>
      <c r="BC147" s="6"/>
      <c r="BD147" s="6"/>
      <c r="BE147" s="6"/>
    </row>
    <row r="148" spans="2:57">
      <c r="B148" s="718"/>
      <c r="C148" s="408" t="s">
        <v>518</v>
      </c>
      <c r="D148" s="105" t="s">
        <v>520</v>
      </c>
      <c r="E148" s="105" t="str">
        <f>VLOOKUP(D148, '[2](참고) 중복제거용 BP사명 DB'!$B$3:$D536, 3, FALSE)</f>
        <v>TNS</v>
      </c>
      <c r="F148" s="3" t="s">
        <v>177</v>
      </c>
      <c r="G148" s="3"/>
      <c r="H148" s="105"/>
      <c r="I148" s="105"/>
      <c r="J148" s="105"/>
      <c r="K148" s="105"/>
      <c r="L148" s="105"/>
      <c r="M148" s="105"/>
      <c r="N148" s="105"/>
      <c r="O148" s="105"/>
      <c r="Q148" s="82"/>
      <c r="R148" s="644"/>
      <c r="S148" s="644"/>
      <c r="T148" s="644"/>
      <c r="U148" s="644"/>
      <c r="V148" s="644"/>
      <c r="W148" s="644"/>
      <c r="X148" s="644"/>
      <c r="Y148" s="644"/>
      <c r="Z148" s="645"/>
      <c r="AA148" s="644"/>
      <c r="AB148" s="104"/>
      <c r="AC148" s="26"/>
      <c r="AD148" s="26"/>
      <c r="AE148" s="26"/>
      <c r="AF148" s="50"/>
      <c r="AG148" s="104"/>
      <c r="AH148" s="50"/>
      <c r="AI148" s="26"/>
      <c r="AJ148" s="591"/>
      <c r="AK148" s="20"/>
      <c r="AL148" s="503"/>
      <c r="AM148" s="20"/>
      <c r="AN148" s="33"/>
      <c r="AO148" s="51"/>
      <c r="AP148" s="45"/>
      <c r="AQ148" s="45"/>
      <c r="AR148" s="20"/>
      <c r="AS148" s="70"/>
      <c r="AT148" s="70"/>
      <c r="AU148" s="94"/>
      <c r="AV148" s="94"/>
      <c r="AW148" s="71"/>
      <c r="AX148" s="6"/>
      <c r="AY148" s="6"/>
      <c r="AZ148" s="6"/>
      <c r="BA148" s="6"/>
      <c r="BB148" s="6"/>
      <c r="BC148" s="6"/>
      <c r="BD148" s="6"/>
      <c r="BE148" s="6"/>
    </row>
    <row r="149" spans="2:57">
      <c r="B149" s="718"/>
      <c r="C149" s="408" t="s">
        <v>518</v>
      </c>
      <c r="D149" s="105" t="s">
        <v>176</v>
      </c>
      <c r="E149" s="105" t="str">
        <f>VLOOKUP(D149, '[2](참고) 중복제거용 BP사명 DB'!$B$3:$D537, 3, FALSE)</f>
        <v>(주)한국능률협회컨설팅</v>
      </c>
      <c r="F149" s="3" t="s">
        <v>177</v>
      </c>
      <c r="G149" s="3"/>
      <c r="H149" s="105"/>
      <c r="I149" s="105"/>
      <c r="J149" s="105"/>
      <c r="K149" s="105"/>
      <c r="L149" s="105"/>
      <c r="M149" s="105"/>
      <c r="N149" s="105"/>
      <c r="O149" s="105"/>
      <c r="Q149" s="82"/>
      <c r="R149" s="644"/>
      <c r="S149" s="644"/>
      <c r="T149" s="644"/>
      <c r="U149" s="644"/>
      <c r="V149" s="644"/>
      <c r="W149" s="644"/>
      <c r="X149" s="644"/>
      <c r="Y149" s="644"/>
      <c r="Z149" s="645"/>
      <c r="AA149" s="644"/>
      <c r="AB149" s="104"/>
      <c r="AC149" s="26"/>
      <c r="AD149" s="26"/>
      <c r="AE149" s="26"/>
      <c r="AF149" s="50"/>
      <c r="AG149" s="104"/>
      <c r="AH149" s="50"/>
      <c r="AI149" s="26"/>
      <c r="AJ149" s="591"/>
      <c r="AK149" s="20"/>
      <c r="AL149" s="503"/>
      <c r="AM149" s="20"/>
      <c r="AN149" s="33"/>
      <c r="AO149" s="51"/>
      <c r="AP149" s="45"/>
      <c r="AQ149" s="45"/>
      <c r="AR149" s="20"/>
      <c r="AS149" s="70"/>
      <c r="AT149" s="70"/>
      <c r="AU149" s="94"/>
      <c r="AV149" s="94"/>
      <c r="AW149" s="71"/>
      <c r="AX149" s="6"/>
      <c r="AY149" s="6"/>
      <c r="AZ149" s="6"/>
      <c r="BA149" s="6"/>
      <c r="BB149" s="6"/>
      <c r="BC149" s="6"/>
      <c r="BD149" s="6"/>
      <c r="BE149" s="6"/>
    </row>
    <row r="150" spans="2:57">
      <c r="B150" s="718"/>
      <c r="C150" s="408" t="s">
        <v>518</v>
      </c>
      <c r="D150" s="105" t="s">
        <v>521</v>
      </c>
      <c r="E150" s="105" t="str">
        <f>VLOOKUP(D150, '[2](참고) 중복제거용 BP사명 DB'!$B$3:$D538, 3, FALSE)</f>
        <v>한국소비자원</v>
      </c>
      <c r="F150" s="3" t="s">
        <v>177</v>
      </c>
      <c r="G150" s="3"/>
      <c r="H150" s="105"/>
      <c r="I150" s="105"/>
      <c r="J150" s="105"/>
      <c r="K150" s="105"/>
      <c r="L150" s="105"/>
      <c r="M150" s="105"/>
      <c r="N150" s="105"/>
      <c r="O150" s="105"/>
      <c r="Q150" s="82"/>
      <c r="R150" s="644"/>
      <c r="S150" s="644"/>
      <c r="T150" s="644"/>
      <c r="U150" s="644"/>
      <c r="V150" s="644"/>
      <c r="W150" s="644"/>
      <c r="X150" s="644"/>
      <c r="Y150" s="644"/>
      <c r="Z150" s="645"/>
      <c r="AA150" s="644"/>
      <c r="AB150" s="104"/>
      <c r="AC150" s="26"/>
      <c r="AD150" s="26"/>
      <c r="AE150" s="26"/>
      <c r="AF150" s="50"/>
      <c r="AG150" s="104"/>
      <c r="AH150" s="50"/>
      <c r="AI150" s="26"/>
      <c r="AJ150" s="591"/>
      <c r="AK150" s="20"/>
      <c r="AL150" s="503"/>
      <c r="AM150" s="20"/>
      <c r="AN150" s="33"/>
      <c r="AO150" s="51"/>
      <c r="AP150" s="45"/>
      <c r="AQ150" s="45"/>
      <c r="AR150" s="20"/>
      <c r="AS150" s="70"/>
      <c r="AT150" s="70"/>
      <c r="AU150" s="94"/>
      <c r="AV150" s="94"/>
      <c r="AW150" s="71"/>
      <c r="AX150" s="6"/>
      <c r="AY150" s="6"/>
      <c r="AZ150" s="6"/>
      <c r="BA150" s="6"/>
      <c r="BB150" s="6"/>
      <c r="BC150" s="6"/>
      <c r="BD150" s="6"/>
      <c r="BE150" s="6"/>
    </row>
    <row r="151" spans="2:57">
      <c r="B151" s="718"/>
      <c r="C151" s="408" t="s">
        <v>518</v>
      </c>
      <c r="D151" s="105" t="s">
        <v>522</v>
      </c>
      <c r="E151" s="105" t="e">
        <f>VLOOKUP(D151, '[2](참고) 중복제거용 BP사명 DB'!$B$3:$D539, 3, FALSE)</f>
        <v>#N/A</v>
      </c>
      <c r="F151" s="3" t="s">
        <v>177</v>
      </c>
      <c r="G151" s="3"/>
      <c r="H151" s="105"/>
      <c r="I151" s="105"/>
      <c r="J151" s="105"/>
      <c r="K151" s="105"/>
      <c r="L151" s="105"/>
      <c r="M151" s="105"/>
      <c r="N151" s="105"/>
      <c r="O151" s="105"/>
      <c r="Q151" s="82"/>
      <c r="R151" s="644"/>
      <c r="S151" s="644"/>
      <c r="T151" s="644"/>
      <c r="U151" s="644"/>
      <c r="V151" s="644"/>
      <c r="W151" s="644"/>
      <c r="X151" s="644"/>
      <c r="Y151" s="644"/>
      <c r="Z151" s="645"/>
      <c r="AA151" s="644"/>
      <c r="AB151" s="104"/>
      <c r="AC151" s="26"/>
      <c r="AD151" s="26"/>
      <c r="AE151" s="26"/>
      <c r="AF151" s="50"/>
      <c r="AG151" s="104"/>
      <c r="AH151" s="50"/>
      <c r="AI151" s="26"/>
      <c r="AJ151" s="591"/>
      <c r="AK151" s="20"/>
      <c r="AL151" s="503"/>
      <c r="AM151" s="20"/>
      <c r="AN151" s="33"/>
      <c r="AO151" s="51"/>
      <c r="AP151" s="45"/>
      <c r="AQ151" s="45"/>
      <c r="AR151" s="20"/>
      <c r="AS151" s="70"/>
      <c r="AT151" s="70"/>
      <c r="AU151" s="94"/>
      <c r="AV151" s="94"/>
      <c r="AW151" s="71"/>
      <c r="AX151" s="6"/>
      <c r="AY151" s="6"/>
      <c r="AZ151" s="6"/>
      <c r="BA151" s="6"/>
      <c r="BB151" s="6"/>
      <c r="BC151" s="6"/>
      <c r="BD151" s="6"/>
      <c r="BE151" s="6"/>
    </row>
    <row r="152" spans="2:57">
      <c r="B152" s="718"/>
      <c r="C152" s="408" t="s">
        <v>518</v>
      </c>
      <c r="D152" s="105" t="s">
        <v>523</v>
      </c>
      <c r="E152" s="105" t="str">
        <f>VLOOKUP(D152, '[2](참고) 중복제거용 BP사명 DB'!$B$3:$D540, 3, FALSE)</f>
        <v>Panel Marketing Interactive</v>
      </c>
      <c r="F152" s="3" t="s">
        <v>177</v>
      </c>
      <c r="G152" s="3"/>
      <c r="H152" s="105"/>
      <c r="I152" s="105"/>
      <c r="J152" s="105"/>
      <c r="K152" s="105"/>
      <c r="L152" s="105"/>
      <c r="M152" s="105"/>
      <c r="N152" s="105"/>
      <c r="O152" s="105"/>
      <c r="Q152" s="82"/>
      <c r="R152" s="644"/>
      <c r="S152" s="644"/>
      <c r="T152" s="644"/>
      <c r="U152" s="644"/>
      <c r="V152" s="644"/>
      <c r="W152" s="644"/>
      <c r="X152" s="644"/>
      <c r="Y152" s="644"/>
      <c r="Z152" s="645"/>
      <c r="AA152" s="644"/>
      <c r="AB152" s="104"/>
      <c r="AC152" s="26"/>
      <c r="AD152" s="26"/>
      <c r="AE152" s="26"/>
      <c r="AF152" s="50"/>
      <c r="AG152" s="104"/>
      <c r="AH152" s="50"/>
      <c r="AI152" s="26"/>
      <c r="AJ152" s="591"/>
      <c r="AK152" s="20"/>
      <c r="AL152" s="503"/>
      <c r="AM152" s="20"/>
      <c r="AN152" s="33"/>
      <c r="AO152" s="51"/>
      <c r="AP152" s="45"/>
      <c r="AQ152" s="45"/>
      <c r="AR152" s="20"/>
      <c r="AS152" s="70"/>
      <c r="AT152" s="70"/>
      <c r="AU152" s="94"/>
      <c r="AV152" s="94"/>
      <c r="AW152" s="71"/>
      <c r="AX152" s="6"/>
      <c r="AY152" s="6"/>
      <c r="AZ152" s="6"/>
      <c r="BA152" s="6"/>
      <c r="BB152" s="6"/>
      <c r="BC152" s="6"/>
      <c r="BD152" s="6"/>
      <c r="BE152" s="6"/>
    </row>
    <row r="153" spans="2:57" ht="27">
      <c r="B153" s="718"/>
      <c r="C153" s="408" t="s">
        <v>524</v>
      </c>
      <c r="D153" s="105" t="s">
        <v>525</v>
      </c>
      <c r="E153" s="105" t="str">
        <f>VLOOKUP(D153, '[2](참고) 중복제거용 BP사명 DB'!$B$3:$D541, 3, FALSE)</f>
        <v>(주)제이투유지콤</v>
      </c>
      <c r="F153" s="3" t="s">
        <v>526</v>
      </c>
      <c r="G153" s="3"/>
      <c r="H153" s="105"/>
      <c r="I153" s="105"/>
      <c r="J153" s="105"/>
      <c r="K153" s="105"/>
      <c r="L153" s="105"/>
      <c r="M153" s="105"/>
      <c r="N153" s="105"/>
      <c r="O153" s="105"/>
      <c r="Q153" s="82"/>
      <c r="R153" s="644"/>
      <c r="S153" s="644"/>
      <c r="T153" s="644"/>
      <c r="U153" s="644"/>
      <c r="V153" s="644"/>
      <c r="W153" s="644"/>
      <c r="X153" s="644"/>
      <c r="Y153" s="644"/>
      <c r="Z153" s="645"/>
      <c r="AA153" s="644"/>
      <c r="AB153" s="104"/>
      <c r="AC153" s="26"/>
      <c r="AD153" s="26"/>
      <c r="AE153" s="26"/>
      <c r="AF153" s="50"/>
      <c r="AG153" s="104"/>
      <c r="AH153" s="50"/>
      <c r="AI153" s="26"/>
      <c r="AJ153" s="591"/>
      <c r="AK153" s="20"/>
      <c r="AL153" s="503"/>
      <c r="AM153" s="20"/>
      <c r="AN153" s="33"/>
      <c r="AO153" s="51"/>
      <c r="AP153" s="45"/>
      <c r="AQ153" s="45"/>
      <c r="AR153" s="20"/>
      <c r="AS153" s="70"/>
      <c r="AT153" s="70"/>
      <c r="AU153" s="94"/>
      <c r="AV153" s="94"/>
      <c r="AW153" s="71"/>
      <c r="AX153" s="6"/>
      <c r="AY153" s="6"/>
      <c r="AZ153" s="6"/>
      <c r="BA153" s="6"/>
      <c r="BB153" s="6"/>
      <c r="BC153" s="6"/>
      <c r="BD153" s="6"/>
      <c r="BE153" s="6"/>
    </row>
    <row r="154" spans="2:57" ht="27">
      <c r="B154" s="718"/>
      <c r="C154" s="408" t="s">
        <v>471</v>
      </c>
      <c r="D154" s="105" t="s">
        <v>527</v>
      </c>
      <c r="E154" s="105" t="str">
        <f>VLOOKUP(D154, '[2](참고) 중복제거용 BP사명 DB'!$B$3:$D542, 3, FALSE)</f>
        <v>브로드밴드티에스(주)</v>
      </c>
      <c r="F154" s="3" t="s">
        <v>528</v>
      </c>
      <c r="G154" s="3"/>
      <c r="H154" s="105"/>
      <c r="I154" s="105"/>
      <c r="J154" s="105"/>
      <c r="K154" s="105"/>
      <c r="L154" s="105"/>
      <c r="M154" s="105"/>
      <c r="N154" s="105"/>
      <c r="O154" s="105"/>
      <c r="Q154" s="82"/>
      <c r="R154" s="644"/>
      <c r="S154" s="644"/>
      <c r="T154" s="644"/>
      <c r="U154" s="644"/>
      <c r="V154" s="644"/>
      <c r="W154" s="644"/>
      <c r="X154" s="644"/>
      <c r="Y154" s="644"/>
      <c r="Z154" s="645"/>
      <c r="AA154" s="644"/>
      <c r="AB154" s="104"/>
      <c r="AC154" s="26"/>
      <c r="AD154" s="26"/>
      <c r="AE154" s="26"/>
      <c r="AF154" s="50"/>
      <c r="AG154" s="104"/>
      <c r="AH154" s="50"/>
      <c r="AI154" s="26"/>
      <c r="AJ154" s="591"/>
      <c r="AK154" s="20"/>
      <c r="AL154" s="503"/>
      <c r="AM154" s="20"/>
      <c r="AN154" s="33"/>
      <c r="AO154" s="51"/>
      <c r="AP154" s="45"/>
      <c r="AQ154" s="45"/>
      <c r="AR154" s="20"/>
      <c r="AS154" s="70"/>
      <c r="AT154" s="70"/>
      <c r="AU154" s="94"/>
      <c r="AV154" s="94"/>
      <c r="AW154" s="71"/>
      <c r="AX154" s="6"/>
      <c r="AY154" s="6"/>
      <c r="AZ154" s="6"/>
      <c r="BA154" s="6"/>
      <c r="BB154" s="6"/>
      <c r="BC154" s="6"/>
      <c r="BD154" s="6"/>
      <c r="BE154" s="6"/>
    </row>
    <row r="155" spans="2:57">
      <c r="B155" s="718"/>
      <c r="C155" s="408" t="s">
        <v>529</v>
      </c>
      <c r="D155" s="105" t="s">
        <v>530</v>
      </c>
      <c r="E155" s="105" t="str">
        <f>VLOOKUP(D155, '[2](참고) 중복제거용 BP사명 DB'!$B$3:$D543, 3, FALSE)</f>
        <v>에스케이엠앤서비스 주식회사</v>
      </c>
      <c r="F155" s="3" t="s">
        <v>531</v>
      </c>
      <c r="G155" s="3"/>
      <c r="H155" s="105"/>
      <c r="I155" s="105"/>
      <c r="J155" s="105"/>
      <c r="K155" s="105"/>
      <c r="L155" s="105"/>
      <c r="M155" s="105"/>
      <c r="N155" s="105"/>
      <c r="O155" s="105"/>
      <c r="Q155" s="82"/>
      <c r="R155" s="644"/>
      <c r="S155" s="644"/>
      <c r="T155" s="644"/>
      <c r="U155" s="644"/>
      <c r="V155" s="644"/>
      <c r="W155" s="644"/>
      <c r="X155" s="644"/>
      <c r="Y155" s="644"/>
      <c r="Z155" s="645"/>
      <c r="AA155" s="644"/>
      <c r="AB155" s="104"/>
      <c r="AC155" s="26"/>
      <c r="AD155" s="26"/>
      <c r="AE155" s="26"/>
      <c r="AF155" s="50"/>
      <c r="AG155" s="104"/>
      <c r="AH155" s="50"/>
      <c r="AI155" s="26"/>
      <c r="AJ155" s="591"/>
      <c r="AK155" s="20"/>
      <c r="AL155" s="503"/>
      <c r="AM155" s="20"/>
      <c r="AN155" s="33"/>
      <c r="AO155" s="51"/>
      <c r="AP155" s="45"/>
      <c r="AQ155" s="45"/>
      <c r="AR155" s="20"/>
      <c r="AS155" s="70"/>
      <c r="AT155" s="70"/>
      <c r="AU155" s="94"/>
      <c r="AV155" s="94"/>
      <c r="AW155" s="71"/>
      <c r="AX155" s="6"/>
      <c r="AY155" s="6"/>
      <c r="AZ155" s="6"/>
      <c r="BA155" s="6"/>
      <c r="BB155" s="6"/>
      <c r="BC155" s="6"/>
      <c r="BD155" s="6"/>
      <c r="BE155" s="6"/>
    </row>
    <row r="156" spans="2:57">
      <c r="B156" s="718"/>
      <c r="C156" s="408" t="s">
        <v>529</v>
      </c>
      <c r="D156" s="105" t="s">
        <v>532</v>
      </c>
      <c r="E156" s="105" t="e">
        <f>VLOOKUP(D156, '[2](참고) 중복제거용 BP사명 DB'!$B$3:$D544, 3, FALSE)</f>
        <v>#N/A</v>
      </c>
      <c r="F156" s="3" t="s">
        <v>533</v>
      </c>
      <c r="G156" s="3"/>
      <c r="H156" s="105"/>
      <c r="I156" s="105"/>
      <c r="J156" s="105"/>
      <c r="K156" s="105"/>
      <c r="L156" s="105"/>
      <c r="M156" s="105"/>
      <c r="N156" s="105"/>
      <c r="O156" s="105"/>
      <c r="Q156" s="82"/>
      <c r="R156" s="644"/>
      <c r="S156" s="644"/>
      <c r="T156" s="644"/>
      <c r="U156" s="644"/>
      <c r="V156" s="644"/>
      <c r="W156" s="644"/>
      <c r="X156" s="644"/>
      <c r="Y156" s="644"/>
      <c r="Z156" s="645"/>
      <c r="AA156" s="644"/>
      <c r="AB156" s="104"/>
      <c r="AC156" s="26"/>
      <c r="AD156" s="26"/>
      <c r="AE156" s="26"/>
      <c r="AF156" s="50"/>
      <c r="AG156" s="104"/>
      <c r="AH156" s="50"/>
      <c r="AI156" s="26"/>
      <c r="AJ156" s="591"/>
      <c r="AK156" s="20"/>
      <c r="AL156" s="503"/>
      <c r="AM156" s="20"/>
      <c r="AN156" s="33"/>
      <c r="AO156" s="51"/>
      <c r="AP156" s="45"/>
      <c r="AQ156" s="45"/>
      <c r="AR156" s="20"/>
      <c r="AS156" s="70"/>
      <c r="AT156" s="70"/>
      <c r="AU156" s="94"/>
      <c r="AV156" s="94"/>
      <c r="AW156" s="71"/>
      <c r="AX156" s="6"/>
      <c r="AY156" s="6"/>
      <c r="AZ156" s="6"/>
      <c r="BA156" s="6"/>
      <c r="BB156" s="6"/>
      <c r="BC156" s="6"/>
      <c r="BD156" s="6"/>
      <c r="BE156" s="6"/>
    </row>
    <row r="157" spans="2:57">
      <c r="B157" s="718"/>
      <c r="C157" s="408" t="s">
        <v>534</v>
      </c>
      <c r="D157" s="105" t="s">
        <v>535</v>
      </c>
      <c r="E157" s="105" t="e">
        <f>VLOOKUP(D157, '[2](참고) 중복제거용 BP사명 DB'!$B$3:$D545, 3, FALSE)</f>
        <v>#N/A</v>
      </c>
      <c r="F157" s="3" t="s">
        <v>536</v>
      </c>
      <c r="G157" s="3"/>
      <c r="H157" s="105"/>
      <c r="I157" s="105"/>
      <c r="J157" s="105"/>
      <c r="K157" s="105"/>
      <c r="L157" s="105"/>
      <c r="M157" s="105"/>
      <c r="N157" s="105"/>
      <c r="O157" s="105"/>
      <c r="Q157" s="82"/>
      <c r="R157" s="644"/>
      <c r="S157" s="644"/>
      <c r="T157" s="644"/>
      <c r="U157" s="644"/>
      <c r="V157" s="644"/>
      <c r="W157" s="644"/>
      <c r="X157" s="644"/>
      <c r="Y157" s="644"/>
      <c r="Z157" s="645"/>
      <c r="AA157" s="644"/>
      <c r="AB157" s="104"/>
      <c r="AC157" s="26"/>
      <c r="AD157" s="26"/>
      <c r="AE157" s="26"/>
      <c r="AF157" s="50"/>
      <c r="AG157" s="104"/>
      <c r="AH157" s="50"/>
      <c r="AI157" s="26"/>
      <c r="AJ157" s="591"/>
      <c r="AK157" s="20"/>
      <c r="AL157" s="503"/>
      <c r="AM157" s="20"/>
      <c r="AN157" s="33"/>
      <c r="AO157" s="51"/>
      <c r="AP157" s="45"/>
      <c r="AQ157" s="45"/>
      <c r="AR157" s="20"/>
      <c r="AS157" s="70"/>
      <c r="AT157" s="70"/>
      <c r="AU157" s="94"/>
      <c r="AV157" s="94"/>
      <c r="AW157" s="71"/>
      <c r="AX157" s="6"/>
      <c r="AY157" s="6"/>
      <c r="AZ157" s="6"/>
      <c r="BA157" s="6"/>
      <c r="BB157" s="6"/>
      <c r="BC157" s="6"/>
      <c r="BD157" s="6"/>
      <c r="BE157" s="6"/>
    </row>
    <row r="158" spans="2:57">
      <c r="B158" s="718"/>
      <c r="C158" s="408" t="s">
        <v>534</v>
      </c>
      <c r="D158" s="105" t="s">
        <v>537</v>
      </c>
      <c r="E158" s="105" t="e">
        <f>VLOOKUP(D158, '[2](참고) 중복제거용 BP사명 DB'!$B$3:$D546, 3, FALSE)</f>
        <v>#N/A</v>
      </c>
      <c r="F158" s="3" t="s">
        <v>536</v>
      </c>
      <c r="G158" s="3"/>
      <c r="H158" s="105"/>
      <c r="I158" s="105"/>
      <c r="J158" s="105"/>
      <c r="K158" s="105"/>
      <c r="L158" s="105"/>
      <c r="M158" s="105"/>
      <c r="N158" s="105"/>
      <c r="O158" s="105"/>
      <c r="Q158" s="82"/>
      <c r="R158" s="644"/>
      <c r="S158" s="644"/>
      <c r="T158" s="644"/>
      <c r="U158" s="644"/>
      <c r="V158" s="644"/>
      <c r="W158" s="644"/>
      <c r="X158" s="644"/>
      <c r="Y158" s="644"/>
      <c r="Z158" s="645"/>
      <c r="AA158" s="644"/>
      <c r="AB158" s="104"/>
      <c r="AC158" s="26"/>
      <c r="AD158" s="26"/>
      <c r="AE158" s="26"/>
      <c r="AF158" s="50"/>
      <c r="AG158" s="104"/>
      <c r="AH158" s="50"/>
      <c r="AI158" s="26"/>
      <c r="AJ158" s="591"/>
      <c r="AK158" s="20"/>
      <c r="AL158" s="503"/>
      <c r="AM158" s="20"/>
      <c r="AN158" s="33"/>
      <c r="AO158" s="51"/>
      <c r="AP158" s="45"/>
      <c r="AQ158" s="45"/>
      <c r="AR158" s="20"/>
      <c r="AS158" s="70"/>
      <c r="AT158" s="70"/>
      <c r="AU158" s="94"/>
      <c r="AV158" s="94"/>
      <c r="AW158" s="71"/>
      <c r="AX158" s="6"/>
      <c r="AY158" s="6"/>
      <c r="AZ158" s="6"/>
      <c r="BA158" s="6"/>
      <c r="BB158" s="6"/>
      <c r="BC158" s="6"/>
      <c r="BD158" s="6"/>
      <c r="BE158" s="6"/>
    </row>
    <row r="159" spans="2:57" ht="27">
      <c r="B159" s="718"/>
      <c r="C159" s="409" t="s">
        <v>3921</v>
      </c>
      <c r="D159" s="208" t="s">
        <v>538</v>
      </c>
      <c r="E159" s="105" t="e">
        <f>VLOOKUP(D159, '[2](참고) 중복제거용 BP사명 DB'!$B$3:$D547, 3, FALSE)</f>
        <v>#N/A</v>
      </c>
      <c r="F159" s="3" t="s">
        <v>539</v>
      </c>
      <c r="G159" s="3"/>
      <c r="H159" s="105"/>
      <c r="I159" s="105"/>
      <c r="J159" s="105"/>
      <c r="K159" s="105"/>
      <c r="L159" s="105"/>
      <c r="M159" s="105"/>
      <c r="N159" s="105"/>
      <c r="O159" s="105"/>
      <c r="Q159" s="82"/>
      <c r="R159" s="644"/>
      <c r="S159" s="644"/>
      <c r="T159" s="644"/>
      <c r="U159" s="644"/>
      <c r="V159" s="644"/>
      <c r="W159" s="644"/>
      <c r="X159" s="644"/>
      <c r="Y159" s="644"/>
      <c r="Z159" s="645"/>
      <c r="AA159" s="644"/>
      <c r="AB159" s="104"/>
      <c r="AC159" s="26"/>
      <c r="AD159" s="26"/>
      <c r="AE159" s="26"/>
      <c r="AF159" s="50"/>
      <c r="AG159" s="104"/>
      <c r="AH159" s="50"/>
      <c r="AI159" s="26"/>
      <c r="AJ159" s="591"/>
      <c r="AK159" s="20"/>
      <c r="AL159" s="503"/>
      <c r="AM159" s="20"/>
      <c r="AN159" s="33"/>
      <c r="AO159" s="51"/>
      <c r="AP159" s="45"/>
      <c r="AQ159" s="45"/>
      <c r="AR159" s="20"/>
      <c r="AS159" s="70"/>
      <c r="AT159" s="70"/>
      <c r="AU159" s="94"/>
      <c r="AV159" s="94"/>
      <c r="AW159" s="71"/>
      <c r="AX159" s="6"/>
      <c r="AY159" s="6"/>
      <c r="AZ159" s="6"/>
      <c r="BA159" s="6"/>
      <c r="BB159" s="6"/>
      <c r="BC159" s="6"/>
      <c r="BD159" s="6"/>
      <c r="BE159" s="6"/>
    </row>
    <row r="160" spans="2:57">
      <c r="B160" s="718"/>
      <c r="C160" s="408" t="s">
        <v>541</v>
      </c>
      <c r="D160" s="105" t="s">
        <v>459</v>
      </c>
      <c r="E160" s="105" t="str">
        <f>VLOOKUP(D160, '[2](참고) 중복제거용 BP사명 DB'!$B$3:$D548, 3, FALSE)</f>
        <v>(주)콜게이트</v>
      </c>
      <c r="F160" s="3" t="s">
        <v>542</v>
      </c>
      <c r="G160" s="3"/>
      <c r="H160" s="105"/>
      <c r="I160" s="105"/>
      <c r="J160" s="105"/>
      <c r="K160" s="105"/>
      <c r="L160" s="105"/>
      <c r="M160" s="105"/>
      <c r="N160" s="105"/>
      <c r="O160" s="105"/>
      <c r="Q160" s="82"/>
      <c r="R160" s="644"/>
      <c r="S160" s="644"/>
      <c r="T160" s="644"/>
      <c r="U160" s="644"/>
      <c r="V160" s="644"/>
      <c r="W160" s="644"/>
      <c r="X160" s="644"/>
      <c r="Y160" s="644"/>
      <c r="Z160" s="645"/>
      <c r="AA160" s="644"/>
      <c r="AB160" s="104"/>
      <c r="AC160" s="26"/>
      <c r="AD160" s="26"/>
      <c r="AE160" s="26"/>
      <c r="AF160" s="50"/>
      <c r="AG160" s="104"/>
      <c r="AH160" s="50"/>
      <c r="AI160" s="26"/>
      <c r="AJ160" s="591"/>
      <c r="AK160" s="20"/>
      <c r="AL160" s="503"/>
      <c r="AM160" s="20"/>
      <c r="AN160" s="33"/>
      <c r="AO160" s="51"/>
      <c r="AP160" s="45"/>
      <c r="AQ160" s="45"/>
      <c r="AR160" s="20"/>
      <c r="AS160" s="70"/>
      <c r="AT160" s="70"/>
      <c r="AU160" s="94"/>
      <c r="AV160" s="94"/>
      <c r="AW160" s="71"/>
      <c r="AX160" s="6"/>
      <c r="AY160" s="6"/>
      <c r="AZ160" s="6"/>
      <c r="BA160" s="6"/>
      <c r="BB160" s="6"/>
      <c r="BC160" s="6"/>
      <c r="BD160" s="6"/>
      <c r="BE160" s="6"/>
    </row>
    <row r="161" spans="2:57">
      <c r="B161" s="697" t="s">
        <v>543</v>
      </c>
      <c r="C161" s="105" t="s">
        <v>543</v>
      </c>
      <c r="D161" s="105" t="s">
        <v>451</v>
      </c>
      <c r="E161" s="105" t="str">
        <f>VLOOKUP(D161, '[2](참고) 중복제거용 BP사명 DB'!$B$3:$D549, 3, FALSE)</f>
        <v>(사)한국정보통신진흥협회</v>
      </c>
      <c r="F161" s="3" t="s">
        <v>544</v>
      </c>
      <c r="G161" s="3"/>
      <c r="H161" s="105"/>
      <c r="I161" s="105"/>
      <c r="J161" s="105"/>
      <c r="K161" s="105"/>
      <c r="L161" s="105"/>
      <c r="M161" s="105"/>
      <c r="N161" s="105"/>
      <c r="O161" s="105"/>
      <c r="Q161" s="82"/>
      <c r="R161" s="644"/>
      <c r="S161" s="644"/>
      <c r="T161" s="644"/>
      <c r="U161" s="644"/>
      <c r="V161" s="644"/>
      <c r="W161" s="644"/>
      <c r="X161" s="644"/>
      <c r="Y161" s="644"/>
      <c r="Z161" s="645"/>
      <c r="AA161" s="644"/>
      <c r="AB161" s="104"/>
      <c r="AC161" s="26"/>
      <c r="AD161" s="26"/>
      <c r="AE161" s="26"/>
      <c r="AF161" s="50"/>
      <c r="AG161" s="104"/>
      <c r="AH161" s="50"/>
      <c r="AI161" s="26"/>
      <c r="AJ161" s="591"/>
      <c r="AK161" s="20"/>
      <c r="AL161" s="503"/>
      <c r="AM161" s="20"/>
      <c r="AN161" s="33"/>
      <c r="AO161" s="51"/>
      <c r="AP161" s="45"/>
      <c r="AQ161" s="45"/>
      <c r="AR161" s="20"/>
      <c r="AS161" s="70"/>
      <c r="AT161" s="70"/>
      <c r="AU161" s="94"/>
      <c r="AV161" s="94"/>
      <c r="AW161" s="71"/>
      <c r="AX161" s="6"/>
      <c r="AY161" s="6"/>
      <c r="AZ161" s="6"/>
      <c r="BA161" s="6"/>
      <c r="BB161" s="6"/>
      <c r="BC161" s="6"/>
      <c r="BD161" s="6"/>
      <c r="BE161" s="6"/>
    </row>
    <row r="162" spans="2:57">
      <c r="B162" s="697"/>
      <c r="C162" s="105" t="s">
        <v>543</v>
      </c>
      <c r="D162" s="105" t="s">
        <v>440</v>
      </c>
      <c r="E162" s="105" t="str">
        <f>VLOOKUP(D162, '[2](참고) 중복제거용 BP사명 DB'!$B$3:$D550, 3, FALSE)</f>
        <v>Amazon Web Services Inc.</v>
      </c>
      <c r="F162" s="3" t="s">
        <v>547</v>
      </c>
      <c r="G162" s="3"/>
      <c r="H162" s="105"/>
      <c r="I162" s="105"/>
      <c r="J162" s="105"/>
      <c r="K162" s="105"/>
      <c r="L162" s="105"/>
      <c r="M162" s="105"/>
      <c r="N162" s="105"/>
      <c r="O162" s="105"/>
      <c r="Q162" s="82"/>
      <c r="R162" s="644"/>
      <c r="S162" s="644"/>
      <c r="T162" s="644"/>
      <c r="U162" s="644"/>
      <c r="V162" s="644"/>
      <c r="W162" s="644"/>
      <c r="X162" s="644"/>
      <c r="Y162" s="644"/>
      <c r="Z162" s="645"/>
      <c r="AA162" s="644"/>
      <c r="AB162" s="104"/>
      <c r="AC162" s="26"/>
      <c r="AD162" s="26"/>
      <c r="AE162" s="26"/>
      <c r="AF162" s="50"/>
      <c r="AG162" s="104"/>
      <c r="AH162" s="50"/>
      <c r="AI162" s="26"/>
      <c r="AJ162" s="591"/>
      <c r="AK162" s="20"/>
      <c r="AL162" s="503"/>
      <c r="AM162" s="20"/>
      <c r="AN162" s="33"/>
      <c r="AO162" s="51"/>
      <c r="AP162" s="45"/>
      <c r="AQ162" s="45"/>
      <c r="AR162" s="20"/>
      <c r="AS162" s="70"/>
      <c r="AT162" s="70"/>
      <c r="AU162" s="94"/>
      <c r="AV162" s="94"/>
      <c r="AW162" s="71"/>
      <c r="AX162" s="6"/>
      <c r="AY162" s="6"/>
      <c r="AZ162" s="6"/>
      <c r="BA162" s="6"/>
      <c r="BB162" s="6"/>
      <c r="BC162" s="6"/>
      <c r="BD162" s="6"/>
      <c r="BE162" s="6"/>
    </row>
    <row r="163" spans="2:57">
      <c r="B163" s="703" t="s">
        <v>548</v>
      </c>
      <c r="C163" s="105" t="s">
        <v>548</v>
      </c>
      <c r="D163" s="105" t="s">
        <v>549</v>
      </c>
      <c r="E163" s="105" t="str">
        <f>VLOOKUP(D163, '[2](참고) 중복제거용 BP사명 DB'!$B$3:$D551, 3, FALSE)</f>
        <v>SK㈜</v>
      </c>
      <c r="F163" s="7" t="s">
        <v>550</v>
      </c>
      <c r="G163" s="3"/>
      <c r="H163" s="105"/>
      <c r="I163" s="105"/>
      <c r="J163" s="105"/>
      <c r="K163" s="105"/>
      <c r="L163" s="105"/>
      <c r="M163" s="105"/>
      <c r="N163" s="105"/>
      <c r="O163" s="105"/>
      <c r="Q163" s="82"/>
      <c r="R163" s="644"/>
      <c r="S163" s="644"/>
      <c r="T163" s="644"/>
      <c r="U163" s="644"/>
      <c r="V163" s="644"/>
      <c r="W163" s="644"/>
      <c r="X163" s="649"/>
      <c r="Y163" s="644"/>
      <c r="Z163" s="645"/>
      <c r="AA163" s="644"/>
      <c r="AB163" s="104"/>
      <c r="AC163" s="26"/>
      <c r="AD163" s="26"/>
      <c r="AE163" s="26"/>
      <c r="AF163" s="104"/>
      <c r="AG163" s="650"/>
      <c r="AH163" s="104"/>
      <c r="AI163" s="26"/>
      <c r="AJ163" s="591"/>
      <c r="AK163" s="20"/>
      <c r="AL163" s="20"/>
      <c r="AM163" s="651"/>
      <c r="AN163" s="30"/>
      <c r="AO163" s="574"/>
      <c r="AP163" s="42"/>
      <c r="AQ163" s="31"/>
      <c r="AR163" s="20"/>
      <c r="AS163" s="652"/>
      <c r="AT163" s="653"/>
      <c r="AU163" s="107"/>
      <c r="AV163" s="94"/>
      <c r="AW163" s="71"/>
      <c r="AX163" s="6"/>
      <c r="AY163" s="6"/>
      <c r="AZ163" s="6"/>
      <c r="BA163" s="6"/>
      <c r="BB163" s="100"/>
      <c r="BC163" s="100"/>
      <c r="BD163" s="100"/>
      <c r="BE163" s="100"/>
    </row>
    <row r="164" spans="2:57" ht="27">
      <c r="B164" s="703"/>
      <c r="C164" s="105" t="s">
        <v>548</v>
      </c>
      <c r="D164" s="105" t="s">
        <v>556</v>
      </c>
      <c r="E164" s="105" t="str">
        <f>VLOOKUP(D164, '[2](참고) 중복제거용 BP사명 DB'!$B$3:$D552, 3, FALSE)</f>
        <v>서비스에이스주식회사</v>
      </c>
      <c r="F164" s="7" t="s">
        <v>557</v>
      </c>
      <c r="G164" s="3"/>
      <c r="H164" s="105"/>
      <c r="I164" s="105"/>
      <c r="J164" s="105"/>
      <c r="K164" s="105"/>
      <c r="L164" s="105"/>
      <c r="M164" s="105"/>
      <c r="N164" s="105"/>
      <c r="O164" s="105"/>
      <c r="Q164" s="82"/>
      <c r="R164" s="644"/>
      <c r="S164" s="644"/>
      <c r="T164" s="644"/>
      <c r="U164" s="644"/>
      <c r="V164" s="644"/>
      <c r="W164" s="644"/>
      <c r="X164" s="644"/>
      <c r="Y164" s="644"/>
      <c r="Z164" s="645"/>
      <c r="AA164" s="646"/>
      <c r="AB164" s="104"/>
      <c r="AC164" s="26"/>
      <c r="AD164" s="26"/>
      <c r="AE164" s="26"/>
      <c r="AF164" s="50"/>
      <c r="AG164" s="104"/>
      <c r="AH164" s="50"/>
      <c r="AI164" s="26"/>
      <c r="AJ164" s="591"/>
      <c r="AK164" s="20"/>
      <c r="AL164" s="503"/>
      <c r="AM164" s="20"/>
      <c r="AN164" s="33"/>
      <c r="AO164" s="51"/>
      <c r="AP164" s="45"/>
      <c r="AQ164" s="45"/>
      <c r="AR164" s="20"/>
      <c r="AS164" s="70"/>
      <c r="AT164" s="70"/>
      <c r="AU164" s="94"/>
      <c r="AV164" s="94"/>
      <c r="AW164" s="71"/>
      <c r="AX164" s="6"/>
      <c r="AY164" s="6"/>
      <c r="AZ164" s="6"/>
      <c r="BA164" s="6"/>
      <c r="BB164" s="6"/>
      <c r="BC164" s="6"/>
      <c r="BD164" s="6"/>
      <c r="BE164" s="6"/>
    </row>
    <row r="165" spans="2:57" ht="27">
      <c r="B165" s="703"/>
      <c r="C165" s="105" t="s">
        <v>548</v>
      </c>
      <c r="D165" s="105" t="s">
        <v>558</v>
      </c>
      <c r="E165" s="105" t="str">
        <f>VLOOKUP(D165, '[2](참고) 중복제거용 BP사명 DB'!$B$3:$D553, 3, FALSE)</f>
        <v>서비스탑 주식회사</v>
      </c>
      <c r="F165" s="7" t="s">
        <v>557</v>
      </c>
      <c r="G165" s="3"/>
      <c r="H165" s="105"/>
      <c r="I165" s="105"/>
      <c r="J165" s="105"/>
      <c r="K165" s="105"/>
      <c r="L165" s="105"/>
      <c r="M165" s="105"/>
      <c r="N165" s="105"/>
      <c r="O165" s="105"/>
      <c r="Q165" s="82"/>
      <c r="R165" s="644"/>
      <c r="S165" s="644"/>
      <c r="T165" s="644"/>
      <c r="U165" s="644"/>
      <c r="V165" s="644"/>
      <c r="W165" s="644"/>
      <c r="X165" s="644"/>
      <c r="Y165" s="644"/>
      <c r="Z165" s="645"/>
      <c r="AA165" s="646"/>
      <c r="AB165" s="104"/>
      <c r="AC165" s="26"/>
      <c r="AD165" s="26"/>
      <c r="AE165" s="26"/>
      <c r="AF165" s="50"/>
      <c r="AG165" s="104"/>
      <c r="AH165" s="50"/>
      <c r="AI165" s="26"/>
      <c r="AJ165" s="591"/>
      <c r="AK165" s="20"/>
      <c r="AL165" s="503"/>
      <c r="AM165" s="20"/>
      <c r="AN165" s="33"/>
      <c r="AO165" s="51"/>
      <c r="AP165" s="45"/>
      <c r="AQ165" s="45"/>
      <c r="AR165" s="20"/>
      <c r="AS165" s="70"/>
      <c r="AT165" s="70"/>
      <c r="AU165" s="94"/>
      <c r="AV165" s="94"/>
      <c r="AW165" s="71"/>
      <c r="AX165" s="6"/>
      <c r="AY165" s="6"/>
      <c r="AZ165" s="6"/>
      <c r="BA165" s="6"/>
      <c r="BB165" s="6"/>
      <c r="BC165" s="6"/>
      <c r="BD165" s="6"/>
      <c r="BE165" s="6"/>
    </row>
    <row r="166" spans="2:57">
      <c r="B166" s="703" t="s">
        <v>559</v>
      </c>
      <c r="C166" s="105" t="s">
        <v>560</v>
      </c>
      <c r="D166" s="105" t="s">
        <v>549</v>
      </c>
      <c r="E166" s="105" t="str">
        <f>VLOOKUP(D166, '[2](참고) 중복제거용 BP사명 DB'!$B$3:$D554, 3, FALSE)</f>
        <v>SK㈜</v>
      </c>
      <c r="F166" s="7" t="s">
        <v>561</v>
      </c>
      <c r="G166" s="3"/>
      <c r="H166" s="105"/>
      <c r="I166" s="105"/>
      <c r="J166" s="105"/>
      <c r="K166" s="105"/>
      <c r="L166" s="105"/>
      <c r="M166" s="105"/>
      <c r="N166" s="105"/>
      <c r="O166" s="105"/>
      <c r="Q166" s="644"/>
      <c r="R166" s="644"/>
      <c r="S166" s="644"/>
      <c r="T166" s="644"/>
      <c r="U166" s="644"/>
      <c r="V166" s="644"/>
      <c r="W166" s="644"/>
      <c r="X166" s="644"/>
      <c r="Y166" s="644"/>
      <c r="Z166" s="645"/>
      <c r="AA166" s="644"/>
      <c r="AB166" s="104"/>
      <c r="AC166" s="104"/>
      <c r="AD166" s="104"/>
      <c r="AE166" s="8"/>
      <c r="AF166" s="198"/>
      <c r="AG166" s="6"/>
      <c r="AH166" s="198"/>
      <c r="AI166" s="104"/>
      <c r="AJ166" s="735"/>
      <c r="AK166" s="23"/>
      <c r="AL166" s="23"/>
      <c r="AM166" s="20"/>
      <c r="AN166" s="33"/>
      <c r="AO166" s="23"/>
      <c r="AP166" s="31"/>
      <c r="AQ166" s="31"/>
      <c r="AR166" s="20"/>
      <c r="AS166" s="98"/>
      <c r="AT166" s="654"/>
      <c r="AU166" s="96"/>
      <c r="AV166" s="94"/>
      <c r="AW166" s="71"/>
      <c r="AX166" s="105"/>
      <c r="AY166" s="105"/>
      <c r="AZ166" s="105"/>
      <c r="BA166" s="104"/>
      <c r="BB166" s="105"/>
      <c r="BC166" s="105"/>
      <c r="BD166" s="104"/>
      <c r="BE166" s="105"/>
    </row>
    <row r="167" spans="2:57">
      <c r="B167" s="703"/>
      <c r="C167" s="105" t="s">
        <v>572</v>
      </c>
      <c r="D167" s="105" t="s">
        <v>573</v>
      </c>
      <c r="E167" s="105" t="str">
        <f>VLOOKUP(D167, '[2](참고) 중복제거용 BP사명 DB'!$B$3:$D555, 3, FALSE)</f>
        <v>서비스에이스주식회사</v>
      </c>
      <c r="F167" s="3" t="s">
        <v>574</v>
      </c>
      <c r="G167" s="3"/>
      <c r="H167" s="105"/>
      <c r="I167" s="105"/>
      <c r="J167" s="105"/>
      <c r="K167" s="105"/>
      <c r="L167" s="105"/>
      <c r="M167" s="105"/>
      <c r="N167" s="105"/>
      <c r="O167" s="105"/>
      <c r="Q167" s="82"/>
      <c r="R167" s="644"/>
      <c r="S167" s="644"/>
      <c r="T167" s="644"/>
      <c r="U167" s="644"/>
      <c r="V167" s="644"/>
      <c r="W167" s="644"/>
      <c r="X167" s="644"/>
      <c r="Y167" s="644"/>
      <c r="Z167" s="645"/>
      <c r="AA167" s="646"/>
      <c r="AB167" s="104"/>
      <c r="AC167" s="3"/>
      <c r="AD167" s="3"/>
      <c r="AE167" s="8"/>
      <c r="AF167" s="104"/>
      <c r="AG167" s="104"/>
      <c r="AH167" s="104"/>
      <c r="AI167" s="132"/>
      <c r="AJ167" s="735"/>
      <c r="AK167" s="20"/>
      <c r="AL167" s="503"/>
      <c r="AM167" s="20"/>
      <c r="AN167" s="45"/>
      <c r="AO167" s="51"/>
      <c r="AP167" s="42"/>
      <c r="AQ167" s="41"/>
      <c r="AR167" s="20"/>
      <c r="AS167" s="70"/>
      <c r="AT167" s="70"/>
      <c r="AU167" s="94"/>
      <c r="AV167" s="94"/>
      <c r="AW167" s="71"/>
      <c r="AX167" s="104"/>
      <c r="AY167" s="104"/>
      <c r="AZ167" s="104"/>
      <c r="BA167" s="104"/>
      <c r="BB167" s="104"/>
      <c r="BC167" s="104"/>
      <c r="BD167" s="104"/>
      <c r="BE167" s="104"/>
    </row>
    <row r="168" spans="2:57">
      <c r="B168" s="703"/>
      <c r="C168" s="105" t="s">
        <v>572</v>
      </c>
      <c r="D168" s="105" t="s">
        <v>579</v>
      </c>
      <c r="E168" s="105" t="str">
        <f>VLOOKUP(D168, '[2](참고) 중복제거용 BP사명 DB'!$B$3:$D556, 3, FALSE)</f>
        <v>서비스탑 주식회사</v>
      </c>
      <c r="F168" s="3" t="s">
        <v>574</v>
      </c>
      <c r="G168" s="3"/>
      <c r="H168" s="105"/>
      <c r="I168" s="105"/>
      <c r="J168" s="105"/>
      <c r="K168" s="105"/>
      <c r="L168" s="105"/>
      <c r="M168" s="105"/>
      <c r="N168" s="105"/>
      <c r="O168" s="105"/>
      <c r="Q168" s="82"/>
      <c r="R168" s="644"/>
      <c r="S168" s="644"/>
      <c r="T168" s="644"/>
      <c r="U168" s="644"/>
      <c r="V168" s="644"/>
      <c r="W168" s="644"/>
      <c r="X168" s="644"/>
      <c r="Y168" s="644"/>
      <c r="Z168" s="645"/>
      <c r="AA168" s="646"/>
      <c r="AB168" s="104"/>
      <c r="AC168" s="3"/>
      <c r="AD168" s="3"/>
      <c r="AE168" s="8"/>
      <c r="AF168" s="104"/>
      <c r="AG168" s="104"/>
      <c r="AH168" s="104"/>
      <c r="AI168" s="132"/>
      <c r="AJ168" s="735"/>
      <c r="AK168" s="20"/>
      <c r="AL168" s="503"/>
      <c r="AM168" s="20"/>
      <c r="AN168" s="45"/>
      <c r="AO168" s="51"/>
      <c r="AP168" s="42"/>
      <c r="AQ168" s="41"/>
      <c r="AR168" s="20"/>
      <c r="AS168" s="70"/>
      <c r="AT168" s="70"/>
      <c r="AU168" s="94"/>
      <c r="AV168" s="94"/>
      <c r="AW168" s="71"/>
      <c r="AX168" s="104"/>
      <c r="AY168" s="104"/>
      <c r="AZ168" s="104"/>
      <c r="BA168" s="104"/>
      <c r="BB168" s="104"/>
      <c r="BC168" s="104"/>
      <c r="BD168" s="104"/>
      <c r="BE168" s="104"/>
    </row>
    <row r="169" spans="2:57">
      <c r="B169" s="703"/>
      <c r="C169" s="105" t="s">
        <v>572</v>
      </c>
      <c r="D169" s="105" t="s">
        <v>580</v>
      </c>
      <c r="E169" s="105" t="str">
        <f>VLOOKUP(D169, '[2](참고) 중복제거용 BP사명 DB'!$B$3:$D557, 3, FALSE)</f>
        <v>유엔젤(주)</v>
      </c>
      <c r="F169" s="3" t="s">
        <v>581</v>
      </c>
      <c r="G169" s="3"/>
      <c r="H169" s="105"/>
      <c r="I169" s="105"/>
      <c r="J169" s="105"/>
      <c r="K169" s="105"/>
      <c r="L169" s="105"/>
      <c r="M169" s="105"/>
      <c r="N169" s="105"/>
      <c r="O169" s="105"/>
      <c r="Q169" s="82"/>
      <c r="R169" s="644"/>
      <c r="S169" s="644"/>
      <c r="T169" s="644"/>
      <c r="U169" s="644"/>
      <c r="V169" s="644"/>
      <c r="W169" s="644"/>
      <c r="X169" s="644"/>
      <c r="Y169" s="644"/>
      <c r="Z169" s="645"/>
      <c r="AA169" s="644"/>
      <c r="AB169" s="104"/>
      <c r="AC169" s="104"/>
      <c r="AD169" s="104"/>
      <c r="AE169" s="3"/>
      <c r="AF169" s="104"/>
      <c r="AG169" s="104"/>
      <c r="AH169" s="104"/>
      <c r="AI169" s="132"/>
      <c r="AJ169" s="735"/>
      <c r="AK169" s="20"/>
      <c r="AL169" s="20"/>
      <c r="AM169" s="20"/>
      <c r="AN169" s="33"/>
      <c r="AO169" s="574"/>
      <c r="AP169" s="30"/>
      <c r="AQ169" s="31"/>
      <c r="AR169" s="20"/>
      <c r="AS169" s="652"/>
      <c r="AT169" s="652"/>
      <c r="AU169" s="107"/>
      <c r="AV169" s="94"/>
      <c r="AW169" s="71"/>
      <c r="AX169" s="105"/>
      <c r="AY169" s="105"/>
      <c r="AZ169" s="105"/>
      <c r="BA169" s="105"/>
      <c r="BB169" s="105"/>
      <c r="BC169" s="105"/>
      <c r="BD169" s="104"/>
      <c r="BE169" s="104"/>
    </row>
    <row r="170" spans="2:57" ht="27">
      <c r="B170" s="703"/>
      <c r="C170" s="104" t="s">
        <v>572</v>
      </c>
      <c r="D170" s="105" t="s">
        <v>4022</v>
      </c>
      <c r="E170" s="105" t="e">
        <f>VLOOKUP(D170, '[2](참고) 중복제거용 BP사명 DB'!$B$3:$D558, 3, FALSE)</f>
        <v>#N/A</v>
      </c>
      <c r="F170" s="3" t="s">
        <v>590</v>
      </c>
      <c r="G170" s="3"/>
      <c r="H170" s="105"/>
      <c r="I170" s="105"/>
      <c r="J170" s="105"/>
      <c r="K170" s="105"/>
      <c r="L170" s="105"/>
      <c r="M170" s="105"/>
      <c r="N170" s="105"/>
      <c r="O170" s="105"/>
      <c r="Q170" s="644"/>
      <c r="R170" s="644"/>
      <c r="S170" s="644"/>
      <c r="T170" s="644"/>
      <c r="U170" s="644"/>
      <c r="V170" s="644"/>
      <c r="W170" s="644"/>
      <c r="X170" s="644"/>
      <c r="Y170" s="644"/>
      <c r="Z170" s="645"/>
      <c r="AA170" s="644"/>
      <c r="AB170" s="104"/>
      <c r="AC170" s="104"/>
      <c r="AD170" s="104"/>
      <c r="AE170" s="3"/>
      <c r="AF170" s="104"/>
      <c r="AG170" s="6"/>
      <c r="AH170" s="104"/>
      <c r="AI170" s="9"/>
      <c r="AJ170" s="735"/>
      <c r="AK170" s="20"/>
      <c r="AL170" s="20"/>
      <c r="AM170" s="20"/>
      <c r="AN170" s="31"/>
      <c r="AO170" s="574"/>
      <c r="AP170" s="31"/>
      <c r="AQ170" s="31"/>
      <c r="AR170" s="20"/>
      <c r="AS170" s="509"/>
      <c r="AT170" s="98"/>
      <c r="AU170" s="107"/>
      <c r="AV170" s="94"/>
      <c r="AW170" s="71"/>
      <c r="AX170" s="104"/>
      <c r="AY170" s="104"/>
      <c r="AZ170" s="105"/>
      <c r="BA170" s="104"/>
      <c r="BB170" s="104"/>
      <c r="BC170" s="104"/>
      <c r="BD170" s="104"/>
      <c r="BE170" s="105"/>
    </row>
    <row r="171" spans="2:57" ht="31.5" customHeight="1">
      <c r="B171" s="703"/>
      <c r="C171" s="104" t="s">
        <v>572</v>
      </c>
      <c r="D171" s="208" t="s">
        <v>596</v>
      </c>
      <c r="E171" s="105" t="e">
        <f>VLOOKUP(D171, '[2](참고) 중복제거용 BP사명 DB'!$B$3:$D559, 3, FALSE)</f>
        <v>#N/A</v>
      </c>
      <c r="F171" s="3" t="s">
        <v>597</v>
      </c>
      <c r="G171" s="3"/>
      <c r="H171" s="105"/>
      <c r="I171" s="105"/>
      <c r="J171" s="105"/>
      <c r="K171" s="105"/>
      <c r="L171" s="105"/>
      <c r="M171" s="105"/>
      <c r="N171" s="105"/>
      <c r="O171" s="105"/>
      <c r="Q171" s="644"/>
      <c r="R171" s="644"/>
      <c r="S171" s="644"/>
      <c r="T171" s="644"/>
      <c r="U171" s="644"/>
      <c r="V171" s="644"/>
      <c r="W171" s="644"/>
      <c r="X171" s="644"/>
      <c r="Y171" s="644"/>
      <c r="Z171" s="645"/>
      <c r="AA171" s="644"/>
      <c r="AB171" s="104"/>
      <c r="AC171" s="104"/>
      <c r="AD171" s="104"/>
      <c r="AE171" s="3"/>
      <c r="AF171" s="104"/>
      <c r="AG171" s="6"/>
      <c r="AH171" s="104"/>
      <c r="AI171" s="9"/>
      <c r="AJ171" s="735"/>
      <c r="AK171" s="402"/>
      <c r="AL171" s="503"/>
      <c r="AM171" s="402"/>
      <c r="AN171" s="31"/>
      <c r="AO171" s="23"/>
      <c r="AP171" s="30"/>
      <c r="AQ171" s="31"/>
      <c r="AR171" s="20"/>
      <c r="AS171" s="109"/>
      <c r="AT171" s="98"/>
      <c r="AU171" s="107"/>
      <c r="AV171" s="94"/>
      <c r="AW171" s="71"/>
      <c r="AX171" s="104"/>
      <c r="AY171" s="104"/>
      <c r="AZ171" s="104"/>
      <c r="BA171" s="104"/>
      <c r="BB171" s="104"/>
      <c r="BC171" s="104"/>
      <c r="BD171" s="104"/>
      <c r="BE171" s="105"/>
    </row>
    <row r="172" spans="2:57" ht="31.5" customHeight="1">
      <c r="B172" s="703"/>
      <c r="C172" s="104" t="s">
        <v>572</v>
      </c>
      <c r="D172" s="208" t="s">
        <v>598</v>
      </c>
      <c r="E172" s="105" t="e">
        <f>VLOOKUP(D172, '[2](참고) 중복제거용 BP사명 DB'!$B$3:$D560, 3, FALSE)</f>
        <v>#N/A</v>
      </c>
      <c r="F172" s="3" t="s">
        <v>599</v>
      </c>
      <c r="G172" s="3"/>
      <c r="H172" s="105"/>
      <c r="I172" s="105"/>
      <c r="J172" s="105"/>
      <c r="K172" s="105"/>
      <c r="L172" s="105"/>
      <c r="M172" s="105"/>
      <c r="N172" s="105"/>
      <c r="O172" s="105"/>
      <c r="Q172" s="644"/>
      <c r="R172" s="644"/>
      <c r="S172" s="644"/>
      <c r="T172" s="644"/>
      <c r="U172" s="644"/>
      <c r="V172" s="644"/>
      <c r="W172" s="644"/>
      <c r="X172" s="644"/>
      <c r="Y172" s="644"/>
      <c r="Z172" s="645"/>
      <c r="AA172" s="644"/>
      <c r="AB172" s="104"/>
      <c r="AC172" s="104"/>
      <c r="AD172" s="104"/>
      <c r="AE172" s="3"/>
      <c r="AF172" s="104"/>
      <c r="AG172" s="6"/>
      <c r="AH172" s="104"/>
      <c r="AI172" s="9"/>
      <c r="AJ172" s="735"/>
      <c r="AK172" s="402"/>
      <c r="AL172" s="503"/>
      <c r="AM172" s="402"/>
      <c r="AN172" s="31"/>
      <c r="AO172" s="23"/>
      <c r="AP172" s="30"/>
      <c r="AQ172" s="31"/>
      <c r="AR172" s="20"/>
      <c r="AS172" s="109"/>
      <c r="AT172" s="98"/>
      <c r="AU172" s="107"/>
      <c r="AV172" s="94"/>
      <c r="AW172" s="71"/>
      <c r="AX172" s="104"/>
      <c r="AY172" s="104"/>
      <c r="AZ172" s="104"/>
      <c r="BA172" s="104"/>
      <c r="BB172" s="104"/>
      <c r="BC172" s="104"/>
      <c r="BD172" s="104"/>
      <c r="BE172" s="105"/>
    </row>
    <row r="173" spans="2:57">
      <c r="B173" s="703"/>
      <c r="C173" s="104" t="s">
        <v>572</v>
      </c>
      <c r="D173" s="208" t="s">
        <v>600</v>
      </c>
      <c r="E173" s="105" t="e">
        <f>VLOOKUP(D173, '[2](참고) 중복제거용 BP사명 DB'!$B$3:$D561, 3, FALSE)</f>
        <v>#N/A</v>
      </c>
      <c r="F173" s="3" t="s">
        <v>601</v>
      </c>
      <c r="G173" s="3"/>
      <c r="H173" s="105"/>
      <c r="I173" s="105"/>
      <c r="J173" s="105"/>
      <c r="K173" s="105"/>
      <c r="L173" s="105"/>
      <c r="M173" s="105"/>
      <c r="N173" s="105"/>
      <c r="O173" s="105"/>
      <c r="Q173" s="644"/>
      <c r="R173" s="644"/>
      <c r="S173" s="644"/>
      <c r="T173" s="644"/>
      <c r="U173" s="644"/>
      <c r="V173" s="644"/>
      <c r="W173" s="649"/>
      <c r="X173" s="644"/>
      <c r="Y173" s="644"/>
      <c r="Z173" s="645"/>
      <c r="AA173" s="644"/>
      <c r="AB173" s="104"/>
      <c r="AC173" s="104"/>
      <c r="AD173" s="104"/>
      <c r="AE173" s="3"/>
      <c r="AF173" s="104"/>
      <c r="AG173" s="6"/>
      <c r="AH173" s="104"/>
      <c r="AI173" s="9"/>
      <c r="AJ173" s="735"/>
      <c r="AK173" s="20"/>
      <c r="AL173" s="23"/>
      <c r="AM173" s="402"/>
      <c r="AN173" s="31"/>
      <c r="AO173" s="23"/>
      <c r="AP173" s="30"/>
      <c r="AQ173" s="31"/>
      <c r="AR173" s="20"/>
      <c r="AS173" s="509"/>
      <c r="AT173" s="98"/>
      <c r="AU173" s="107"/>
      <c r="AV173" s="94"/>
      <c r="AW173" s="71"/>
      <c r="AX173" s="104"/>
      <c r="AY173" s="104"/>
      <c r="AZ173" s="104"/>
      <c r="BA173" s="104"/>
      <c r="BB173" s="104"/>
      <c r="BC173" s="104"/>
      <c r="BD173" s="104"/>
      <c r="BE173" s="105"/>
    </row>
    <row r="174" spans="2:57">
      <c r="B174" s="703" t="s">
        <v>604</v>
      </c>
      <c r="C174" s="105" t="s">
        <v>604</v>
      </c>
      <c r="D174" s="105" t="s">
        <v>605</v>
      </c>
      <c r="E174" s="105" t="str">
        <f>VLOOKUP(D174, '[2](참고) 중복제거용 BP사명 DB'!$B$3:$D562, 3, FALSE)</f>
        <v>에스케이플래닛주식회사</v>
      </c>
      <c r="F174" s="3" t="s">
        <v>606</v>
      </c>
      <c r="G174" s="7"/>
      <c r="H174" s="105"/>
      <c r="I174" s="105"/>
      <c r="J174" s="105"/>
      <c r="K174" s="105"/>
      <c r="L174" s="105"/>
      <c r="M174" s="105"/>
      <c r="N174" s="105"/>
      <c r="O174" s="105"/>
      <c r="Q174" s="644"/>
      <c r="R174" s="644"/>
      <c r="S174" s="644"/>
      <c r="T174" s="644"/>
      <c r="U174" s="644"/>
      <c r="V174" s="644"/>
      <c r="W174" s="644"/>
      <c r="X174" s="644"/>
      <c r="Y174" s="644"/>
      <c r="Z174" s="645"/>
      <c r="AA174" s="646"/>
      <c r="AB174" s="104"/>
      <c r="AC174" s="3"/>
      <c r="AD174" s="3"/>
      <c r="AE174" s="3"/>
      <c r="AF174" s="198"/>
      <c r="AG174" s="6"/>
      <c r="AH174" s="198"/>
      <c r="AI174" s="9"/>
      <c r="AJ174" s="735"/>
      <c r="AK174" s="20"/>
      <c r="AL174" s="20"/>
      <c r="AM174" s="20"/>
      <c r="AN174" s="30"/>
      <c r="AO174" s="23"/>
      <c r="AP174" s="30"/>
      <c r="AQ174" s="33"/>
      <c r="AR174" s="20"/>
      <c r="AS174" s="98"/>
      <c r="AT174" s="98"/>
      <c r="AU174" s="96"/>
      <c r="AV174" s="94"/>
      <c r="AW174" s="71"/>
      <c r="AX174" s="104"/>
      <c r="AY174" s="104"/>
      <c r="AZ174" s="104"/>
      <c r="BA174" s="104"/>
      <c r="BB174" s="104"/>
      <c r="BC174" s="104"/>
      <c r="BD174" s="105"/>
      <c r="BE174" s="104"/>
    </row>
    <row r="175" spans="2:57">
      <c r="B175" s="703"/>
      <c r="C175" s="105" t="s">
        <v>603</v>
      </c>
      <c r="D175" s="105" t="s">
        <v>598</v>
      </c>
      <c r="E175" s="105" t="e">
        <f>VLOOKUP(D175, '[2](참고) 중복제거용 BP사명 DB'!$B$3:$D563, 3, FALSE)</f>
        <v>#N/A</v>
      </c>
      <c r="F175" s="3" t="s">
        <v>614</v>
      </c>
      <c r="G175" s="3"/>
      <c r="H175" s="105"/>
      <c r="I175" s="105"/>
      <c r="J175" s="105"/>
      <c r="K175" s="105"/>
      <c r="L175" s="105"/>
      <c r="M175" s="105"/>
      <c r="N175" s="105"/>
      <c r="O175" s="105"/>
      <c r="Q175" s="82"/>
      <c r="R175" s="644"/>
      <c r="S175" s="644"/>
      <c r="T175" s="644"/>
      <c r="U175" s="644"/>
      <c r="V175" s="644"/>
      <c r="W175" s="644"/>
      <c r="X175" s="644"/>
      <c r="Y175" s="644"/>
      <c r="Z175" s="645"/>
      <c r="AA175" s="644"/>
      <c r="AB175" s="104"/>
      <c r="AC175" s="3"/>
      <c r="AD175" s="3"/>
      <c r="AE175" s="50"/>
      <c r="AF175" s="104"/>
      <c r="AG175" s="104"/>
      <c r="AH175" s="104"/>
      <c r="AI175" s="104"/>
      <c r="AJ175" s="735"/>
      <c r="AK175" s="20"/>
      <c r="AL175" s="503"/>
      <c r="AM175" s="20"/>
      <c r="AN175" s="73"/>
      <c r="AO175" s="52"/>
      <c r="AP175" s="30"/>
      <c r="AQ175" s="30"/>
      <c r="AR175" s="20"/>
      <c r="AS175" s="70"/>
      <c r="AT175" s="70"/>
      <c r="AU175" s="94"/>
      <c r="AV175" s="94"/>
      <c r="AW175" s="71"/>
      <c r="AX175" s="104"/>
      <c r="AY175" s="104"/>
      <c r="AZ175" s="104"/>
      <c r="BA175" s="104"/>
      <c r="BB175" s="104"/>
      <c r="BC175" s="104"/>
      <c r="BD175" s="104"/>
      <c r="BE175" s="104"/>
    </row>
    <row r="176" spans="2:57" ht="27">
      <c r="B176" s="703"/>
      <c r="C176" s="105" t="s">
        <v>604</v>
      </c>
      <c r="D176" s="105" t="s">
        <v>4357</v>
      </c>
      <c r="E176" s="105" t="e">
        <f>VLOOKUP(D176, '[2](참고) 중복제거용 BP사명 DB'!$B$3:$D564, 3, FALSE)</f>
        <v>#N/A</v>
      </c>
      <c r="F176" s="3" t="s">
        <v>619</v>
      </c>
      <c r="G176" s="3"/>
      <c r="H176" s="105"/>
      <c r="I176" s="105"/>
      <c r="J176" s="105"/>
      <c r="K176" s="105"/>
      <c r="L176" s="105"/>
      <c r="M176" s="105"/>
      <c r="N176" s="105"/>
      <c r="O176" s="105"/>
      <c r="Q176" s="82"/>
      <c r="R176" s="644"/>
      <c r="S176" s="644"/>
      <c r="T176" s="644"/>
      <c r="U176" s="644"/>
      <c r="V176" s="644"/>
      <c r="W176" s="644"/>
      <c r="X176" s="644"/>
      <c r="Y176" s="644"/>
      <c r="Z176" s="645"/>
      <c r="AA176" s="644"/>
      <c r="AB176" s="104"/>
      <c r="AC176" s="104"/>
      <c r="AD176" s="104"/>
      <c r="AE176" s="12"/>
      <c r="AF176" s="104"/>
      <c r="AG176" s="104"/>
      <c r="AH176" s="6"/>
      <c r="AI176" s="9"/>
      <c r="AJ176" s="735"/>
      <c r="AK176" s="20"/>
      <c r="AL176" s="20"/>
      <c r="AM176" s="20"/>
      <c r="AN176" s="30"/>
      <c r="AO176" s="23"/>
      <c r="AP176" s="30"/>
      <c r="AQ176" s="33"/>
      <c r="AR176" s="20"/>
      <c r="AS176" s="509"/>
      <c r="AT176" s="98"/>
      <c r="AU176" s="107"/>
      <c r="AV176" s="94"/>
      <c r="AW176" s="71"/>
      <c r="AX176" s="104"/>
      <c r="AY176" s="104"/>
      <c r="AZ176" s="104"/>
      <c r="BA176" s="104"/>
      <c r="BB176" s="104"/>
      <c r="BC176" s="104"/>
      <c r="BD176" s="105"/>
      <c r="BE176" s="105"/>
    </row>
    <row r="177" spans="2:58" ht="25.5" customHeight="1">
      <c r="B177" s="703" t="s">
        <v>627</v>
      </c>
      <c r="C177" s="105" t="s">
        <v>628</v>
      </c>
      <c r="D177" s="105" t="s">
        <v>629</v>
      </c>
      <c r="E177" s="105" t="str">
        <f>VLOOKUP(D177, '[2](참고) 중복제거용 BP사명 DB'!$B$3:$D565, 3, FALSE)</f>
        <v>SK텔레콤(주)</v>
      </c>
      <c r="F177" s="7"/>
      <c r="G177" s="7"/>
      <c r="H177" s="105"/>
      <c r="I177" s="105"/>
      <c r="J177" s="105"/>
      <c r="K177" s="655"/>
      <c r="L177" s="105"/>
      <c r="M177" s="105"/>
      <c r="N177" s="105"/>
      <c r="O177" s="105"/>
      <c r="Q177" s="132"/>
      <c r="R177" s="644"/>
      <c r="S177" s="644"/>
      <c r="T177" s="9"/>
      <c r="U177" s="644"/>
      <c r="V177" s="644"/>
      <c r="W177" s="644"/>
      <c r="X177" s="644"/>
      <c r="Y177" s="644"/>
      <c r="Z177" s="645"/>
      <c r="AA177" s="644"/>
      <c r="AB177" s="132"/>
      <c r="AC177" s="104"/>
      <c r="AD177" s="104"/>
      <c r="AE177" s="132"/>
      <c r="AF177" s="104"/>
      <c r="AG177" s="104"/>
      <c r="AH177" s="104"/>
      <c r="AI177" s="132"/>
      <c r="AJ177" s="589"/>
      <c r="AK177" s="656"/>
      <c r="AL177" s="656"/>
      <c r="AM177" s="656"/>
      <c r="AN177" s="506"/>
      <c r="AO177" s="657"/>
      <c r="AP177" s="32"/>
      <c r="AQ177" s="31"/>
      <c r="AR177" s="20"/>
      <c r="AS177" s="98"/>
      <c r="AT177" s="108"/>
      <c r="AU177" s="96"/>
      <c r="AV177" s="94"/>
      <c r="AW177" s="71"/>
      <c r="AX177" s="105"/>
      <c r="AY177" s="105"/>
      <c r="AZ177" s="104"/>
      <c r="BA177" s="104"/>
      <c r="BB177" s="105"/>
      <c r="BC177" s="105"/>
      <c r="BD177" s="104"/>
      <c r="BE177" s="105"/>
    </row>
    <row r="178" spans="2:58">
      <c r="B178" s="703"/>
      <c r="C178" s="105" t="s">
        <v>628</v>
      </c>
      <c r="D178" s="105" t="s">
        <v>634</v>
      </c>
      <c r="E178" s="105" t="str">
        <f>VLOOKUP(D178, '[2](참고) 중복제거용 BP사명 DB'!$B$3:$D566, 3, FALSE)</f>
        <v>에스케이플래닛주식회사</v>
      </c>
      <c r="F178" s="7"/>
      <c r="G178" s="7"/>
      <c r="H178" s="105"/>
      <c r="I178" s="200"/>
      <c r="J178" s="105"/>
      <c r="K178" s="655"/>
      <c r="L178" s="105"/>
      <c r="M178" s="105"/>
      <c r="N178" s="105"/>
      <c r="O178" s="105"/>
      <c r="Q178" s="132"/>
      <c r="R178" s="644"/>
      <c r="S178" s="644"/>
      <c r="T178" s="9"/>
      <c r="U178" s="644"/>
      <c r="V178" s="644"/>
      <c r="W178" s="644"/>
      <c r="X178" s="644"/>
      <c r="Y178" s="644"/>
      <c r="Z178" s="645"/>
      <c r="AA178" s="646"/>
      <c r="AB178" s="132"/>
      <c r="AC178" s="104"/>
      <c r="AD178" s="104"/>
      <c r="AE178" s="3"/>
      <c r="AF178" s="104"/>
      <c r="AG178" s="104"/>
      <c r="AH178" s="104"/>
      <c r="AI178" s="132"/>
      <c r="AJ178" s="589"/>
      <c r="AK178" s="20"/>
      <c r="AL178" s="20"/>
      <c r="AM178" s="20"/>
      <c r="AN178" s="30"/>
      <c r="AO178" s="574"/>
      <c r="AP178" s="30"/>
      <c r="AQ178" s="33"/>
      <c r="AR178" s="20"/>
      <c r="AS178" s="515"/>
      <c r="AT178" s="98"/>
      <c r="AU178" s="96"/>
      <c r="AV178" s="94"/>
      <c r="AW178" s="71"/>
      <c r="AX178" s="105"/>
      <c r="AY178" s="105"/>
      <c r="AZ178" s="104"/>
      <c r="BA178" s="104"/>
      <c r="BB178" s="105"/>
      <c r="BC178" s="105"/>
      <c r="BD178" s="202"/>
      <c r="BE178" s="202"/>
    </row>
    <row r="179" spans="2:58" ht="27">
      <c r="B179" s="703"/>
      <c r="C179" s="105" t="s">
        <v>628</v>
      </c>
      <c r="D179" s="105" t="s">
        <v>4357</v>
      </c>
      <c r="E179" s="105" t="e">
        <f>VLOOKUP(D179, '[2](참고) 중복제거용 BP사명 DB'!$B$3:$D567, 3, FALSE)</f>
        <v>#N/A</v>
      </c>
      <c r="F179" s="7"/>
      <c r="G179" s="7"/>
      <c r="H179" s="105"/>
      <c r="I179" s="200"/>
      <c r="J179" s="105"/>
      <c r="K179" s="655"/>
      <c r="L179" s="105"/>
      <c r="M179" s="105"/>
      <c r="N179" s="105"/>
      <c r="O179" s="105"/>
      <c r="Q179" s="132"/>
      <c r="R179" s="644"/>
      <c r="S179" s="644"/>
      <c r="T179" s="9"/>
      <c r="U179" s="644"/>
      <c r="V179" s="644"/>
      <c r="W179" s="644"/>
      <c r="X179" s="644"/>
      <c r="Y179" s="644"/>
      <c r="Z179" s="645"/>
      <c r="AA179" s="644"/>
      <c r="AB179" s="132"/>
      <c r="AC179" s="104"/>
      <c r="AD179" s="104"/>
      <c r="AE179" s="4"/>
      <c r="AF179" s="104"/>
      <c r="AG179" s="104"/>
      <c r="AH179" s="104"/>
      <c r="AI179" s="132"/>
      <c r="AJ179" s="589"/>
      <c r="AK179" s="20"/>
      <c r="AL179" s="20"/>
      <c r="AM179" s="20"/>
      <c r="AN179" s="30"/>
      <c r="AO179" s="574"/>
      <c r="AP179" s="30"/>
      <c r="AQ179" s="31"/>
      <c r="AR179" s="20"/>
      <c r="AS179" s="515"/>
      <c r="AT179" s="98"/>
      <c r="AU179" s="107"/>
      <c r="AV179" s="94"/>
      <c r="AW179" s="71"/>
      <c r="AX179" s="105"/>
      <c r="AY179" s="105"/>
      <c r="AZ179" s="104"/>
      <c r="BA179" s="104"/>
      <c r="BB179" s="105"/>
      <c r="BC179" s="105"/>
      <c r="BD179" s="202"/>
      <c r="BE179" s="202"/>
    </row>
    <row r="180" spans="2:58">
      <c r="B180" s="703" t="s">
        <v>639</v>
      </c>
      <c r="C180" s="105" t="s">
        <v>639</v>
      </c>
      <c r="D180" s="105" t="s">
        <v>549</v>
      </c>
      <c r="E180" s="105" t="str">
        <f>VLOOKUP(D180, '[2](참고) 중복제거용 BP사명 DB'!$B$3:$D568, 3, FALSE)</f>
        <v>SK㈜</v>
      </c>
      <c r="F180" s="3" t="s">
        <v>640</v>
      </c>
      <c r="G180" s="3"/>
      <c r="H180" s="105"/>
      <c r="I180" s="105"/>
      <c r="J180" s="105"/>
      <c r="K180" s="105"/>
      <c r="L180" s="105"/>
      <c r="M180" s="105"/>
      <c r="N180" s="105"/>
      <c r="O180" s="105"/>
      <c r="Q180" s="644"/>
      <c r="R180" s="644"/>
      <c r="S180" s="644"/>
      <c r="T180" s="644"/>
      <c r="U180" s="644"/>
      <c r="V180" s="644"/>
      <c r="W180" s="644"/>
      <c r="X180" s="644"/>
      <c r="Y180" s="644"/>
      <c r="Z180" s="645"/>
      <c r="AA180" s="644"/>
      <c r="AB180" s="104"/>
      <c r="AC180" s="104"/>
      <c r="AD180" s="104"/>
      <c r="AE180" s="4"/>
      <c r="AF180" s="6"/>
      <c r="AG180" s="6"/>
      <c r="AH180" s="104"/>
      <c r="AI180" s="9"/>
      <c r="AJ180" s="735"/>
      <c r="AK180" s="20"/>
      <c r="AL180" s="20"/>
      <c r="AM180" s="20"/>
      <c r="AN180" s="30"/>
      <c r="AO180" s="574"/>
      <c r="AP180" s="30"/>
      <c r="AQ180" s="31"/>
      <c r="AR180" s="20"/>
      <c r="AS180" s="98"/>
      <c r="AT180" s="98"/>
      <c r="AU180" s="107"/>
      <c r="AV180" s="94"/>
      <c r="AW180" s="71"/>
      <c r="AX180" s="104"/>
      <c r="AY180" s="104"/>
      <c r="AZ180" s="104"/>
      <c r="BA180" s="104"/>
      <c r="BB180" s="104"/>
      <c r="BC180" s="104"/>
      <c r="BD180" s="104"/>
      <c r="BE180" s="105"/>
    </row>
    <row r="181" spans="2:58" ht="54">
      <c r="B181" s="703"/>
      <c r="C181" s="105" t="s">
        <v>639</v>
      </c>
      <c r="D181" s="105" t="s">
        <v>605</v>
      </c>
      <c r="E181" s="105" t="str">
        <f>VLOOKUP(D181, '[2](참고) 중복제거용 BP사명 DB'!$B$3:$D569, 3, FALSE)</f>
        <v>에스케이플래닛주식회사</v>
      </c>
      <c r="F181" s="7" t="s">
        <v>650</v>
      </c>
      <c r="G181" s="3"/>
      <c r="H181" s="105"/>
      <c r="I181" s="105"/>
      <c r="J181" s="105"/>
      <c r="K181" s="105"/>
      <c r="L181" s="105"/>
      <c r="M181" s="105"/>
      <c r="N181" s="105"/>
      <c r="O181" s="105"/>
      <c r="Q181" s="82"/>
      <c r="R181" s="644"/>
      <c r="S181" s="644"/>
      <c r="T181" s="644"/>
      <c r="U181" s="644"/>
      <c r="V181" s="644"/>
      <c r="W181" s="644"/>
      <c r="X181" s="644"/>
      <c r="Y181" s="644"/>
      <c r="Z181" s="645"/>
      <c r="AA181" s="646"/>
      <c r="AB181" s="104"/>
      <c r="AC181" s="104"/>
      <c r="AD181" s="104"/>
      <c r="AE181" s="12"/>
      <c r="AF181" s="104"/>
      <c r="AG181" s="6"/>
      <c r="AH181" s="6"/>
      <c r="AI181" s="9"/>
      <c r="AJ181" s="735"/>
      <c r="AK181" s="20"/>
      <c r="AL181" s="23"/>
      <c r="AM181" s="20"/>
      <c r="AN181" s="45"/>
      <c r="AO181" s="51"/>
      <c r="AP181" s="42"/>
      <c r="AQ181" s="41"/>
      <c r="AR181" s="20"/>
      <c r="AS181" s="98"/>
      <c r="AT181" s="70"/>
      <c r="AU181" s="94"/>
      <c r="AV181" s="94"/>
      <c r="AW181" s="71"/>
      <c r="AX181" s="104"/>
      <c r="AY181" s="104"/>
      <c r="AZ181" s="104"/>
      <c r="BA181" s="104"/>
      <c r="BB181" s="104"/>
      <c r="BC181" s="104"/>
      <c r="BD181" s="104"/>
      <c r="BE181" s="104"/>
    </row>
    <row r="182" spans="2:58" ht="27">
      <c r="B182" s="703"/>
      <c r="C182" s="105" t="s">
        <v>639</v>
      </c>
      <c r="D182" s="105" t="s">
        <v>530</v>
      </c>
      <c r="E182" s="105" t="str">
        <f>VLOOKUP(D182, '[2](참고) 중복제거용 BP사명 DB'!$B$3:$D570, 3, FALSE)</f>
        <v>에스케이엠앤서비스 주식회사</v>
      </c>
      <c r="F182" s="7" t="s">
        <v>652</v>
      </c>
      <c r="G182" s="3"/>
      <c r="H182" s="105"/>
      <c r="I182" s="105"/>
      <c r="J182" s="105"/>
      <c r="K182" s="105"/>
      <c r="L182" s="105"/>
      <c r="M182" s="105"/>
      <c r="N182" s="105"/>
      <c r="O182" s="105"/>
      <c r="Q182" s="644"/>
      <c r="R182" s="644"/>
      <c r="S182" s="644"/>
      <c r="T182" s="644"/>
      <c r="U182" s="644"/>
      <c r="V182" s="644"/>
      <c r="W182" s="644"/>
      <c r="X182" s="644"/>
      <c r="Y182" s="644"/>
      <c r="Z182" s="645"/>
      <c r="AA182" s="644"/>
      <c r="AB182" s="104"/>
      <c r="AC182" s="104"/>
      <c r="AD182" s="104"/>
      <c r="AE182" s="4"/>
      <c r="AF182" s="104"/>
      <c r="AG182" s="6"/>
      <c r="AH182" s="104"/>
      <c r="AI182" s="9"/>
      <c r="AJ182" s="735"/>
      <c r="AK182" s="20"/>
      <c r="AL182" s="20"/>
      <c r="AM182" s="20"/>
      <c r="AN182" s="30"/>
      <c r="AO182" s="574"/>
      <c r="AP182" s="30"/>
      <c r="AQ182" s="31"/>
      <c r="AR182" s="20"/>
      <c r="AS182" s="509"/>
      <c r="AT182" s="98"/>
      <c r="AU182" s="107"/>
      <c r="AV182" s="94"/>
      <c r="AW182" s="71"/>
      <c r="AX182" s="104"/>
      <c r="AY182" s="104"/>
      <c r="AZ182" s="104"/>
      <c r="BA182" s="104"/>
      <c r="BB182" s="104"/>
      <c r="BC182" s="104"/>
      <c r="BD182" s="104"/>
      <c r="BE182" s="105"/>
    </row>
    <row r="183" spans="2:58" ht="27">
      <c r="B183" s="703"/>
      <c r="C183" s="105" t="s">
        <v>639</v>
      </c>
      <c r="D183" s="105" t="s">
        <v>657</v>
      </c>
      <c r="E183" s="105" t="str">
        <f>VLOOKUP(D183, '[2](참고) 중복제거용 BP사명 DB'!$B$3:$D571, 3, FALSE)</f>
        <v>(주)청람커뮤니케이션즈</v>
      </c>
      <c r="F183" s="3" t="s">
        <v>658</v>
      </c>
      <c r="G183" s="7"/>
      <c r="H183" s="105"/>
      <c r="I183" s="105"/>
      <c r="J183" s="105"/>
      <c r="K183" s="105"/>
      <c r="L183" s="105"/>
      <c r="M183" s="105"/>
      <c r="N183" s="105"/>
      <c r="O183" s="105"/>
      <c r="Q183" s="82"/>
      <c r="R183" s="644"/>
      <c r="S183" s="644"/>
      <c r="T183" s="644"/>
      <c r="U183" s="644"/>
      <c r="V183" s="644"/>
      <c r="W183" s="644"/>
      <c r="X183" s="644"/>
      <c r="Y183" s="644"/>
      <c r="Z183" s="645"/>
      <c r="AA183" s="644"/>
      <c r="AB183" s="104"/>
      <c r="AC183" s="104"/>
      <c r="AD183" s="104"/>
      <c r="AE183" s="12"/>
      <c r="AF183" s="104"/>
      <c r="AG183" s="6"/>
      <c r="AH183" s="6"/>
      <c r="AI183" s="9"/>
      <c r="AJ183" s="735"/>
      <c r="AK183" s="20"/>
      <c r="AL183" s="20"/>
      <c r="AM183" s="20"/>
      <c r="AN183" s="45"/>
      <c r="AO183" s="34"/>
      <c r="AP183" s="30"/>
      <c r="AQ183" s="31"/>
      <c r="AR183" s="20"/>
      <c r="AS183" s="509"/>
      <c r="AT183" s="98"/>
      <c r="AU183" s="107"/>
      <c r="AV183" s="94"/>
      <c r="AW183" s="71"/>
      <c r="AX183" s="104"/>
      <c r="AY183" s="104"/>
      <c r="AZ183" s="104"/>
      <c r="BA183" s="104"/>
      <c r="BB183" s="104"/>
      <c r="BC183" s="104"/>
      <c r="BD183" s="104"/>
      <c r="BE183" s="104"/>
    </row>
    <row r="184" spans="2:58">
      <c r="B184" s="703"/>
      <c r="C184" s="105" t="s">
        <v>639</v>
      </c>
      <c r="D184" s="105" t="s">
        <v>662</v>
      </c>
      <c r="E184" s="105" t="e">
        <f>VLOOKUP(D184, '[2](참고) 중복제거용 BP사명 DB'!$B$3:$D572, 3, FALSE)</f>
        <v>#N/A</v>
      </c>
      <c r="F184" s="7" t="s">
        <v>663</v>
      </c>
      <c r="G184" s="3"/>
      <c r="H184" s="105"/>
      <c r="I184" s="105"/>
      <c r="J184" s="105"/>
      <c r="K184" s="105"/>
      <c r="L184" s="105"/>
      <c r="M184" s="105"/>
      <c r="N184" s="105"/>
      <c r="O184" s="105"/>
      <c r="Q184" s="644"/>
      <c r="R184" s="644"/>
      <c r="S184" s="644"/>
      <c r="T184" s="644"/>
      <c r="U184" s="644"/>
      <c r="V184" s="644"/>
      <c r="W184" s="644"/>
      <c r="X184" s="644"/>
      <c r="Y184" s="644"/>
      <c r="Z184" s="645"/>
      <c r="AA184" s="644"/>
      <c r="AB184" s="104"/>
      <c r="AC184" s="104"/>
      <c r="AD184" s="104"/>
      <c r="AE184" s="4"/>
      <c r="AF184" s="104"/>
      <c r="AG184" s="6"/>
      <c r="AH184" s="104"/>
      <c r="AI184" s="9"/>
      <c r="AJ184" s="735"/>
      <c r="AK184" s="20"/>
      <c r="AL184" s="20"/>
      <c r="AM184" s="20"/>
      <c r="AN184" s="30"/>
      <c r="AO184" s="574"/>
      <c r="AP184" s="30"/>
      <c r="AQ184" s="31"/>
      <c r="AR184" s="20"/>
      <c r="AS184" s="98"/>
      <c r="AT184" s="98"/>
      <c r="AU184" s="96"/>
      <c r="AV184" s="94"/>
      <c r="AW184" s="71"/>
      <c r="AX184" s="104"/>
      <c r="AY184" s="104"/>
      <c r="AZ184" s="104"/>
      <c r="BA184" s="104"/>
      <c r="BB184" s="104"/>
      <c r="BC184" s="104"/>
      <c r="BD184" s="104"/>
      <c r="BE184" s="104"/>
    </row>
    <row r="185" spans="2:58">
      <c r="B185" s="703"/>
      <c r="C185" s="105" t="s">
        <v>639</v>
      </c>
      <c r="D185" s="208" t="s">
        <v>670</v>
      </c>
      <c r="E185" s="105" t="str">
        <f>VLOOKUP(D185, '[2](참고) 중복제거용 BP사명 DB'!$B$3:$D573, 3, FALSE)</f>
        <v>㈜ 프레피스코리아</v>
      </c>
      <c r="F185" s="3" t="s">
        <v>4038</v>
      </c>
      <c r="G185" s="3"/>
      <c r="H185" s="105"/>
      <c r="I185" s="105"/>
      <c r="J185" s="105"/>
      <c r="K185" s="105"/>
      <c r="L185" s="105"/>
      <c r="M185" s="105"/>
      <c r="N185" s="105"/>
      <c r="O185" s="105"/>
      <c r="Q185" s="644"/>
      <c r="R185" s="644"/>
      <c r="S185" s="644"/>
      <c r="T185" s="644"/>
      <c r="U185" s="644"/>
      <c r="V185" s="644"/>
      <c r="W185" s="644"/>
      <c r="X185" s="644"/>
      <c r="Y185" s="644"/>
      <c r="Z185" s="645"/>
      <c r="AA185" s="644"/>
      <c r="AB185" s="104"/>
      <c r="AC185" s="104"/>
      <c r="AD185" s="104"/>
      <c r="AE185" s="3"/>
      <c r="AF185" s="104"/>
      <c r="AG185" s="104"/>
      <c r="AH185" s="104"/>
      <c r="AI185" s="104"/>
      <c r="AJ185" s="735"/>
      <c r="AK185" s="402"/>
      <c r="AL185" s="23"/>
      <c r="AM185" s="402"/>
      <c r="AN185" s="45"/>
      <c r="AO185" s="34"/>
      <c r="AP185" s="30"/>
      <c r="AQ185" s="31"/>
      <c r="AR185" s="20"/>
      <c r="AS185" s="509"/>
      <c r="AT185" s="98"/>
      <c r="AU185" s="107"/>
      <c r="AV185" s="94"/>
      <c r="AW185" s="71"/>
      <c r="AX185" s="104"/>
      <c r="AY185" s="104"/>
      <c r="AZ185" s="104"/>
      <c r="BA185" s="104"/>
      <c r="BB185" s="104"/>
      <c r="BC185" s="104"/>
      <c r="BD185" s="104"/>
      <c r="BE185" s="104"/>
    </row>
    <row r="186" spans="2:58">
      <c r="B186" s="703"/>
      <c r="C186" s="105" t="s">
        <v>639</v>
      </c>
      <c r="D186" s="105" t="s">
        <v>676</v>
      </c>
      <c r="E186" s="105" t="e">
        <f>VLOOKUP(D186, '[2](참고) 중복제거용 BP사명 DB'!$B$3:$D574, 3, FALSE)</f>
        <v>#N/A</v>
      </c>
      <c r="F186" s="7" t="s">
        <v>677</v>
      </c>
      <c r="G186" s="3"/>
      <c r="H186" s="105"/>
      <c r="I186" s="105"/>
      <c r="J186" s="105"/>
      <c r="K186" s="105"/>
      <c r="L186" s="105"/>
      <c r="M186" s="105"/>
      <c r="N186" s="105"/>
      <c r="O186" s="105"/>
      <c r="Q186" s="82"/>
      <c r="R186" s="644"/>
      <c r="S186" s="644"/>
      <c r="T186" s="644"/>
      <c r="U186" s="644"/>
      <c r="V186" s="644"/>
      <c r="W186" s="644"/>
      <c r="X186" s="644"/>
      <c r="Y186" s="644"/>
      <c r="Z186" s="645"/>
      <c r="AA186" s="82"/>
      <c r="AB186" s="104"/>
      <c r="AC186" s="104"/>
      <c r="AD186" s="104"/>
      <c r="AE186" s="12"/>
      <c r="AF186" s="104"/>
      <c r="AG186" s="6"/>
      <c r="AH186" s="6"/>
      <c r="AI186" s="9"/>
      <c r="AJ186" s="735"/>
      <c r="AK186" s="20"/>
      <c r="AL186" s="503"/>
      <c r="AM186" s="20"/>
      <c r="AN186" s="45"/>
      <c r="AO186" s="51"/>
      <c r="AP186" s="42"/>
      <c r="AQ186" s="42"/>
      <c r="AR186" s="20"/>
      <c r="AS186" s="70"/>
      <c r="AT186" s="70"/>
      <c r="AU186" s="94"/>
      <c r="AV186" s="94"/>
      <c r="AW186" s="71"/>
      <c r="AX186" s="104"/>
      <c r="AY186" s="104"/>
      <c r="AZ186" s="104"/>
      <c r="BA186" s="104"/>
      <c r="BB186" s="104"/>
      <c r="BC186" s="104"/>
      <c r="BD186" s="104"/>
      <c r="BE186" s="104"/>
    </row>
    <row r="187" spans="2:58">
      <c r="B187" s="703"/>
      <c r="C187" s="105" t="s">
        <v>639</v>
      </c>
      <c r="D187" s="105" t="s">
        <v>681</v>
      </c>
      <c r="E187" s="105" t="str">
        <f>VLOOKUP(D187, '[2](참고) 중복제거용 BP사명 DB'!$B$3:$D575, 3, FALSE)</f>
        <v xml:space="preserve">	(주)와이비엘</v>
      </c>
      <c r="F187" s="7" t="s">
        <v>677</v>
      </c>
      <c r="G187" s="3"/>
      <c r="H187" s="105"/>
      <c r="I187" s="105"/>
      <c r="J187" s="105"/>
      <c r="K187" s="105"/>
      <c r="L187" s="105"/>
      <c r="M187" s="105"/>
      <c r="N187" s="105"/>
      <c r="O187" s="105"/>
      <c r="Q187" s="82"/>
      <c r="R187" s="644"/>
      <c r="S187" s="644"/>
      <c r="T187" s="644"/>
      <c r="U187" s="644"/>
      <c r="V187" s="644"/>
      <c r="W187" s="649"/>
      <c r="X187" s="644"/>
      <c r="Y187" s="644"/>
      <c r="Z187" s="645"/>
      <c r="AA187" s="644"/>
      <c r="AB187" s="104"/>
      <c r="AC187" s="104"/>
      <c r="AD187" s="104"/>
      <c r="AE187" s="12"/>
      <c r="AF187" s="104"/>
      <c r="AG187" s="6"/>
      <c r="AH187" s="6"/>
      <c r="AI187" s="9"/>
      <c r="AJ187" s="735"/>
      <c r="AK187" s="20"/>
      <c r="AL187" s="20"/>
      <c r="AM187" s="20"/>
      <c r="AN187" s="45"/>
      <c r="AO187" s="51"/>
      <c r="AP187" s="42"/>
      <c r="AQ187" s="42"/>
      <c r="AR187" s="20"/>
      <c r="AS187" s="98"/>
      <c r="AT187" s="70"/>
      <c r="AU187" s="94"/>
      <c r="AV187" s="94"/>
      <c r="AW187" s="71"/>
      <c r="AX187" s="104"/>
      <c r="AY187" s="104"/>
      <c r="AZ187" s="104"/>
      <c r="BA187" s="104"/>
      <c r="BB187" s="104"/>
      <c r="BC187" s="104"/>
      <c r="BD187" s="104"/>
      <c r="BE187" s="104"/>
      <c r="BF187" s="14" t="s">
        <v>602</v>
      </c>
    </row>
    <row r="188" spans="2:58" ht="27">
      <c r="B188" s="703"/>
      <c r="C188" s="105" t="s">
        <v>639</v>
      </c>
      <c r="D188" s="105" t="s">
        <v>684</v>
      </c>
      <c r="E188" s="105" t="e">
        <f>VLOOKUP(D188, '[2](참고) 중복제거용 BP사명 DB'!$B$3:$D576, 3, FALSE)</f>
        <v>#N/A</v>
      </c>
      <c r="F188" s="7" t="s">
        <v>685</v>
      </c>
      <c r="G188" s="3"/>
      <c r="H188" s="105"/>
      <c r="I188" s="105"/>
      <c r="J188" s="105"/>
      <c r="K188" s="105"/>
      <c r="L188" s="105"/>
      <c r="M188" s="105"/>
      <c r="N188" s="105"/>
      <c r="O188" s="105"/>
      <c r="Q188" s="644"/>
      <c r="R188" s="644"/>
      <c r="S188" s="644"/>
      <c r="T188" s="644"/>
      <c r="U188" s="644"/>
      <c r="V188" s="644"/>
      <c r="W188" s="644"/>
      <c r="X188" s="644"/>
      <c r="Y188" s="644"/>
      <c r="Z188" s="645"/>
      <c r="AA188" s="644"/>
      <c r="AB188" s="104"/>
      <c r="AC188" s="104"/>
      <c r="AD188" s="104"/>
      <c r="AE188" s="4"/>
      <c r="AF188" s="104"/>
      <c r="AG188" s="6"/>
      <c r="AH188" s="6"/>
      <c r="AI188" s="9"/>
      <c r="AJ188" s="735"/>
      <c r="AK188" s="20"/>
      <c r="AL188" s="20"/>
      <c r="AM188" s="20"/>
      <c r="AN188" s="30"/>
      <c r="AO188" s="574"/>
      <c r="AP188" s="30"/>
      <c r="AQ188" s="31"/>
      <c r="AR188" s="20"/>
      <c r="AS188" s="509"/>
      <c r="AT188" s="98"/>
      <c r="AU188" s="107"/>
      <c r="AV188" s="94"/>
      <c r="AW188" s="71"/>
      <c r="AX188" s="104"/>
      <c r="AY188" s="104"/>
      <c r="AZ188" s="104"/>
      <c r="BA188" s="104"/>
      <c r="BB188" s="104"/>
      <c r="BC188" s="104"/>
      <c r="BD188" s="104"/>
      <c r="BE188" s="104"/>
    </row>
    <row r="189" spans="2:58">
      <c r="B189" s="703"/>
      <c r="C189" s="105" t="s">
        <v>639</v>
      </c>
      <c r="D189" s="105" t="s">
        <v>690</v>
      </c>
      <c r="E189" s="105" t="str">
        <f>VLOOKUP(D189, '[2](참고) 중복제거용 BP사명 DB'!$B$3:$D577, 3, FALSE)</f>
        <v>(주)케이지이니시스</v>
      </c>
      <c r="F189" s="7" t="s">
        <v>691</v>
      </c>
      <c r="G189" s="3"/>
      <c r="H189" s="105"/>
      <c r="I189" s="105"/>
      <c r="J189" s="105"/>
      <c r="K189" s="105"/>
      <c r="L189" s="105"/>
      <c r="M189" s="105"/>
      <c r="N189" s="105"/>
      <c r="O189" s="105"/>
      <c r="Q189" s="82"/>
      <c r="R189" s="644"/>
      <c r="S189" s="644"/>
      <c r="T189" s="644"/>
      <c r="U189" s="644"/>
      <c r="V189" s="644"/>
      <c r="W189" s="644"/>
      <c r="X189" s="644"/>
      <c r="Y189" s="644"/>
      <c r="Z189" s="645"/>
      <c r="AA189" s="644"/>
      <c r="AB189" s="104"/>
      <c r="AC189" s="104"/>
      <c r="AD189" s="104"/>
      <c r="AE189" s="12"/>
      <c r="AF189" s="104"/>
      <c r="AG189" s="6"/>
      <c r="AH189" s="6"/>
      <c r="AI189" s="9"/>
      <c r="AJ189" s="735"/>
      <c r="AK189" s="20"/>
      <c r="AL189" s="503"/>
      <c r="AM189" s="20"/>
      <c r="AN189" s="45"/>
      <c r="AO189" s="51"/>
      <c r="AP189" s="42"/>
      <c r="AQ189" s="42"/>
      <c r="AR189" s="20"/>
      <c r="AS189" s="70"/>
      <c r="AT189" s="70"/>
      <c r="AU189" s="94"/>
      <c r="AV189" s="94"/>
      <c r="AW189" s="71"/>
      <c r="AX189" s="104"/>
      <c r="AY189" s="104"/>
      <c r="AZ189" s="104"/>
      <c r="BA189" s="104"/>
      <c r="BB189" s="104"/>
      <c r="BC189" s="104"/>
      <c r="BD189" s="104"/>
      <c r="BE189" s="104"/>
    </row>
    <row r="190" spans="2:58">
      <c r="B190" s="703"/>
      <c r="C190" s="105" t="s">
        <v>639</v>
      </c>
      <c r="D190" s="105" t="s">
        <v>579</v>
      </c>
      <c r="E190" s="105" t="str">
        <f>VLOOKUP(D190, '[2](참고) 중복제거용 BP사명 DB'!$B$3:$D578, 3, FALSE)</f>
        <v>서비스탑 주식회사</v>
      </c>
      <c r="F190" s="7" t="s">
        <v>693</v>
      </c>
      <c r="G190" s="3"/>
      <c r="H190" s="105"/>
      <c r="I190" s="105"/>
      <c r="J190" s="105"/>
      <c r="K190" s="105"/>
      <c r="L190" s="105"/>
      <c r="M190" s="105"/>
      <c r="N190" s="105"/>
      <c r="O190" s="105"/>
      <c r="Q190" s="82"/>
      <c r="R190" s="644"/>
      <c r="S190" s="644"/>
      <c r="T190" s="644"/>
      <c r="U190" s="644"/>
      <c r="V190" s="644"/>
      <c r="W190" s="644"/>
      <c r="X190" s="644"/>
      <c r="Y190" s="644"/>
      <c r="Z190" s="645"/>
      <c r="AA190" s="646"/>
      <c r="AB190" s="104"/>
      <c r="AC190" s="104"/>
      <c r="AD190" s="104"/>
      <c r="AE190" s="12"/>
      <c r="AF190" s="104"/>
      <c r="AG190" s="6"/>
      <c r="AH190" s="6"/>
      <c r="AI190" s="9"/>
      <c r="AJ190" s="735"/>
      <c r="AK190" s="20"/>
      <c r="AL190" s="503"/>
      <c r="AM190" s="20"/>
      <c r="AN190" s="45"/>
      <c r="AO190" s="51"/>
      <c r="AP190" s="42"/>
      <c r="AQ190" s="42"/>
      <c r="AR190" s="20"/>
      <c r="AS190" s="70"/>
      <c r="AT190" s="70"/>
      <c r="AU190" s="94"/>
      <c r="AV190" s="94"/>
      <c r="AW190" s="71"/>
      <c r="AX190" s="104"/>
      <c r="AY190" s="104"/>
      <c r="AZ190" s="104"/>
      <c r="BA190" s="104"/>
      <c r="BB190" s="104"/>
      <c r="BC190" s="104"/>
      <c r="BD190" s="104"/>
      <c r="BE190" s="104"/>
    </row>
    <row r="191" spans="2:58">
      <c r="B191" s="703"/>
      <c r="C191" s="105" t="s">
        <v>639</v>
      </c>
      <c r="D191" s="105" t="s">
        <v>573</v>
      </c>
      <c r="E191" s="105" t="str">
        <f>VLOOKUP(D191, '[2](참고) 중복제거용 BP사명 DB'!$B$3:$D579, 3, FALSE)</f>
        <v>서비스에이스주식회사</v>
      </c>
      <c r="F191" s="7" t="s">
        <v>693</v>
      </c>
      <c r="G191" s="3"/>
      <c r="H191" s="105"/>
      <c r="I191" s="105"/>
      <c r="J191" s="105"/>
      <c r="K191" s="105"/>
      <c r="L191" s="105"/>
      <c r="M191" s="105"/>
      <c r="N191" s="105"/>
      <c r="O191" s="105"/>
      <c r="Q191" s="82"/>
      <c r="R191" s="644"/>
      <c r="S191" s="644"/>
      <c r="T191" s="644"/>
      <c r="U191" s="644"/>
      <c r="V191" s="644"/>
      <c r="W191" s="644"/>
      <c r="X191" s="644"/>
      <c r="Y191" s="644"/>
      <c r="Z191" s="645"/>
      <c r="AA191" s="646"/>
      <c r="AB191" s="104"/>
      <c r="AC191" s="104"/>
      <c r="AD191" s="104"/>
      <c r="AE191" s="12"/>
      <c r="AF191" s="104"/>
      <c r="AG191" s="6"/>
      <c r="AH191" s="6"/>
      <c r="AI191" s="9"/>
      <c r="AJ191" s="735"/>
      <c r="AK191" s="20"/>
      <c r="AL191" s="503"/>
      <c r="AM191" s="20"/>
      <c r="AN191" s="45"/>
      <c r="AO191" s="51"/>
      <c r="AP191" s="42"/>
      <c r="AQ191" s="42"/>
      <c r="AR191" s="20"/>
      <c r="AS191" s="70"/>
      <c r="AT191" s="70"/>
      <c r="AU191" s="94"/>
      <c r="AV191" s="94"/>
      <c r="AW191" s="71"/>
      <c r="AX191" s="104"/>
      <c r="AY191" s="104"/>
      <c r="AZ191" s="104"/>
      <c r="BA191" s="104"/>
      <c r="BB191" s="104"/>
      <c r="BC191" s="104"/>
      <c r="BD191" s="104"/>
      <c r="BE191" s="104"/>
    </row>
    <row r="192" spans="2:58">
      <c r="B192" s="703"/>
      <c r="C192" s="105" t="s">
        <v>639</v>
      </c>
      <c r="D192" s="105" t="s">
        <v>694</v>
      </c>
      <c r="E192" s="105" t="str">
        <f>VLOOKUP(D192, '[2](참고) 중복제거용 BP사명 DB'!$B$3:$D580, 3, FALSE)</f>
        <v>Amazon Web Services Inc.</v>
      </c>
      <c r="F192" s="7" t="s">
        <v>695</v>
      </c>
      <c r="G192" s="3"/>
      <c r="H192" s="105"/>
      <c r="I192" s="105"/>
      <c r="J192" s="105"/>
      <c r="K192" s="105"/>
      <c r="L192" s="105"/>
      <c r="M192" s="105"/>
      <c r="N192" s="105"/>
      <c r="O192" s="105"/>
      <c r="Q192" s="82"/>
      <c r="R192" s="644"/>
      <c r="S192" s="644"/>
      <c r="T192" s="644"/>
      <c r="U192" s="644"/>
      <c r="V192" s="644"/>
      <c r="W192" s="644"/>
      <c r="X192" s="644"/>
      <c r="Y192" s="644"/>
      <c r="Z192" s="645"/>
      <c r="AA192" s="644"/>
      <c r="AB192" s="104"/>
      <c r="AC192" s="104"/>
      <c r="AD192" s="104"/>
      <c r="AE192" s="12"/>
      <c r="AF192" s="104"/>
      <c r="AG192" s="6"/>
      <c r="AH192" s="6"/>
      <c r="AI192" s="9"/>
      <c r="AJ192" s="735"/>
      <c r="AK192" s="20"/>
      <c r="AL192" s="503"/>
      <c r="AM192" s="20"/>
      <c r="AN192" s="45"/>
      <c r="AO192" s="51"/>
      <c r="AP192" s="42"/>
      <c r="AQ192" s="42"/>
      <c r="AR192" s="20"/>
      <c r="AS192" s="70"/>
      <c r="AT192" s="70"/>
      <c r="AU192" s="94"/>
      <c r="AV192" s="94"/>
      <c r="AW192" s="71"/>
      <c r="AX192" s="104"/>
      <c r="AY192" s="104"/>
      <c r="AZ192" s="104"/>
      <c r="BA192" s="104"/>
      <c r="BB192" s="104"/>
      <c r="BC192" s="104"/>
      <c r="BD192" s="104"/>
      <c r="BE192" s="104"/>
    </row>
    <row r="193" spans="2:57">
      <c r="B193" s="703" t="s">
        <v>696</v>
      </c>
      <c r="C193" s="105" t="s">
        <v>697</v>
      </c>
      <c r="D193" s="105" t="s">
        <v>549</v>
      </c>
      <c r="E193" s="105" t="str">
        <f>VLOOKUP(D193, '[2](참고) 중복제거용 BP사명 DB'!$B$3:$D581, 3, FALSE)</f>
        <v>SK㈜</v>
      </c>
      <c r="F193" s="7" t="s">
        <v>640</v>
      </c>
      <c r="G193" s="3"/>
      <c r="H193" s="105"/>
      <c r="I193" s="105"/>
      <c r="J193" s="105"/>
      <c r="K193" s="105"/>
      <c r="L193" s="105"/>
      <c r="M193" s="105"/>
      <c r="N193" s="105"/>
      <c r="O193" s="105"/>
      <c r="Q193" s="315"/>
      <c r="R193" s="644"/>
      <c r="S193" s="644"/>
      <c r="T193" s="644"/>
      <c r="U193" s="644"/>
      <c r="V193" s="644"/>
      <c r="W193" s="644"/>
      <c r="X193" s="644"/>
      <c r="Y193" s="644"/>
      <c r="Z193" s="645"/>
      <c r="AA193" s="644"/>
      <c r="AB193" s="104"/>
      <c r="AC193" s="104"/>
      <c r="AD193" s="104"/>
      <c r="AE193" s="8"/>
      <c r="AF193" s="104"/>
      <c r="AG193" s="104"/>
      <c r="AH193" s="104"/>
      <c r="AI193" s="132"/>
      <c r="AJ193" s="590"/>
      <c r="AK193" s="20"/>
      <c r="AL193" s="20"/>
      <c r="AM193" s="20"/>
      <c r="AN193" s="45"/>
      <c r="AO193" s="34"/>
      <c r="AP193" s="30"/>
      <c r="AQ193" s="31"/>
      <c r="AR193" s="20"/>
      <c r="AS193" s="509"/>
      <c r="AT193" s="98"/>
      <c r="AU193" s="107"/>
      <c r="AV193" s="94"/>
      <c r="AW193" s="71"/>
      <c r="AX193" s="104"/>
      <c r="AY193" s="104"/>
      <c r="AZ193" s="104"/>
      <c r="BA193" s="104"/>
      <c r="BB193" s="104"/>
      <c r="BC193" s="104"/>
      <c r="BD193" s="104"/>
      <c r="BE193" s="104"/>
    </row>
    <row r="194" spans="2:57" ht="40.5">
      <c r="B194" s="703"/>
      <c r="C194" s="105" t="s">
        <v>697</v>
      </c>
      <c r="D194" s="105" t="s">
        <v>605</v>
      </c>
      <c r="E194" s="105" t="str">
        <f>VLOOKUP(D194, '[2](참고) 중복제거용 BP사명 DB'!$B$3:$D582, 3, FALSE)</f>
        <v>에스케이플래닛주식회사</v>
      </c>
      <c r="F194" s="7" t="s">
        <v>703</v>
      </c>
      <c r="G194" s="3"/>
      <c r="H194" s="105"/>
      <c r="I194" s="105"/>
      <c r="J194" s="105"/>
      <c r="K194" s="105"/>
      <c r="L194" s="105"/>
      <c r="M194" s="105"/>
      <c r="N194" s="105"/>
      <c r="O194" s="105"/>
      <c r="Q194" s="644"/>
      <c r="R194" s="644"/>
      <c r="S194" s="644"/>
      <c r="T194" s="644"/>
      <c r="U194" s="644"/>
      <c r="V194" s="644"/>
      <c r="W194" s="644"/>
      <c r="X194" s="644"/>
      <c r="Y194" s="644"/>
      <c r="Z194" s="645"/>
      <c r="AA194" s="646"/>
      <c r="AB194" s="104"/>
      <c r="AC194" s="3"/>
      <c r="AD194" s="104"/>
      <c r="AE194" s="12"/>
      <c r="AF194" s="104"/>
      <c r="AG194" s="104"/>
      <c r="AH194" s="104"/>
      <c r="AI194" s="104"/>
      <c r="AJ194" s="589"/>
      <c r="AK194" s="20"/>
      <c r="AL194" s="23"/>
      <c r="AM194" s="20"/>
      <c r="AN194" s="45"/>
      <c r="AO194" s="51"/>
      <c r="AP194" s="42"/>
      <c r="AQ194" s="41"/>
      <c r="AR194" s="20"/>
      <c r="AS194" s="98"/>
      <c r="AT194" s="70"/>
      <c r="AU194" s="94"/>
      <c r="AV194" s="94"/>
      <c r="AW194" s="71"/>
      <c r="AX194" s="104"/>
      <c r="AY194" s="104"/>
      <c r="AZ194" s="104"/>
      <c r="BA194" s="104"/>
      <c r="BB194" s="104"/>
      <c r="BC194" s="104"/>
      <c r="BD194" s="104"/>
      <c r="BE194" s="104"/>
    </row>
    <row r="195" spans="2:57" ht="40.5">
      <c r="B195" s="703"/>
      <c r="C195" s="105" t="s">
        <v>697</v>
      </c>
      <c r="D195" s="105" t="s">
        <v>530</v>
      </c>
      <c r="E195" s="105" t="str">
        <f>VLOOKUP(D195, '[2](참고) 중복제거용 BP사명 DB'!$B$3:$D583, 3, FALSE)</f>
        <v>에스케이엠앤서비스 주식회사</v>
      </c>
      <c r="F195" s="7" t="s">
        <v>707</v>
      </c>
      <c r="G195" s="3"/>
      <c r="H195" s="105"/>
      <c r="I195" s="105"/>
      <c r="J195" s="105"/>
      <c r="K195" s="105"/>
      <c r="L195" s="105"/>
      <c r="M195" s="105"/>
      <c r="N195" s="105"/>
      <c r="O195" s="105"/>
      <c r="Q195" s="644"/>
      <c r="R195" s="644"/>
      <c r="S195" s="644"/>
      <c r="T195" s="644"/>
      <c r="U195" s="644"/>
      <c r="V195" s="644"/>
      <c r="W195" s="644"/>
      <c r="X195" s="644"/>
      <c r="Y195" s="644"/>
      <c r="Z195" s="645"/>
      <c r="AA195" s="644"/>
      <c r="AB195" s="104"/>
      <c r="AC195" s="3"/>
      <c r="AD195" s="3"/>
      <c r="AE195" s="7"/>
      <c r="AF195" s="104"/>
      <c r="AG195" s="104"/>
      <c r="AH195" s="104"/>
      <c r="AI195" s="104"/>
      <c r="AJ195" s="590"/>
      <c r="AK195" s="20"/>
      <c r="AL195" s="20"/>
      <c r="AM195" s="20"/>
      <c r="AN195" s="45"/>
      <c r="AO195" s="34"/>
      <c r="AP195" s="30"/>
      <c r="AQ195" s="31"/>
      <c r="AR195" s="20"/>
      <c r="AS195" s="509"/>
      <c r="AT195" s="98"/>
      <c r="AU195" s="107"/>
      <c r="AV195" s="94"/>
      <c r="AW195" s="71"/>
      <c r="AX195" s="104"/>
      <c r="AY195" s="104"/>
      <c r="AZ195" s="104"/>
      <c r="BA195" s="104"/>
      <c r="BB195" s="104"/>
      <c r="BC195" s="104"/>
      <c r="BD195" s="104"/>
      <c r="BE195" s="104"/>
    </row>
    <row r="196" spans="2:57" ht="27">
      <c r="B196" s="703"/>
      <c r="C196" s="105" t="s">
        <v>697</v>
      </c>
      <c r="D196" s="105" t="s">
        <v>657</v>
      </c>
      <c r="E196" s="105" t="str">
        <f>VLOOKUP(D196, '[2](참고) 중복제거용 BP사명 DB'!$B$3:$D584, 3, FALSE)</f>
        <v>(주)청람커뮤니케이션즈</v>
      </c>
      <c r="F196" s="7" t="s">
        <v>711</v>
      </c>
      <c r="G196" s="3"/>
      <c r="H196" s="105"/>
      <c r="I196" s="105"/>
      <c r="J196" s="105"/>
      <c r="K196" s="105"/>
      <c r="L196" s="105"/>
      <c r="M196" s="105"/>
      <c r="N196" s="105"/>
      <c r="O196" s="105"/>
      <c r="Q196" s="315"/>
      <c r="R196" s="644"/>
      <c r="S196" s="644"/>
      <c r="T196" s="644"/>
      <c r="U196" s="644"/>
      <c r="V196" s="644"/>
      <c r="W196" s="644"/>
      <c r="X196" s="644"/>
      <c r="Y196" s="644"/>
      <c r="Z196" s="645"/>
      <c r="AA196" s="644"/>
      <c r="AB196" s="104"/>
      <c r="AC196" s="104"/>
      <c r="AD196" s="104"/>
      <c r="AE196" s="8"/>
      <c r="AF196" s="104"/>
      <c r="AG196" s="104"/>
      <c r="AH196" s="104"/>
      <c r="AI196" s="132"/>
      <c r="AJ196" s="590"/>
      <c r="AK196" s="20"/>
      <c r="AL196" s="20"/>
      <c r="AM196" s="20"/>
      <c r="AN196" s="45"/>
      <c r="AO196" s="34"/>
      <c r="AP196" s="30"/>
      <c r="AQ196" s="31"/>
      <c r="AR196" s="20"/>
      <c r="AS196" s="598"/>
      <c r="AT196" s="98"/>
      <c r="AU196" s="107"/>
      <c r="AV196" s="94"/>
      <c r="AW196" s="71"/>
      <c r="AX196" s="104"/>
      <c r="AY196" s="104"/>
      <c r="AZ196" s="104"/>
      <c r="BA196" s="104"/>
      <c r="BB196" s="104"/>
      <c r="BC196" s="104"/>
      <c r="BD196" s="104"/>
      <c r="BE196" s="104"/>
    </row>
    <row r="197" spans="2:57">
      <c r="B197" s="703"/>
      <c r="C197" s="105" t="s">
        <v>697</v>
      </c>
      <c r="D197" s="105" t="s">
        <v>573</v>
      </c>
      <c r="E197" s="105" t="str">
        <f>VLOOKUP(D197, '[2](참고) 중복제거용 BP사명 DB'!$B$3:$D585, 3, FALSE)</f>
        <v>서비스에이스주식회사</v>
      </c>
      <c r="F197" s="7" t="s">
        <v>693</v>
      </c>
      <c r="G197" s="3"/>
      <c r="H197" s="105"/>
      <c r="I197" s="105"/>
      <c r="J197" s="105"/>
      <c r="K197" s="105"/>
      <c r="L197" s="105"/>
      <c r="M197" s="105"/>
      <c r="N197" s="105"/>
      <c r="O197" s="105"/>
      <c r="Q197" s="644"/>
      <c r="R197" s="644"/>
      <c r="S197" s="644"/>
      <c r="T197" s="644"/>
      <c r="U197" s="644"/>
      <c r="V197" s="644"/>
      <c r="W197" s="644"/>
      <c r="X197" s="644"/>
      <c r="Y197" s="644"/>
      <c r="Z197" s="645"/>
      <c r="AA197" s="646"/>
      <c r="AB197" s="104"/>
      <c r="AC197" s="104"/>
      <c r="AD197" s="104"/>
      <c r="AE197" s="4"/>
      <c r="AF197" s="104"/>
      <c r="AG197" s="104"/>
      <c r="AH197" s="104"/>
      <c r="AI197" s="104"/>
      <c r="AJ197" s="590"/>
      <c r="AK197" s="20"/>
      <c r="AL197" s="503"/>
      <c r="AM197" s="20"/>
      <c r="AN197" s="45"/>
      <c r="AO197" s="20"/>
      <c r="AP197" s="42"/>
      <c r="AQ197" s="42"/>
      <c r="AR197" s="20"/>
      <c r="AS197" s="70"/>
      <c r="AT197" s="70"/>
      <c r="AU197" s="94"/>
      <c r="AV197" s="94"/>
      <c r="AW197" s="71"/>
      <c r="AX197" s="104"/>
      <c r="AY197" s="104"/>
      <c r="AZ197" s="104"/>
      <c r="BA197" s="104"/>
      <c r="BB197" s="104"/>
      <c r="BC197" s="104"/>
      <c r="BD197" s="104"/>
      <c r="BE197" s="104"/>
    </row>
    <row r="198" spans="2:57">
      <c r="B198" s="703"/>
      <c r="C198" s="105" t="s">
        <v>697</v>
      </c>
      <c r="D198" s="105" t="s">
        <v>579</v>
      </c>
      <c r="E198" s="105" t="str">
        <f>VLOOKUP(D198, '[2](참고) 중복제거용 BP사명 DB'!$B$3:$D586, 3, FALSE)</f>
        <v>서비스탑 주식회사</v>
      </c>
      <c r="F198" s="7" t="s">
        <v>693</v>
      </c>
      <c r="G198" s="3"/>
      <c r="H198" s="105"/>
      <c r="I198" s="105"/>
      <c r="J198" s="105"/>
      <c r="K198" s="105"/>
      <c r="L198" s="105"/>
      <c r="M198" s="105"/>
      <c r="N198" s="105"/>
      <c r="O198" s="105"/>
      <c r="Q198" s="644"/>
      <c r="R198" s="644"/>
      <c r="S198" s="644"/>
      <c r="T198" s="644"/>
      <c r="U198" s="644"/>
      <c r="V198" s="644"/>
      <c r="W198" s="644"/>
      <c r="X198" s="644"/>
      <c r="Y198" s="644"/>
      <c r="Z198" s="645"/>
      <c r="AA198" s="646"/>
      <c r="AB198" s="104"/>
      <c r="AC198" s="104"/>
      <c r="AD198" s="104"/>
      <c r="AE198" s="4"/>
      <c r="AF198" s="104"/>
      <c r="AG198" s="104"/>
      <c r="AH198" s="104"/>
      <c r="AI198" s="104"/>
      <c r="AJ198" s="590"/>
      <c r="AK198" s="20"/>
      <c r="AL198" s="503"/>
      <c r="AM198" s="20"/>
      <c r="AN198" s="45"/>
      <c r="AO198" s="20"/>
      <c r="AP198" s="42"/>
      <c r="AQ198" s="42"/>
      <c r="AR198" s="20"/>
      <c r="AS198" s="70"/>
      <c r="AT198" s="70"/>
      <c r="AU198" s="94"/>
      <c r="AV198" s="94"/>
      <c r="AW198" s="71"/>
      <c r="AX198" s="104"/>
      <c r="AY198" s="104"/>
      <c r="AZ198" s="104"/>
      <c r="BA198" s="104"/>
      <c r="BB198" s="104"/>
      <c r="BC198" s="104"/>
      <c r="BD198" s="104"/>
      <c r="BE198" s="104"/>
    </row>
    <row r="199" spans="2:57">
      <c r="B199" s="703"/>
      <c r="C199" s="105" t="s">
        <v>697</v>
      </c>
      <c r="D199" s="105" t="s">
        <v>694</v>
      </c>
      <c r="E199" s="105" t="str">
        <f>VLOOKUP(D199, '[2](참고) 중복제거용 BP사명 DB'!$B$3:$D587, 3, FALSE)</f>
        <v>Amazon Web Services Inc.</v>
      </c>
      <c r="F199" s="7" t="s">
        <v>695</v>
      </c>
      <c r="G199" s="3"/>
      <c r="H199" s="105"/>
      <c r="I199" s="105"/>
      <c r="J199" s="105"/>
      <c r="K199" s="105"/>
      <c r="L199" s="105"/>
      <c r="M199" s="105"/>
      <c r="N199" s="105"/>
      <c r="O199" s="105"/>
      <c r="Q199" s="644"/>
      <c r="R199" s="644"/>
      <c r="S199" s="644"/>
      <c r="T199" s="644"/>
      <c r="U199" s="644"/>
      <c r="V199" s="644"/>
      <c r="W199" s="644"/>
      <c r="X199" s="644"/>
      <c r="Y199" s="644"/>
      <c r="Z199" s="645"/>
      <c r="AA199" s="644"/>
      <c r="AB199" s="104"/>
      <c r="AC199" s="104"/>
      <c r="AD199" s="104"/>
      <c r="AE199" s="4"/>
      <c r="AF199" s="104"/>
      <c r="AG199" s="104"/>
      <c r="AH199" s="104"/>
      <c r="AI199" s="104"/>
      <c r="AJ199" s="590"/>
      <c r="AK199" s="20"/>
      <c r="AL199" s="503"/>
      <c r="AM199" s="20"/>
      <c r="AN199" s="45"/>
      <c r="AO199" s="20"/>
      <c r="AP199" s="42"/>
      <c r="AQ199" s="42"/>
      <c r="AR199" s="20"/>
      <c r="AS199" s="70"/>
      <c r="AT199" s="70"/>
      <c r="AU199" s="94"/>
      <c r="AV199" s="94"/>
      <c r="AW199" s="71"/>
      <c r="AX199" s="104"/>
      <c r="AY199" s="104"/>
      <c r="AZ199" s="104"/>
      <c r="BA199" s="104"/>
      <c r="BB199" s="104"/>
      <c r="BC199" s="104"/>
      <c r="BD199" s="104"/>
      <c r="BE199" s="104"/>
    </row>
    <row r="200" spans="2:57">
      <c r="B200" s="703" t="s">
        <v>716</v>
      </c>
      <c r="C200" s="105" t="s">
        <v>716</v>
      </c>
      <c r="D200" s="105" t="s">
        <v>629</v>
      </c>
      <c r="E200" s="105" t="str">
        <f>VLOOKUP(D200, '[2](참고) 중복제거용 BP사명 DB'!$B$3:$D588, 3, FALSE)</f>
        <v>SK텔레콤(주)</v>
      </c>
      <c r="F200" s="105"/>
      <c r="G200" s="7"/>
      <c r="H200" s="105"/>
      <c r="I200" s="105"/>
      <c r="J200" s="105"/>
      <c r="K200" s="105"/>
      <c r="L200" s="105"/>
      <c r="M200" s="105"/>
      <c r="N200" s="105"/>
      <c r="O200" s="105"/>
      <c r="Q200" s="644"/>
      <c r="R200" s="644"/>
      <c r="S200" s="644"/>
      <c r="T200" s="644"/>
      <c r="U200" s="644"/>
      <c r="V200" s="644"/>
      <c r="W200" s="644"/>
      <c r="X200" s="644"/>
      <c r="Y200" s="644"/>
      <c r="Z200" s="645"/>
      <c r="AA200" s="644"/>
      <c r="AB200" s="104"/>
      <c r="AC200" s="104"/>
      <c r="AD200" s="104"/>
      <c r="AE200" s="3"/>
      <c r="AF200" s="104"/>
      <c r="AG200" s="6"/>
      <c r="AH200" s="104"/>
      <c r="AI200" s="104"/>
      <c r="AJ200" s="590"/>
      <c r="AK200" s="20"/>
      <c r="AL200" s="20"/>
      <c r="AM200" s="20"/>
      <c r="AN200" s="30"/>
      <c r="AO200" s="574"/>
      <c r="AP200" s="31"/>
      <c r="AQ200" s="31"/>
      <c r="AR200" s="20"/>
      <c r="AS200" s="98"/>
      <c r="AT200" s="98"/>
      <c r="AU200" s="96"/>
      <c r="AV200" s="94"/>
      <c r="AW200" s="71"/>
      <c r="AX200" s="104"/>
      <c r="AY200" s="104"/>
      <c r="AZ200" s="104"/>
      <c r="BA200" s="104"/>
      <c r="BB200" s="104"/>
      <c r="BC200" s="104"/>
      <c r="BD200" s="104"/>
      <c r="BE200" s="104"/>
    </row>
    <row r="201" spans="2:57" ht="27">
      <c r="B201" s="703"/>
      <c r="C201" s="105" t="s">
        <v>716</v>
      </c>
      <c r="D201" s="105" t="s">
        <v>530</v>
      </c>
      <c r="E201" s="105" t="str">
        <f>VLOOKUP(D201, '[2](참고) 중복제거용 BP사명 DB'!$B$3:$D589, 3, FALSE)</f>
        <v>에스케이엠앤서비스 주식회사</v>
      </c>
      <c r="F201" s="7" t="s">
        <v>721</v>
      </c>
      <c r="G201" s="3"/>
      <c r="H201" s="105"/>
      <c r="I201" s="105"/>
      <c r="J201" s="105"/>
      <c r="K201" s="105"/>
      <c r="L201" s="105"/>
      <c r="M201" s="105"/>
      <c r="N201" s="105"/>
      <c r="O201" s="105"/>
      <c r="Q201" s="644"/>
      <c r="R201" s="644"/>
      <c r="S201" s="644"/>
      <c r="T201" s="644"/>
      <c r="U201" s="644"/>
      <c r="V201" s="644"/>
      <c r="W201" s="644"/>
      <c r="X201" s="644"/>
      <c r="Y201" s="644"/>
      <c r="Z201" s="645"/>
      <c r="AA201" s="644"/>
      <c r="AB201" s="104"/>
      <c r="AC201" s="104"/>
      <c r="AD201" s="104"/>
      <c r="AE201" s="3"/>
      <c r="AF201" s="104"/>
      <c r="AG201" s="104"/>
      <c r="AH201" s="104"/>
      <c r="AI201" s="104"/>
      <c r="AJ201" s="590"/>
      <c r="AK201" s="20"/>
      <c r="AL201" s="20"/>
      <c r="AM201" s="20"/>
      <c r="AN201" s="30"/>
      <c r="AO201" s="574"/>
      <c r="AP201" s="31"/>
      <c r="AQ201" s="31"/>
      <c r="AR201" s="20"/>
      <c r="AS201" s="509"/>
      <c r="AT201" s="98"/>
      <c r="AU201" s="107"/>
      <c r="AV201" s="94"/>
      <c r="AW201" s="71"/>
      <c r="AX201" s="104"/>
      <c r="AY201" s="104"/>
      <c r="AZ201" s="104"/>
      <c r="BA201" s="104"/>
      <c r="BB201" s="104"/>
      <c r="BC201" s="104"/>
      <c r="BD201" s="104"/>
      <c r="BE201" s="104"/>
    </row>
    <row r="202" spans="2:57" ht="27">
      <c r="B202" s="703"/>
      <c r="C202" s="105" t="s">
        <v>716</v>
      </c>
      <c r="D202" s="105" t="s">
        <v>726</v>
      </c>
      <c r="E202" s="105" t="e">
        <f>VLOOKUP(D202, '[2](참고) 중복제거용 BP사명 DB'!$B$3:$D590, 3, FALSE)</f>
        <v>#N/A</v>
      </c>
      <c r="F202" s="7" t="s">
        <v>727</v>
      </c>
      <c r="G202" s="3"/>
      <c r="H202" s="105"/>
      <c r="I202" s="105"/>
      <c r="J202" s="105"/>
      <c r="K202" s="105"/>
      <c r="L202" s="105"/>
      <c r="M202" s="105"/>
      <c r="N202" s="105"/>
      <c r="O202" s="105"/>
      <c r="Q202" s="644"/>
      <c r="R202" s="644"/>
      <c r="S202" s="644"/>
      <c r="T202" s="644"/>
      <c r="U202" s="644"/>
      <c r="V202" s="644"/>
      <c r="W202" s="644"/>
      <c r="X202" s="644"/>
      <c r="Y202" s="644"/>
      <c r="Z202" s="645"/>
      <c r="AA202" s="644"/>
      <c r="AB202" s="104"/>
      <c r="AC202" s="104"/>
      <c r="AD202" s="104"/>
      <c r="AE202" s="3"/>
      <c r="AF202" s="104"/>
      <c r="AG202" s="104"/>
      <c r="AH202" s="104"/>
      <c r="AI202" s="104"/>
      <c r="AJ202" s="590"/>
      <c r="AK202" s="20"/>
      <c r="AL202" s="20"/>
      <c r="AM202" s="20"/>
      <c r="AN202" s="42"/>
      <c r="AO202" s="34"/>
      <c r="AP202" s="31"/>
      <c r="AQ202" s="31"/>
      <c r="AR202" s="20"/>
      <c r="AS202" s="509"/>
      <c r="AT202" s="98"/>
      <c r="AU202" s="107"/>
      <c r="AV202" s="94"/>
      <c r="AW202" s="71"/>
      <c r="AX202" s="104"/>
      <c r="AY202" s="104"/>
      <c r="AZ202" s="104"/>
      <c r="BA202" s="104"/>
      <c r="BB202" s="104"/>
      <c r="BC202" s="104"/>
      <c r="BD202" s="103"/>
      <c r="BE202" s="103"/>
    </row>
    <row r="203" spans="2:57">
      <c r="B203" s="703"/>
      <c r="C203" s="105" t="s">
        <v>716</v>
      </c>
      <c r="D203" s="105" t="s">
        <v>731</v>
      </c>
      <c r="E203" s="105" t="e">
        <f>VLOOKUP(D203, '[2](참고) 중복제거용 BP사명 DB'!$B$3:$D591, 3, FALSE)</f>
        <v>#N/A</v>
      </c>
      <c r="F203" s="7" t="s">
        <v>732</v>
      </c>
      <c r="G203" s="3"/>
      <c r="H203" s="105"/>
      <c r="I203" s="105"/>
      <c r="J203" s="105"/>
      <c r="K203" s="105"/>
      <c r="L203" s="105"/>
      <c r="M203" s="105"/>
      <c r="N203" s="105"/>
      <c r="O203" s="105"/>
      <c r="Q203" s="658"/>
      <c r="R203" s="644"/>
      <c r="S203" s="644"/>
      <c r="T203" s="644"/>
      <c r="U203" s="644"/>
      <c r="V203" s="644"/>
      <c r="W203" s="644"/>
      <c r="X203" s="644"/>
      <c r="Y203" s="644"/>
      <c r="Z203" s="645"/>
      <c r="AA203" s="644"/>
      <c r="AB203" s="104"/>
      <c r="AC203" s="104"/>
      <c r="AD203" s="104"/>
      <c r="AE203" s="3"/>
      <c r="AF203" s="104"/>
      <c r="AG203" s="6"/>
      <c r="AH203" s="104"/>
      <c r="AI203" s="50"/>
      <c r="AJ203" s="590"/>
      <c r="AK203" s="20"/>
      <c r="AL203" s="20"/>
      <c r="AM203" s="20"/>
      <c r="AN203" s="30"/>
      <c r="AO203" s="574"/>
      <c r="AP203" s="30"/>
      <c r="AQ203" s="33"/>
      <c r="AR203" s="20"/>
      <c r="AS203" s="98"/>
      <c r="AT203" s="98"/>
      <c r="AU203" s="107"/>
      <c r="AV203" s="94"/>
      <c r="AW203" s="71"/>
      <c r="AX203" s="104"/>
      <c r="AY203" s="104"/>
      <c r="AZ203" s="104"/>
      <c r="BA203" s="104"/>
      <c r="BB203" s="104"/>
      <c r="BC203" s="104"/>
      <c r="BD203" s="104"/>
      <c r="BE203" s="104"/>
    </row>
    <row r="204" spans="2:57">
      <c r="B204" s="703"/>
      <c r="C204" s="105" t="s">
        <v>716</v>
      </c>
      <c r="D204" s="105" t="s">
        <v>736</v>
      </c>
      <c r="E204" s="105" t="e">
        <f>VLOOKUP(D204, '[2](참고) 중복제거용 BP사명 DB'!$B$3:$D592, 3, FALSE)</f>
        <v>#N/A</v>
      </c>
      <c r="F204" s="7" t="s">
        <v>737</v>
      </c>
      <c r="G204" s="3"/>
      <c r="H204" s="105"/>
      <c r="I204" s="105"/>
      <c r="J204" s="105"/>
      <c r="K204" s="105"/>
      <c r="L204" s="105"/>
      <c r="M204" s="105"/>
      <c r="N204" s="105"/>
      <c r="O204" s="105"/>
      <c r="Q204" s="82"/>
      <c r="R204" s="644"/>
      <c r="S204" s="644"/>
      <c r="T204" s="644"/>
      <c r="U204" s="644"/>
      <c r="V204" s="644"/>
      <c r="W204" s="644"/>
      <c r="X204" s="644"/>
      <c r="Y204" s="644"/>
      <c r="Z204" s="645"/>
      <c r="AA204" s="644"/>
      <c r="AB204" s="104"/>
      <c r="AC204" s="104"/>
      <c r="AD204" s="104"/>
      <c r="AE204" s="3"/>
      <c r="AF204" s="104"/>
      <c r="AG204" s="104"/>
      <c r="AH204" s="104"/>
      <c r="AI204" s="104"/>
      <c r="AJ204" s="590"/>
      <c r="AK204" s="20"/>
      <c r="AL204" s="503"/>
      <c r="AM204" s="20"/>
      <c r="AN204" s="45"/>
      <c r="AO204" s="20"/>
      <c r="AP204" s="42"/>
      <c r="AQ204" s="42"/>
      <c r="AR204" s="20"/>
      <c r="AS204" s="70"/>
      <c r="AT204" s="70"/>
      <c r="AU204" s="94"/>
      <c r="AV204" s="94"/>
      <c r="AW204" s="71"/>
      <c r="AX204" s="104"/>
      <c r="AY204" s="104"/>
      <c r="AZ204" s="104"/>
      <c r="BA204" s="104"/>
      <c r="BB204" s="104"/>
      <c r="BC204" s="104"/>
      <c r="BD204" s="104"/>
      <c r="BE204" s="104"/>
    </row>
    <row r="205" spans="2:57">
      <c r="B205" s="703"/>
      <c r="C205" s="105" t="s">
        <v>716</v>
      </c>
      <c r="D205" s="105" t="s">
        <v>480</v>
      </c>
      <c r="E205" s="105" t="str">
        <f>VLOOKUP(D205, '[2](참고) 중복제거용 BP사명 DB'!$B$3:$D593, 3, FALSE)</f>
        <v>서비스에이스주식회사</v>
      </c>
      <c r="F205" s="7" t="s">
        <v>738</v>
      </c>
      <c r="G205" s="3"/>
      <c r="H205" s="105"/>
      <c r="I205" s="105"/>
      <c r="J205" s="105"/>
      <c r="K205" s="105"/>
      <c r="L205" s="105"/>
      <c r="M205" s="105"/>
      <c r="N205" s="105"/>
      <c r="O205" s="105"/>
      <c r="Q205" s="82"/>
      <c r="R205" s="644"/>
      <c r="S205" s="644"/>
      <c r="T205" s="644"/>
      <c r="U205" s="644"/>
      <c r="V205" s="659"/>
      <c r="W205" s="644"/>
      <c r="X205" s="660"/>
      <c r="Y205" s="644"/>
      <c r="Z205" s="645"/>
      <c r="AA205" s="646"/>
      <c r="AB205" s="104"/>
      <c r="AC205" s="104"/>
      <c r="AD205" s="104"/>
      <c r="AE205" s="3"/>
      <c r="AF205" s="104"/>
      <c r="AG205" s="104"/>
      <c r="AH205" s="104"/>
      <c r="AI205" s="104"/>
      <c r="AJ205" s="590"/>
      <c r="AK205" s="20"/>
      <c r="AL205" s="503"/>
      <c r="AM205" s="20"/>
      <c r="AN205" s="45"/>
      <c r="AO205" s="20"/>
      <c r="AP205" s="42"/>
      <c r="AQ205" s="42"/>
      <c r="AR205" s="20"/>
      <c r="AS205" s="70"/>
      <c r="AT205" s="70"/>
      <c r="AU205" s="94"/>
      <c r="AV205" s="94"/>
      <c r="AW205" s="71"/>
      <c r="AX205" s="104"/>
      <c r="AY205" s="104"/>
      <c r="AZ205" s="104"/>
      <c r="BA205" s="104"/>
      <c r="BB205" s="104"/>
      <c r="BC205" s="104"/>
      <c r="BD205" s="104"/>
      <c r="BE205" s="104"/>
    </row>
    <row r="206" spans="2:57">
      <c r="B206" s="703"/>
      <c r="C206" s="105" t="s">
        <v>716</v>
      </c>
      <c r="D206" s="105" t="s">
        <v>739</v>
      </c>
      <c r="E206" s="105" t="str">
        <f>VLOOKUP(D206, '[2](참고) 중복제거용 BP사명 DB'!$B$3:$D594, 3, FALSE)</f>
        <v>서비스탑 주식회사</v>
      </c>
      <c r="F206" s="7" t="s">
        <v>738</v>
      </c>
      <c r="G206" s="3"/>
      <c r="H206" s="105"/>
      <c r="I206" s="105"/>
      <c r="J206" s="105"/>
      <c r="K206" s="105"/>
      <c r="L206" s="105"/>
      <c r="M206" s="105"/>
      <c r="N206" s="105"/>
      <c r="O206" s="105"/>
      <c r="Q206" s="82"/>
      <c r="R206" s="644"/>
      <c r="S206" s="644"/>
      <c r="T206" s="644"/>
      <c r="U206" s="644"/>
      <c r="V206" s="659"/>
      <c r="W206" s="644"/>
      <c r="X206" s="660"/>
      <c r="Y206" s="644"/>
      <c r="Z206" s="645"/>
      <c r="AA206" s="646"/>
      <c r="AB206" s="104"/>
      <c r="AC206" s="104"/>
      <c r="AD206" s="104"/>
      <c r="AE206" s="3"/>
      <c r="AF206" s="104"/>
      <c r="AG206" s="104"/>
      <c r="AH206" s="104"/>
      <c r="AI206" s="104"/>
      <c r="AJ206" s="590"/>
      <c r="AK206" s="20"/>
      <c r="AL206" s="503"/>
      <c r="AM206" s="20"/>
      <c r="AN206" s="45"/>
      <c r="AO206" s="20"/>
      <c r="AP206" s="42"/>
      <c r="AQ206" s="42"/>
      <c r="AR206" s="20"/>
      <c r="AS206" s="70"/>
      <c r="AT206" s="70"/>
      <c r="AU206" s="94"/>
      <c r="AV206" s="94"/>
      <c r="AW206" s="71"/>
      <c r="AX206" s="104"/>
      <c r="AY206" s="104"/>
      <c r="AZ206" s="104"/>
      <c r="BA206" s="104"/>
      <c r="BB206" s="104"/>
      <c r="BC206" s="104"/>
      <c r="BD206" s="104"/>
      <c r="BE206" s="104"/>
    </row>
    <row r="207" spans="2:57">
      <c r="B207" s="703"/>
      <c r="C207" s="105" t="s">
        <v>716</v>
      </c>
      <c r="D207" s="105" t="s">
        <v>605</v>
      </c>
      <c r="E207" s="105" t="str">
        <f>VLOOKUP(D207, '[2](참고) 중복제거용 BP사명 DB'!$B$3:$D595, 3, FALSE)</f>
        <v>에스케이플래닛주식회사</v>
      </c>
      <c r="F207" s="7" t="s">
        <v>740</v>
      </c>
      <c r="G207" s="3"/>
      <c r="H207" s="105"/>
      <c r="I207" s="105"/>
      <c r="J207" s="105"/>
      <c r="K207" s="105"/>
      <c r="L207" s="105"/>
      <c r="M207" s="105"/>
      <c r="N207" s="105"/>
      <c r="O207" s="105"/>
      <c r="Q207" s="82"/>
      <c r="R207" s="644"/>
      <c r="S207" s="644"/>
      <c r="T207" s="644"/>
      <c r="U207" s="644"/>
      <c r="V207" s="659"/>
      <c r="W207" s="132"/>
      <c r="X207" s="660"/>
      <c r="Y207" s="644"/>
      <c r="Z207" s="645"/>
      <c r="AA207" s="646"/>
      <c r="AB207" s="104"/>
      <c r="AC207" s="104"/>
      <c r="AD207" s="104"/>
      <c r="AE207" s="3"/>
      <c r="AF207" s="104"/>
      <c r="AG207" s="104"/>
      <c r="AH207" s="104"/>
      <c r="AI207" s="104"/>
      <c r="AJ207" s="590"/>
      <c r="AK207" s="20"/>
      <c r="AL207" s="23"/>
      <c r="AM207" s="20"/>
      <c r="AN207" s="45"/>
      <c r="AO207" s="20"/>
      <c r="AP207" s="42"/>
      <c r="AQ207" s="42"/>
      <c r="AR207" s="20"/>
      <c r="AS207" s="98"/>
      <c r="AT207" s="70"/>
      <c r="AU207" s="94"/>
      <c r="AV207" s="94"/>
      <c r="AW207" s="71"/>
      <c r="AX207" s="104"/>
      <c r="AY207" s="104"/>
      <c r="AZ207" s="104"/>
      <c r="BA207" s="104"/>
      <c r="BB207" s="104"/>
      <c r="BC207" s="104"/>
      <c r="BD207" s="104"/>
      <c r="BE207" s="104"/>
    </row>
    <row r="208" spans="2:57">
      <c r="B208" s="703"/>
      <c r="C208" s="105" t="s">
        <v>716</v>
      </c>
      <c r="D208" s="105" t="s">
        <v>694</v>
      </c>
      <c r="E208" s="105" t="str">
        <f>VLOOKUP(D208, '[2](참고) 중복제거용 BP사명 DB'!$B$3:$D596, 3, FALSE)</f>
        <v>Amazon Web Services Inc.</v>
      </c>
      <c r="F208" s="7" t="s">
        <v>741</v>
      </c>
      <c r="G208" s="3"/>
      <c r="H208" s="105"/>
      <c r="I208" s="105"/>
      <c r="J208" s="105"/>
      <c r="K208" s="105"/>
      <c r="L208" s="105"/>
      <c r="M208" s="105"/>
      <c r="N208" s="105"/>
      <c r="O208" s="105"/>
      <c r="Q208" s="82"/>
      <c r="R208" s="644"/>
      <c r="S208" s="644"/>
      <c r="T208" s="644"/>
      <c r="U208" s="644"/>
      <c r="V208" s="659"/>
      <c r="W208" s="644"/>
      <c r="X208" s="660"/>
      <c r="Y208" s="644"/>
      <c r="Z208" s="645"/>
      <c r="AA208" s="644"/>
      <c r="AB208" s="104"/>
      <c r="AC208" s="104"/>
      <c r="AD208" s="104"/>
      <c r="AE208" s="3"/>
      <c r="AF208" s="104"/>
      <c r="AG208" s="104"/>
      <c r="AH208" s="104"/>
      <c r="AI208" s="104"/>
      <c r="AJ208" s="590"/>
      <c r="AK208" s="20"/>
      <c r="AL208" s="503"/>
      <c r="AM208" s="20"/>
      <c r="AN208" s="45"/>
      <c r="AO208" s="20"/>
      <c r="AP208" s="42"/>
      <c r="AQ208" s="31"/>
      <c r="AR208" s="20"/>
      <c r="AS208" s="70"/>
      <c r="AT208" s="70"/>
      <c r="AU208" s="94"/>
      <c r="AV208" s="94"/>
      <c r="AW208" s="71"/>
      <c r="AX208" s="104"/>
      <c r="AY208" s="104"/>
      <c r="AZ208" s="104"/>
      <c r="BA208" s="104"/>
      <c r="BB208" s="104"/>
      <c r="BC208" s="104"/>
      <c r="BD208" s="104"/>
      <c r="BE208" s="104"/>
    </row>
    <row r="209" spans="1:58">
      <c r="B209" s="703"/>
      <c r="C209" s="105" t="s">
        <v>716</v>
      </c>
      <c r="D209" s="208" t="s">
        <v>742</v>
      </c>
      <c r="E209" s="105" t="str">
        <f>VLOOKUP(D209, '[2](참고) 중복제거용 BP사명 DB'!$B$3:$D597, 3, FALSE)</f>
        <v xml:space="preserve">	유니온플레이스</v>
      </c>
      <c r="F209" s="7" t="s">
        <v>743</v>
      </c>
      <c r="G209" s="3"/>
      <c r="H209" s="105"/>
      <c r="I209" s="105"/>
      <c r="J209" s="105"/>
      <c r="K209" s="105"/>
      <c r="L209" s="105"/>
      <c r="M209" s="105"/>
      <c r="N209" s="105"/>
      <c r="O209" s="105"/>
      <c r="Q209" s="82"/>
      <c r="R209" s="644"/>
      <c r="S209" s="644"/>
      <c r="T209" s="644"/>
      <c r="U209" s="644"/>
      <c r="V209" s="659"/>
      <c r="W209" s="649"/>
      <c r="X209" s="660"/>
      <c r="Y209" s="644"/>
      <c r="Z209" s="645"/>
      <c r="AA209" s="644"/>
      <c r="AB209" s="104"/>
      <c r="AC209" s="104"/>
      <c r="AD209" s="104"/>
      <c r="AE209" s="513"/>
      <c r="AF209" s="72"/>
      <c r="AG209" s="72"/>
      <c r="AH209" s="72"/>
      <c r="AI209" s="104"/>
      <c r="AJ209" s="590"/>
      <c r="AK209" s="20"/>
      <c r="AL209" s="20"/>
      <c r="AM209" s="20"/>
      <c r="AN209" s="30"/>
      <c r="AO209" s="574"/>
      <c r="AP209" s="31"/>
      <c r="AQ209" s="31"/>
      <c r="AR209" s="20"/>
      <c r="AS209" s="98"/>
      <c r="AT209" s="70"/>
      <c r="AU209" s="94"/>
      <c r="AV209" s="94"/>
      <c r="AW209" s="71"/>
      <c r="AX209" s="104"/>
      <c r="AY209" s="104"/>
      <c r="AZ209" s="104"/>
      <c r="BA209" s="104"/>
      <c r="BB209" s="104"/>
      <c r="BC209" s="104"/>
      <c r="BD209" s="104"/>
      <c r="BE209" s="104"/>
      <c r="BF209" s="14" t="s">
        <v>602</v>
      </c>
    </row>
    <row r="210" spans="1:58">
      <c r="B210" s="703" t="s">
        <v>744</v>
      </c>
      <c r="C210" s="105" t="s">
        <v>745</v>
      </c>
      <c r="D210" s="105" t="s">
        <v>549</v>
      </c>
      <c r="E210" s="105" t="str">
        <f>VLOOKUP(D210, '[2](참고) 중복제거용 BP사명 DB'!$B$3:$D598, 3, FALSE)</f>
        <v>SK㈜</v>
      </c>
      <c r="F210" s="7" t="s">
        <v>746</v>
      </c>
      <c r="G210" s="3"/>
      <c r="H210" s="105"/>
      <c r="I210" s="105"/>
      <c r="J210" s="105"/>
      <c r="K210" s="105"/>
      <c r="L210" s="105"/>
      <c r="M210" s="105"/>
      <c r="N210" s="105"/>
      <c r="O210" s="105"/>
      <c r="Q210" s="644"/>
      <c r="R210" s="644"/>
      <c r="S210" s="644"/>
      <c r="T210" s="644"/>
      <c r="U210" s="644"/>
      <c r="V210" s="659"/>
      <c r="W210" s="644"/>
      <c r="X210" s="660"/>
      <c r="Y210" s="644"/>
      <c r="Z210" s="645"/>
      <c r="AA210" s="644"/>
      <c r="AB210" s="104"/>
      <c r="AC210" s="104"/>
      <c r="AD210" s="104"/>
      <c r="AE210" s="4"/>
      <c r="AF210" s="104"/>
      <c r="AG210" s="6"/>
      <c r="AH210" s="104"/>
      <c r="AI210" s="9"/>
      <c r="AJ210" s="735"/>
      <c r="AK210" s="20"/>
      <c r="AL210" s="20"/>
      <c r="AM210" s="20"/>
      <c r="AN210" s="30"/>
      <c r="AO210" s="574"/>
      <c r="AP210" s="33"/>
      <c r="AQ210" s="31"/>
      <c r="AR210" s="20"/>
      <c r="AS210" s="98"/>
      <c r="AT210" s="98"/>
      <c r="AU210" s="107"/>
      <c r="AV210" s="94"/>
      <c r="AW210" s="71"/>
      <c r="AX210" s="104"/>
      <c r="AY210" s="104"/>
      <c r="AZ210" s="104"/>
      <c r="BA210" s="104"/>
      <c r="BB210" s="104"/>
      <c r="BC210" s="104"/>
      <c r="BD210" s="104"/>
      <c r="BE210" s="104"/>
    </row>
    <row r="211" spans="1:58">
      <c r="B211" s="703"/>
      <c r="C211" s="105" t="s">
        <v>745</v>
      </c>
      <c r="D211" s="105" t="s">
        <v>753</v>
      </c>
      <c r="E211" s="105" t="e">
        <f>VLOOKUP(D211, '[2](참고) 중복제거용 BP사명 DB'!$B$3:$D599, 3, FALSE)</f>
        <v>#N/A</v>
      </c>
      <c r="F211" s="7" t="s">
        <v>754</v>
      </c>
      <c r="G211" s="3"/>
      <c r="H211" s="105"/>
      <c r="I211" s="105"/>
      <c r="J211" s="105"/>
      <c r="K211" s="105"/>
      <c r="L211" s="105"/>
      <c r="M211" s="105"/>
      <c r="N211" s="105"/>
      <c r="O211" s="105"/>
      <c r="Q211" s="315"/>
      <c r="R211" s="644"/>
      <c r="S211" s="644"/>
      <c r="T211" s="644"/>
      <c r="U211" s="644"/>
      <c r="V211" s="659"/>
      <c r="W211" s="644"/>
      <c r="X211" s="660"/>
      <c r="Y211" s="644"/>
      <c r="Z211" s="645"/>
      <c r="AA211" s="644"/>
      <c r="AB211" s="104"/>
      <c r="AC211" s="104"/>
      <c r="AD211" s="104"/>
      <c r="AE211" s="4"/>
      <c r="AF211" s="104"/>
      <c r="AG211" s="6"/>
      <c r="AH211" s="104"/>
      <c r="AI211" s="9"/>
      <c r="AJ211" s="735"/>
      <c r="AK211" s="20"/>
      <c r="AL211" s="20"/>
      <c r="AM211" s="20"/>
      <c r="AN211" s="30"/>
      <c r="AO211" s="574"/>
      <c r="AP211" s="30"/>
      <c r="AQ211" s="33"/>
      <c r="AR211" s="20"/>
      <c r="AS211" s="98"/>
      <c r="AT211" s="98"/>
      <c r="AU211" s="107"/>
      <c r="AV211" s="94"/>
      <c r="AW211" s="71"/>
      <c r="AX211" s="104"/>
      <c r="AY211" s="104"/>
      <c r="AZ211" s="104"/>
      <c r="BA211" s="104"/>
      <c r="BB211" s="104"/>
      <c r="BC211" s="104"/>
      <c r="BD211" s="104"/>
      <c r="BE211" s="202"/>
    </row>
    <row r="212" spans="1:58">
      <c r="B212" s="697" t="s">
        <v>759</v>
      </c>
      <c r="C212" s="105" t="s">
        <v>759</v>
      </c>
      <c r="D212" s="105" t="s">
        <v>629</v>
      </c>
      <c r="E212" s="105" t="str">
        <f>VLOOKUP(D212, '[2](참고) 중복제거용 BP사명 DB'!$B$3:$D600, 3, FALSE)</f>
        <v>SK텔레콤(주)</v>
      </c>
      <c r="F212" s="7"/>
      <c r="G212" s="3"/>
      <c r="H212" s="105"/>
      <c r="I212" s="105"/>
      <c r="J212" s="105"/>
      <c r="K212" s="105"/>
      <c r="L212" s="105"/>
      <c r="M212" s="105"/>
      <c r="N212" s="105"/>
      <c r="O212" s="105"/>
      <c r="Q212" s="644"/>
      <c r="R212" s="644"/>
      <c r="S212" s="644"/>
      <c r="T212" s="644"/>
      <c r="U212" s="644"/>
      <c r="V212" s="659"/>
      <c r="W212" s="644"/>
      <c r="X212" s="660"/>
      <c r="Y212" s="644"/>
      <c r="Z212" s="645"/>
      <c r="AA212" s="644"/>
      <c r="AB212" s="104"/>
      <c r="AC212" s="26"/>
      <c r="AD212" s="26"/>
      <c r="AE212" s="26"/>
      <c r="AF212" s="104"/>
      <c r="AG212" s="104"/>
      <c r="AH212" s="104"/>
      <c r="AI212" s="9"/>
      <c r="AJ212" s="600"/>
      <c r="AK212" s="20"/>
      <c r="AL212" s="20"/>
      <c r="AM212" s="20"/>
      <c r="AN212" s="31"/>
      <c r="AO212" s="574"/>
      <c r="AP212" s="30"/>
      <c r="AQ212" s="31"/>
      <c r="AR212" s="20"/>
      <c r="AS212" s="98"/>
      <c r="AT212" s="98"/>
      <c r="AU212" s="96"/>
      <c r="AV212" s="94"/>
      <c r="AW212" s="71"/>
      <c r="AX212" s="104"/>
      <c r="AY212" s="104"/>
      <c r="AZ212" s="104"/>
      <c r="BA212" s="104"/>
      <c r="BB212" s="104"/>
      <c r="BC212" s="104"/>
      <c r="BD212" s="104"/>
      <c r="BE212" s="104"/>
    </row>
    <row r="213" spans="1:58" ht="27">
      <c r="B213" s="697"/>
      <c r="C213" s="105" t="s">
        <v>759</v>
      </c>
      <c r="D213" s="105" t="s">
        <v>618</v>
      </c>
      <c r="E213" s="105" t="str">
        <f>VLOOKUP(D213, '[2](참고) 중복제거용 BP사명 DB'!$B$3:$D601, 3, FALSE)</f>
        <v>주식회사 젬백스링크</v>
      </c>
      <c r="F213" s="7" t="s">
        <v>763</v>
      </c>
      <c r="G213" s="3"/>
      <c r="H213" s="105"/>
      <c r="I213" s="105"/>
      <c r="J213" s="105"/>
      <c r="K213" s="105"/>
      <c r="L213" s="105"/>
      <c r="M213" s="105"/>
      <c r="N213" s="105"/>
      <c r="O213" s="105"/>
      <c r="Q213" s="644"/>
      <c r="R213" s="644"/>
      <c r="S213" s="644"/>
      <c r="T213" s="644"/>
      <c r="U213" s="644"/>
      <c r="V213" s="644"/>
      <c r="W213" s="644"/>
      <c r="X213" s="644"/>
      <c r="Y213" s="644"/>
      <c r="Z213" s="645"/>
      <c r="AA213" s="644"/>
      <c r="AB213" s="104"/>
      <c r="AC213" s="104"/>
      <c r="AD213" s="104"/>
      <c r="AE213" s="4"/>
      <c r="AF213" s="104"/>
      <c r="AG213" s="104"/>
      <c r="AH213" s="104"/>
      <c r="AI213" s="50"/>
      <c r="AJ213" s="590"/>
      <c r="AK213" s="20"/>
      <c r="AL213" s="20"/>
      <c r="AM213" s="20"/>
      <c r="AN213" s="32"/>
      <c r="AO213" s="574"/>
      <c r="AP213" s="31"/>
      <c r="AQ213" s="31"/>
      <c r="AR213" s="20"/>
      <c r="AS213" s="98"/>
      <c r="AT213" s="98"/>
      <c r="AU213" s="107"/>
      <c r="AV213" s="94"/>
      <c r="AW213" s="71"/>
      <c r="AX213" s="104"/>
      <c r="AY213" s="104"/>
      <c r="AZ213" s="104"/>
      <c r="BA213" s="104"/>
      <c r="BB213" s="104"/>
      <c r="BC213" s="104"/>
      <c r="BD213" s="104"/>
      <c r="BE213" s="104"/>
    </row>
    <row r="214" spans="1:58">
      <c r="B214" s="697"/>
      <c r="C214" s="105" t="s">
        <v>759</v>
      </c>
      <c r="D214" s="105" t="s">
        <v>739</v>
      </c>
      <c r="E214" s="105" t="str">
        <f>VLOOKUP(D214, '[2](참고) 중복제거용 BP사명 DB'!$B$3:$D602, 3, FALSE)</f>
        <v>서비스탑 주식회사</v>
      </c>
      <c r="F214" s="7" t="s">
        <v>766</v>
      </c>
      <c r="G214" s="3"/>
      <c r="H214" s="105"/>
      <c r="I214" s="105"/>
      <c r="J214" s="105"/>
      <c r="K214" s="105"/>
      <c r="L214" s="105"/>
      <c r="M214" s="105"/>
      <c r="N214" s="105"/>
      <c r="O214" s="105"/>
      <c r="Q214" s="82"/>
      <c r="R214" s="644"/>
      <c r="S214" s="644"/>
      <c r="T214" s="644"/>
      <c r="U214" s="644"/>
      <c r="V214" s="659"/>
      <c r="W214" s="644"/>
      <c r="X214" s="660"/>
      <c r="Y214" s="644"/>
      <c r="Z214" s="645"/>
      <c r="AA214" s="646"/>
      <c r="AB214" s="104"/>
      <c r="AC214" s="3"/>
      <c r="AD214" s="3"/>
      <c r="AE214" s="8"/>
      <c r="AF214" s="104"/>
      <c r="AG214" s="104"/>
      <c r="AH214" s="104"/>
      <c r="AI214" s="50"/>
      <c r="AJ214" s="590"/>
      <c r="AK214" s="20"/>
      <c r="AL214" s="503"/>
      <c r="AM214" s="20"/>
      <c r="AN214" s="45"/>
      <c r="AO214" s="51"/>
      <c r="AP214" s="42"/>
      <c r="AQ214" s="41"/>
      <c r="AR214" s="20"/>
      <c r="AS214" s="70"/>
      <c r="AT214" s="70"/>
      <c r="AU214" s="94"/>
      <c r="AV214" s="94"/>
      <c r="AW214" s="71"/>
      <c r="AX214" s="104"/>
      <c r="AY214" s="104"/>
      <c r="AZ214" s="104"/>
      <c r="BA214" s="104"/>
      <c r="BB214" s="104"/>
      <c r="BC214" s="104"/>
      <c r="BD214" s="104"/>
      <c r="BE214" s="104"/>
    </row>
    <row r="215" spans="1:58">
      <c r="B215" s="697"/>
      <c r="C215" s="105" t="s">
        <v>759</v>
      </c>
      <c r="D215" s="210" t="s">
        <v>308</v>
      </c>
      <c r="E215" s="105" t="str">
        <f>VLOOKUP(D215, '[2](참고) 중복제거용 BP사명 DB'!$B$3:$D603, 3, FALSE)</f>
        <v>에스케이브로드밴드주식회사</v>
      </c>
      <c r="F215" s="7" t="s">
        <v>768</v>
      </c>
      <c r="G215" s="418"/>
      <c r="H215" s="105"/>
      <c r="I215" s="105"/>
      <c r="J215" s="105"/>
      <c r="K215" s="105"/>
      <c r="L215" s="105"/>
      <c r="M215" s="105"/>
      <c r="N215" s="105"/>
      <c r="O215" s="105"/>
      <c r="Q215" s="82"/>
      <c r="R215" s="644"/>
      <c r="S215" s="644"/>
      <c r="T215" s="644"/>
      <c r="U215" s="644"/>
      <c r="V215" s="659"/>
      <c r="W215" s="63"/>
      <c r="X215" s="660"/>
      <c r="Y215" s="644"/>
      <c r="Z215" s="82"/>
      <c r="AA215" s="82"/>
      <c r="AB215" s="104"/>
      <c r="AC215" s="3"/>
      <c r="AD215" s="3"/>
      <c r="AE215" s="3"/>
      <c r="AF215" s="104"/>
      <c r="AG215" s="104"/>
      <c r="AH215" s="104"/>
      <c r="AI215" s="50"/>
      <c r="AJ215" s="590"/>
      <c r="AK215" s="20"/>
      <c r="AL215" s="23"/>
      <c r="AM215" s="20"/>
      <c r="AN215" s="45"/>
      <c r="AO215" s="20"/>
      <c r="AP215" s="42"/>
      <c r="AQ215" s="45"/>
      <c r="AR215" s="20"/>
      <c r="AS215" s="98"/>
      <c r="AT215" s="70"/>
      <c r="AU215" s="94"/>
      <c r="AV215" s="94"/>
      <c r="AW215" s="71"/>
      <c r="AX215" s="104"/>
      <c r="AY215" s="104"/>
      <c r="AZ215" s="104"/>
      <c r="BA215" s="104"/>
      <c r="BB215" s="104"/>
      <c r="BC215" s="104"/>
      <c r="BD215" s="104"/>
      <c r="BE215" s="104"/>
      <c r="BF215" s="14" t="s">
        <v>602</v>
      </c>
    </row>
    <row r="216" spans="1:58">
      <c r="B216" s="697"/>
      <c r="C216" s="105" t="s">
        <v>759</v>
      </c>
      <c r="D216" s="210" t="s">
        <v>437</v>
      </c>
      <c r="E216" s="105" t="str">
        <f>VLOOKUP(D216, '[2](참고) 중복제거용 BP사명 DB'!$B$3:$D604, 3, FALSE)</f>
        <v>티맵모빌리티 주식회사</v>
      </c>
      <c r="F216" s="7" t="s">
        <v>768</v>
      </c>
      <c r="G216" s="418"/>
      <c r="H216" s="105"/>
      <c r="I216" s="105"/>
      <c r="J216" s="105"/>
      <c r="K216" s="105"/>
      <c r="L216" s="105"/>
      <c r="M216" s="105"/>
      <c r="N216" s="105"/>
      <c r="O216" s="105"/>
      <c r="Q216" s="82"/>
      <c r="R216" s="644"/>
      <c r="S216" s="644"/>
      <c r="T216" s="644"/>
      <c r="U216" s="644"/>
      <c r="V216" s="659"/>
      <c r="W216" s="63"/>
      <c r="X216" s="660"/>
      <c r="Y216" s="644"/>
      <c r="Z216" s="82"/>
      <c r="AA216" s="82"/>
      <c r="AB216" s="104"/>
      <c r="AC216" s="3"/>
      <c r="AD216" s="3"/>
      <c r="AE216" s="8"/>
      <c r="AF216" s="104"/>
      <c r="AG216" s="104"/>
      <c r="AH216" s="104"/>
      <c r="AI216" s="50"/>
      <c r="AJ216" s="590"/>
      <c r="AK216" s="20"/>
      <c r="AL216" s="23"/>
      <c r="AM216" s="20"/>
      <c r="AN216" s="45"/>
      <c r="AO216" s="34"/>
      <c r="AP216" s="42"/>
      <c r="AQ216" s="41"/>
      <c r="AR216" s="20"/>
      <c r="AS216" s="98"/>
      <c r="AT216" s="70"/>
      <c r="AU216" s="94"/>
      <c r="AV216" s="94"/>
      <c r="AW216" s="71"/>
      <c r="AX216" s="104"/>
      <c r="AY216" s="104"/>
      <c r="AZ216" s="104"/>
      <c r="BA216" s="104"/>
      <c r="BB216" s="104"/>
      <c r="BC216" s="104"/>
      <c r="BD216" s="104"/>
      <c r="BE216" s="104"/>
      <c r="BF216" s="14" t="s">
        <v>602</v>
      </c>
    </row>
    <row r="217" spans="1:58">
      <c r="B217" s="697"/>
      <c r="C217" s="105" t="s">
        <v>759</v>
      </c>
      <c r="D217" s="210" t="s">
        <v>605</v>
      </c>
      <c r="E217" s="105" t="str">
        <f>VLOOKUP(D217, '[2](참고) 중복제거용 BP사명 DB'!$B$3:$D605, 3, FALSE)</f>
        <v>에스케이플래닛주식회사</v>
      </c>
      <c r="F217" s="7" t="s">
        <v>774</v>
      </c>
      <c r="G217" s="418"/>
      <c r="H217" s="105"/>
      <c r="I217" s="105"/>
      <c r="J217" s="105"/>
      <c r="K217" s="105"/>
      <c r="L217" s="105"/>
      <c r="M217" s="105"/>
      <c r="N217" s="105"/>
      <c r="O217" s="105"/>
      <c r="Q217" s="82"/>
      <c r="R217" s="644"/>
      <c r="S217" s="644"/>
      <c r="T217" s="644"/>
      <c r="U217" s="644"/>
      <c r="V217" s="659"/>
      <c r="W217" s="132"/>
      <c r="X217" s="660"/>
      <c r="Y217" s="644"/>
      <c r="Z217" s="645"/>
      <c r="AA217" s="82"/>
      <c r="AB217" s="3"/>
      <c r="AC217" s="3"/>
      <c r="AD217" s="3"/>
      <c r="AE217" s="8"/>
      <c r="AF217" s="104"/>
      <c r="AG217" s="104"/>
      <c r="AH217" s="104"/>
      <c r="AI217" s="50"/>
      <c r="AJ217" s="590"/>
      <c r="AK217" s="20"/>
      <c r="AL217" s="23"/>
      <c r="AM217" s="20"/>
      <c r="AN217" s="45"/>
      <c r="AO217" s="34"/>
      <c r="AP217" s="42"/>
      <c r="AQ217" s="41"/>
      <c r="AR217" s="20"/>
      <c r="AS217" s="98"/>
      <c r="AT217" s="70"/>
      <c r="AU217" s="94"/>
      <c r="AV217" s="94"/>
      <c r="AW217" s="71"/>
      <c r="AX217" s="104"/>
      <c r="AY217" s="104"/>
      <c r="AZ217" s="104"/>
      <c r="BA217" s="104"/>
      <c r="BB217" s="104"/>
      <c r="BC217" s="104"/>
      <c r="BD217" s="104"/>
      <c r="BE217" s="104"/>
      <c r="BF217" s="14" t="s">
        <v>602</v>
      </c>
    </row>
    <row r="218" spans="1:58">
      <c r="B218" s="697"/>
      <c r="C218" s="410" t="s">
        <v>759</v>
      </c>
      <c r="D218" s="410" t="s">
        <v>776</v>
      </c>
      <c r="E218" s="105" t="str">
        <f>VLOOKUP(D218, '[2](참고) 중복제거용 BP사명 DB'!$B$3:$D606, 3, FALSE)</f>
        <v xml:space="preserve">	주식회사 하젠</v>
      </c>
      <c r="F218" s="411" t="s">
        <v>777</v>
      </c>
      <c r="G218" s="412"/>
      <c r="H218" s="105"/>
      <c r="I218" s="105"/>
      <c r="J218" s="105"/>
      <c r="K218" s="105"/>
      <c r="L218" s="105"/>
      <c r="M218" s="105"/>
      <c r="N218" s="105"/>
      <c r="O218" s="105"/>
      <c r="Q218" s="644"/>
      <c r="R218" s="644"/>
      <c r="S218" s="644"/>
      <c r="T218" s="644"/>
      <c r="U218" s="644"/>
      <c r="V218" s="659"/>
      <c r="W218" s="132"/>
      <c r="X218" s="660"/>
      <c r="Y218" s="644"/>
      <c r="Z218" s="645"/>
      <c r="AA218" s="644"/>
      <c r="AB218" s="104"/>
      <c r="AC218" s="26"/>
      <c r="AD218" s="26"/>
      <c r="AE218" s="3"/>
      <c r="AF218" s="104"/>
      <c r="AG218" s="6"/>
      <c r="AH218" s="104"/>
      <c r="AI218" s="9"/>
      <c r="AJ218" s="590"/>
      <c r="AK218" s="23"/>
      <c r="AL218" s="23"/>
      <c r="AM218" s="20"/>
      <c r="AN218" s="45"/>
      <c r="AO218" s="23"/>
      <c r="AP218" s="32"/>
      <c r="AQ218" s="42"/>
      <c r="AR218" s="20"/>
      <c r="AS218" s="98"/>
      <c r="AT218" s="70"/>
      <c r="AU218" s="94"/>
      <c r="AV218" s="94"/>
      <c r="AW218" s="71"/>
      <c r="AX218" s="104"/>
      <c r="AY218" s="104"/>
      <c r="AZ218" s="104"/>
      <c r="BA218" s="104"/>
      <c r="BB218" s="104"/>
      <c r="BC218" s="104"/>
      <c r="BD218" s="104"/>
      <c r="BE218" s="104"/>
      <c r="BF218" s="14" t="s">
        <v>602</v>
      </c>
    </row>
    <row r="219" spans="1:58">
      <c r="B219" s="697"/>
      <c r="C219" s="105" t="s">
        <v>759</v>
      </c>
      <c r="D219" s="105" t="s">
        <v>436</v>
      </c>
      <c r="E219" s="105" t="str">
        <f>VLOOKUP(D219, '[2](참고) 중복제거용 BP사명 DB'!$B$3:$D607, 3, FALSE)</f>
        <v>㈜드림어스컴퍼니</v>
      </c>
      <c r="F219" s="7" t="s">
        <v>780</v>
      </c>
      <c r="G219" s="3"/>
      <c r="H219" s="105"/>
      <c r="I219" s="105"/>
      <c r="J219" s="105"/>
      <c r="K219" s="105"/>
      <c r="L219" s="105"/>
      <c r="M219" s="105"/>
      <c r="N219" s="105"/>
      <c r="O219" s="105"/>
      <c r="Q219" s="82"/>
      <c r="R219" s="644"/>
      <c r="S219" s="644"/>
      <c r="T219" s="644"/>
      <c r="U219" s="644"/>
      <c r="V219" s="659"/>
      <c r="W219" s="132"/>
      <c r="X219" s="660"/>
      <c r="Y219" s="644"/>
      <c r="Z219" s="645"/>
      <c r="AA219" s="82"/>
      <c r="AB219" s="104"/>
      <c r="AC219" s="26"/>
      <c r="AD219" s="26"/>
      <c r="AE219" s="50"/>
      <c r="AF219" s="50"/>
      <c r="AG219" s="104"/>
      <c r="AH219" s="50"/>
      <c r="AI219" s="26"/>
      <c r="AJ219" s="591"/>
      <c r="AK219" s="20"/>
      <c r="AL219" s="23"/>
      <c r="AM219" s="20"/>
      <c r="AN219" s="45"/>
      <c r="AO219" s="52"/>
      <c r="AP219" s="42"/>
      <c r="AQ219" s="129"/>
      <c r="AR219" s="20"/>
      <c r="AS219" s="98"/>
      <c r="AT219" s="70"/>
      <c r="AU219" s="94"/>
      <c r="AV219" s="94"/>
      <c r="AW219" s="71"/>
      <c r="AX219" s="104"/>
      <c r="AY219" s="104"/>
      <c r="AZ219" s="104"/>
      <c r="BA219" s="104"/>
      <c r="BB219" s="104"/>
      <c r="BC219" s="104"/>
      <c r="BD219" s="104"/>
      <c r="BE219" s="104"/>
      <c r="BF219" s="14" t="s">
        <v>602</v>
      </c>
    </row>
    <row r="220" spans="1:58">
      <c r="B220" s="697"/>
      <c r="C220" s="105" t="s">
        <v>759</v>
      </c>
      <c r="D220" s="105" t="s">
        <v>781</v>
      </c>
      <c r="E220" s="105" t="str">
        <f>VLOOKUP(D220, '[2](참고) 중복제거용 BP사명 DB'!$B$3:$D608, 3, FALSE)</f>
        <v>(주)로보메이션</v>
      </c>
      <c r="F220" s="7" t="s">
        <v>780</v>
      </c>
      <c r="G220" s="3"/>
      <c r="H220" s="105"/>
      <c r="I220" s="105"/>
      <c r="J220" s="105"/>
      <c r="K220" s="105"/>
      <c r="L220" s="105"/>
      <c r="M220" s="105"/>
      <c r="N220" s="105"/>
      <c r="O220" s="105"/>
      <c r="Q220" s="644"/>
      <c r="R220" s="644"/>
      <c r="S220" s="644"/>
      <c r="T220" s="644"/>
      <c r="U220" s="644"/>
      <c r="V220" s="644"/>
      <c r="W220" s="132"/>
      <c r="X220" s="644"/>
      <c r="Y220" s="644"/>
      <c r="Z220" s="645"/>
      <c r="AA220" s="644"/>
      <c r="AB220" s="104"/>
      <c r="AC220" s="26"/>
      <c r="AD220" s="26"/>
      <c r="AE220" s="50"/>
      <c r="AF220" s="104"/>
      <c r="AG220" s="6"/>
      <c r="AH220" s="104"/>
      <c r="AI220" s="9"/>
      <c r="AJ220" s="590"/>
      <c r="AK220" s="20"/>
      <c r="AL220" s="20"/>
      <c r="AM220" s="20"/>
      <c r="AN220" s="30"/>
      <c r="AO220" s="574"/>
      <c r="AP220" s="30"/>
      <c r="AQ220" s="31"/>
      <c r="AR220" s="20"/>
      <c r="AS220" s="509"/>
      <c r="AT220" s="98"/>
      <c r="AU220" s="107"/>
      <c r="AV220" s="94"/>
      <c r="AW220" s="71"/>
      <c r="AX220" s="104"/>
      <c r="AY220" s="104"/>
      <c r="AZ220" s="104"/>
      <c r="BA220" s="104"/>
      <c r="BB220" s="104"/>
      <c r="BC220" s="104"/>
      <c r="BD220" s="104"/>
      <c r="BE220" s="104"/>
    </row>
    <row r="221" spans="1:58">
      <c r="B221" s="697"/>
      <c r="C221" s="410" t="s">
        <v>759</v>
      </c>
      <c r="D221" s="410" t="s">
        <v>786</v>
      </c>
      <c r="E221" s="105" t="str">
        <f>VLOOKUP(D221, '[2](참고) 중복제거용 BP사명 DB'!$B$3:$D609, 3, FALSE)</f>
        <v>미디어브레인</v>
      </c>
      <c r="F221" s="411" t="s">
        <v>787</v>
      </c>
      <c r="G221" s="412"/>
      <c r="H221" s="105"/>
      <c r="I221" s="105"/>
      <c r="J221" s="105"/>
      <c r="K221" s="105"/>
      <c r="L221" s="105"/>
      <c r="M221" s="105"/>
      <c r="N221" s="105"/>
      <c r="O221" s="105"/>
      <c r="Q221" s="661"/>
      <c r="R221" s="661"/>
      <c r="S221" s="662"/>
      <c r="T221" s="644"/>
      <c r="U221" s="644"/>
      <c r="V221" s="644"/>
      <c r="W221" s="132"/>
      <c r="X221" s="644"/>
      <c r="Y221" s="644"/>
      <c r="Z221" s="645"/>
      <c r="AA221" s="644"/>
      <c r="AB221" s="104"/>
      <c r="AC221" s="26"/>
      <c r="AD221" s="26"/>
      <c r="AE221" s="50"/>
      <c r="AF221" s="104"/>
      <c r="AG221" s="6"/>
      <c r="AH221" s="50"/>
      <c r="AI221" s="9"/>
      <c r="AJ221" s="600"/>
      <c r="AK221" s="23"/>
      <c r="AL221" s="23"/>
      <c r="AM221" s="20"/>
      <c r="AN221" s="45"/>
      <c r="AO221" s="23"/>
      <c r="AP221" s="32"/>
      <c r="AQ221" s="42"/>
      <c r="AR221" s="20"/>
      <c r="AS221" s="98"/>
      <c r="AT221" s="70"/>
      <c r="AU221" s="94"/>
      <c r="AV221" s="94"/>
      <c r="AW221" s="71"/>
      <c r="AX221" s="104"/>
      <c r="AY221" s="104"/>
      <c r="AZ221" s="104"/>
      <c r="BA221" s="104"/>
      <c r="BB221" s="104"/>
      <c r="BC221" s="104"/>
      <c r="BD221" s="104"/>
      <c r="BE221" s="104"/>
      <c r="BF221" s="14" t="s">
        <v>602</v>
      </c>
    </row>
    <row r="222" spans="1:58">
      <c r="B222" s="697"/>
      <c r="C222" s="410" t="s">
        <v>759</v>
      </c>
      <c r="D222" s="410" t="s">
        <v>791</v>
      </c>
      <c r="E222" s="105" t="str">
        <f>VLOOKUP(D222, '[2](참고) 중복제거용 BP사명 DB'!$B$3:$D610, 3, FALSE)</f>
        <v>(주)이든앤앨리스마케팅</v>
      </c>
      <c r="F222" s="411" t="s">
        <v>792</v>
      </c>
      <c r="G222" s="412"/>
      <c r="H222" s="105"/>
      <c r="I222" s="105"/>
      <c r="J222" s="105"/>
      <c r="K222" s="105"/>
      <c r="L222" s="105"/>
      <c r="M222" s="105"/>
      <c r="N222" s="105"/>
      <c r="O222" s="105"/>
      <c r="Q222" s="661"/>
      <c r="R222" s="661"/>
      <c r="S222" s="662"/>
      <c r="T222" s="644"/>
      <c r="U222" s="644"/>
      <c r="V222" s="644"/>
      <c r="W222" s="132"/>
      <c r="X222" s="644"/>
      <c r="Y222" s="644"/>
      <c r="Z222" s="645"/>
      <c r="AA222" s="644"/>
      <c r="AB222" s="104"/>
      <c r="AC222" s="26"/>
      <c r="AD222" s="26"/>
      <c r="AE222" s="50"/>
      <c r="AF222" s="104"/>
      <c r="AG222" s="6"/>
      <c r="AH222" s="50"/>
      <c r="AI222" s="9"/>
      <c r="AJ222" s="600"/>
      <c r="AK222" s="23"/>
      <c r="AL222" s="23"/>
      <c r="AM222" s="20"/>
      <c r="AN222" s="45"/>
      <c r="AO222" s="23"/>
      <c r="AP222" s="32"/>
      <c r="AQ222" s="42"/>
      <c r="AR222" s="20"/>
      <c r="AS222" s="98"/>
      <c r="AT222" s="70"/>
      <c r="AU222" s="94"/>
      <c r="AV222" s="94"/>
      <c r="AW222" s="71"/>
      <c r="AX222" s="104"/>
      <c r="AY222" s="104"/>
      <c r="AZ222" s="104"/>
      <c r="BA222" s="104"/>
      <c r="BB222" s="104"/>
      <c r="BC222" s="104"/>
      <c r="BD222" s="104"/>
      <c r="BE222" s="104"/>
      <c r="BF222" s="14" t="s">
        <v>602</v>
      </c>
    </row>
    <row r="223" spans="1:58" ht="27">
      <c r="A223" s="518"/>
      <c r="B223" s="704" t="s">
        <v>793</v>
      </c>
      <c r="C223" s="105" t="s">
        <v>794</v>
      </c>
      <c r="D223" s="105" t="s">
        <v>605</v>
      </c>
      <c r="E223" s="105" t="str">
        <f>VLOOKUP(D223, '[2](참고) 중복제거용 BP사명 DB'!$B$3:$D611, 3, FALSE)</f>
        <v>에스케이플래닛주식회사</v>
      </c>
      <c r="F223" s="7" t="s">
        <v>795</v>
      </c>
      <c r="G223" s="412"/>
      <c r="H223" s="105"/>
      <c r="I223" s="105"/>
      <c r="J223" s="105"/>
      <c r="K223" s="105"/>
      <c r="L223" s="105"/>
      <c r="M223" s="105"/>
      <c r="N223" s="105"/>
      <c r="O223" s="105"/>
      <c r="Q223" s="82"/>
      <c r="R223" s="644"/>
      <c r="S223" s="644"/>
      <c r="T223" s="644"/>
      <c r="U223" s="644"/>
      <c r="V223" s="644"/>
      <c r="W223" s="82"/>
      <c r="X223" s="132"/>
      <c r="Y223" s="644"/>
      <c r="Z223" s="645"/>
      <c r="AA223" s="644"/>
      <c r="AB223" s="105"/>
      <c r="AC223" s="3"/>
      <c r="AD223" s="104"/>
      <c r="AE223" s="12"/>
      <c r="AF223" s="104"/>
      <c r="AG223" s="10"/>
      <c r="AH223" s="10"/>
      <c r="AI223" s="10"/>
      <c r="AJ223" s="590"/>
      <c r="AK223" s="663"/>
      <c r="AL223" s="656"/>
      <c r="AM223" s="656"/>
      <c r="AN223" s="664"/>
      <c r="AO223" s="665"/>
      <c r="AP223" s="45"/>
      <c r="AQ223" s="41"/>
      <c r="AR223" s="20"/>
      <c r="AS223" s="98"/>
      <c r="AT223" s="98"/>
      <c r="AU223" s="94"/>
      <c r="AV223" s="94"/>
      <c r="AW223" s="71"/>
      <c r="AX223" s="601"/>
      <c r="AY223" s="601"/>
      <c r="AZ223" s="104"/>
      <c r="BA223" s="104"/>
      <c r="BB223" s="104"/>
      <c r="BC223" s="104"/>
      <c r="BD223" s="202"/>
      <c r="BE223" s="202"/>
      <c r="BF223" s="14" t="s">
        <v>602</v>
      </c>
    </row>
    <row r="224" spans="1:58" ht="27">
      <c r="A224" s="518"/>
      <c r="B224" s="706"/>
      <c r="C224" s="105" t="s">
        <v>3931</v>
      </c>
      <c r="D224" s="208" t="s">
        <v>4322</v>
      </c>
      <c r="E224" s="105"/>
      <c r="F224" s="465"/>
      <c r="G224" s="11"/>
      <c r="H224" s="105"/>
      <c r="I224" s="105"/>
      <c r="J224" s="105"/>
      <c r="K224" s="105"/>
      <c r="L224" s="105"/>
      <c r="M224" s="105"/>
      <c r="N224" s="105"/>
      <c r="O224" s="105"/>
      <c r="Q224" s="82"/>
      <c r="R224" s="644"/>
      <c r="S224" s="644"/>
      <c r="T224" s="644"/>
      <c r="U224" s="644"/>
      <c r="V224" s="644"/>
      <c r="W224" s="82"/>
      <c r="X224" s="132"/>
      <c r="Y224" s="644"/>
      <c r="Z224" s="645"/>
      <c r="AA224" s="644"/>
      <c r="AB224" s="105"/>
      <c r="AC224" s="104"/>
      <c r="AD224" s="104"/>
      <c r="AE224" s="12"/>
      <c r="AF224" s="104"/>
      <c r="AG224" s="10"/>
      <c r="AH224" s="10"/>
      <c r="AI224" s="10"/>
      <c r="AJ224" s="590"/>
      <c r="AK224" s="23"/>
      <c r="AL224" s="23"/>
      <c r="AM224" s="20"/>
      <c r="AN224" s="30"/>
      <c r="AO224" s="574"/>
      <c r="AP224" s="42"/>
      <c r="AQ224" s="41"/>
      <c r="AR224" s="20"/>
      <c r="AS224" s="98"/>
      <c r="AT224" s="98"/>
      <c r="AU224" s="94"/>
      <c r="AV224" s="94"/>
      <c r="AW224" s="94"/>
      <c r="AX224" s="601"/>
      <c r="AY224" s="601"/>
      <c r="AZ224" s="104"/>
      <c r="BA224" s="104"/>
      <c r="BB224" s="104"/>
      <c r="BC224" s="104"/>
      <c r="BD224" s="202"/>
      <c r="BE224" s="202"/>
    </row>
    <row r="225" spans="1:58">
      <c r="B225" s="697" t="s">
        <v>798</v>
      </c>
      <c r="C225" s="105" t="s">
        <v>799</v>
      </c>
      <c r="D225" s="105" t="s">
        <v>549</v>
      </c>
      <c r="E225" s="105" t="str">
        <f>VLOOKUP(D225, '[2](참고) 중복제거용 BP사명 DB'!$B$3:$D612, 3, FALSE)</f>
        <v>SK㈜</v>
      </c>
      <c r="F225" s="7" t="s">
        <v>800</v>
      </c>
      <c r="G225" s="465"/>
      <c r="H225" s="105"/>
      <c r="I225" s="105"/>
      <c r="J225" s="105"/>
      <c r="K225" s="105"/>
      <c r="L225" s="105"/>
      <c r="M225" s="105"/>
      <c r="N225" s="105"/>
      <c r="O225" s="105"/>
      <c r="Q225" s="644"/>
      <c r="R225" s="644"/>
      <c r="S225" s="644"/>
      <c r="T225" s="644"/>
      <c r="U225" s="644"/>
      <c r="V225" s="644"/>
      <c r="W225" s="644"/>
      <c r="X225" s="644"/>
      <c r="Y225" s="644"/>
      <c r="Z225" s="645"/>
      <c r="AA225" s="644"/>
      <c r="AB225" s="104"/>
      <c r="AC225" s="104"/>
      <c r="AD225" s="104"/>
      <c r="AE225" s="8"/>
      <c r="AF225" s="104"/>
      <c r="AG225" s="6"/>
      <c r="AH225" s="6"/>
      <c r="AI225" s="136"/>
      <c r="AJ225" s="739"/>
      <c r="AK225" s="23"/>
      <c r="AL225" s="23"/>
      <c r="AM225" s="20"/>
      <c r="AN225" s="45"/>
      <c r="AO225" s="31"/>
      <c r="AP225" s="32"/>
      <c r="AQ225" s="32"/>
      <c r="AR225" s="20"/>
      <c r="AS225" s="98"/>
      <c r="AT225" s="112"/>
      <c r="AU225" s="94"/>
      <c r="AV225" s="94"/>
      <c r="AW225" s="71"/>
      <c r="AX225" s="104"/>
      <c r="AY225" s="104"/>
      <c r="AZ225" s="104"/>
      <c r="BA225" s="104"/>
      <c r="BB225" s="104"/>
      <c r="BC225" s="104"/>
      <c r="BD225" s="104"/>
      <c r="BE225" s="104"/>
      <c r="BF225" s="14" t="s">
        <v>602</v>
      </c>
    </row>
    <row r="226" spans="1:58" ht="40.5">
      <c r="B226" s="697"/>
      <c r="C226" s="105" t="s">
        <v>799</v>
      </c>
      <c r="D226" s="105" t="s">
        <v>480</v>
      </c>
      <c r="E226" s="105" t="str">
        <f>VLOOKUP(D226, '[2](참고) 중복제거용 BP사명 DB'!$B$3:$D613, 3, FALSE)</f>
        <v>서비스에이스주식회사</v>
      </c>
      <c r="F226" s="7" t="s">
        <v>808</v>
      </c>
      <c r="G226" s="3"/>
      <c r="H226" s="105"/>
      <c r="I226" s="105"/>
      <c r="J226" s="105"/>
      <c r="K226" s="105"/>
      <c r="L226" s="105"/>
      <c r="M226" s="105"/>
      <c r="N226" s="105"/>
      <c r="O226" s="105"/>
      <c r="Q226" s="644"/>
      <c r="R226" s="644"/>
      <c r="S226" s="644"/>
      <c r="T226" s="644"/>
      <c r="U226" s="644"/>
      <c r="V226" s="644"/>
      <c r="W226" s="644"/>
      <c r="X226" s="644"/>
      <c r="Y226" s="644"/>
      <c r="Z226" s="82"/>
      <c r="AA226" s="82"/>
      <c r="AB226" s="104"/>
      <c r="AC226" s="3"/>
      <c r="AD226" s="3"/>
      <c r="AE226" s="60"/>
      <c r="AF226" s="104"/>
      <c r="AG226" s="6"/>
      <c r="AH226" s="6"/>
      <c r="AI226" s="136"/>
      <c r="AJ226" s="739"/>
      <c r="AK226" s="20"/>
      <c r="AL226" s="20"/>
      <c r="AM226" s="20"/>
      <c r="AN226" s="32"/>
      <c r="AO226" s="574"/>
      <c r="AP226" s="30"/>
      <c r="AQ226" s="33"/>
      <c r="AR226" s="20"/>
      <c r="AS226" s="98"/>
      <c r="AT226" s="654"/>
      <c r="AU226" s="96"/>
      <c r="AV226" s="94"/>
      <c r="AW226" s="71"/>
      <c r="AX226" s="104"/>
      <c r="AY226" s="104"/>
      <c r="AZ226" s="104"/>
      <c r="BA226" s="104"/>
      <c r="BB226" s="104"/>
      <c r="BC226" s="104"/>
      <c r="BD226" s="104"/>
      <c r="BE226" s="104"/>
    </row>
    <row r="227" spans="1:58">
      <c r="B227" s="697"/>
      <c r="C227" s="105" t="s">
        <v>799</v>
      </c>
      <c r="D227" s="105" t="s">
        <v>814</v>
      </c>
      <c r="E227" s="105" t="str">
        <f>VLOOKUP(D227, '[2](참고) 중복제거용 BP사명 DB'!$B$3:$D614, 3, FALSE)</f>
        <v>크림하우스주식회사</v>
      </c>
      <c r="F227" s="7" t="s">
        <v>815</v>
      </c>
      <c r="G227" s="3"/>
      <c r="H227" s="105"/>
      <c r="I227" s="105"/>
      <c r="J227" s="105"/>
      <c r="K227" s="105"/>
      <c r="L227" s="105"/>
      <c r="M227" s="105"/>
      <c r="N227" s="105"/>
      <c r="O227" s="105"/>
      <c r="Q227" s="644"/>
      <c r="R227" s="644"/>
      <c r="S227" s="644"/>
      <c r="T227" s="644"/>
      <c r="U227" s="644"/>
      <c r="V227" s="644"/>
      <c r="W227" s="644"/>
      <c r="X227" s="644"/>
      <c r="Y227" s="644"/>
      <c r="Z227" s="645"/>
      <c r="AA227" s="644"/>
      <c r="AB227" s="104"/>
      <c r="AC227" s="104"/>
      <c r="AD227" s="104"/>
      <c r="AE227" s="4"/>
      <c r="AF227" s="104"/>
      <c r="AG227" s="6"/>
      <c r="AH227" s="104"/>
      <c r="AI227" s="136"/>
      <c r="AJ227" s="739"/>
      <c r="AK227" s="20"/>
      <c r="AL227" s="20"/>
      <c r="AM227" s="20"/>
      <c r="AN227" s="30"/>
      <c r="AO227" s="574"/>
      <c r="AP227" s="30"/>
      <c r="AQ227" s="33"/>
      <c r="AR227" s="20"/>
      <c r="AS227" s="98"/>
      <c r="AT227" s="98"/>
      <c r="AU227" s="107"/>
      <c r="AV227" s="94"/>
      <c r="AW227" s="71"/>
      <c r="AX227" s="104"/>
      <c r="AY227" s="104"/>
      <c r="AZ227" s="104"/>
      <c r="BA227" s="104"/>
      <c r="BB227" s="104"/>
      <c r="BC227" s="104"/>
      <c r="BD227" s="104"/>
      <c r="BE227" s="104"/>
    </row>
    <row r="228" spans="1:58">
      <c r="B228" s="697" t="s">
        <v>820</v>
      </c>
      <c r="C228" s="105" t="s">
        <v>821</v>
      </c>
      <c r="D228" s="105" t="s">
        <v>549</v>
      </c>
      <c r="E228" s="105" t="str">
        <f>VLOOKUP(D228, '[2](참고) 중복제거용 BP사명 DB'!$B$3:$D615, 3, FALSE)</f>
        <v>SK㈜</v>
      </c>
      <c r="F228" s="7" t="s">
        <v>822</v>
      </c>
      <c r="G228" s="465"/>
      <c r="H228" s="105"/>
      <c r="I228" s="105"/>
      <c r="J228" s="105"/>
      <c r="K228" s="105"/>
      <c r="L228" s="105"/>
      <c r="M228" s="105"/>
      <c r="N228" s="105"/>
      <c r="O228" s="105"/>
      <c r="Q228" s="644"/>
      <c r="R228" s="644"/>
      <c r="S228" s="644"/>
      <c r="T228" s="644"/>
      <c r="U228" s="644"/>
      <c r="V228" s="644"/>
      <c r="W228" s="644"/>
      <c r="X228" s="644"/>
      <c r="Y228" s="644"/>
      <c r="Z228" s="645"/>
      <c r="AA228" s="644"/>
      <c r="AB228" s="104"/>
      <c r="AC228" s="104"/>
      <c r="AD228" s="104"/>
      <c r="AE228" s="8"/>
      <c r="AF228" s="104"/>
      <c r="AG228" s="6"/>
      <c r="AH228" s="104"/>
      <c r="AI228" s="136"/>
      <c r="AJ228" s="590"/>
      <c r="AK228" s="23"/>
      <c r="AL228" s="23"/>
      <c r="AM228" s="20"/>
      <c r="AN228" s="45"/>
      <c r="AO228" s="31"/>
      <c r="AP228" s="32"/>
      <c r="AQ228" s="32"/>
      <c r="AR228" s="20"/>
      <c r="AS228" s="98"/>
      <c r="AT228" s="112"/>
      <c r="AU228" s="94"/>
      <c r="AV228" s="94"/>
      <c r="AW228" s="71"/>
      <c r="AX228" s="104"/>
      <c r="AY228" s="105"/>
      <c r="AZ228" s="104"/>
      <c r="BA228" s="105"/>
      <c r="BB228" s="104"/>
      <c r="BC228" s="104"/>
      <c r="BD228" s="104"/>
      <c r="BE228" s="104"/>
      <c r="BF228" s="14" t="s">
        <v>602</v>
      </c>
    </row>
    <row r="229" spans="1:58">
      <c r="B229" s="697"/>
      <c r="C229" s="105" t="s">
        <v>821</v>
      </c>
      <c r="D229" s="105" t="s">
        <v>480</v>
      </c>
      <c r="E229" s="105" t="str">
        <f>VLOOKUP(D229, '[2](참고) 중복제거용 BP사명 DB'!$B$3:$D616, 3, FALSE)</f>
        <v>서비스에이스주식회사</v>
      </c>
      <c r="F229" s="7" t="s">
        <v>825</v>
      </c>
      <c r="G229" s="3"/>
      <c r="H229" s="105"/>
      <c r="I229" s="105"/>
      <c r="J229" s="105"/>
      <c r="K229" s="105"/>
      <c r="L229" s="105"/>
      <c r="M229" s="105"/>
      <c r="N229" s="105"/>
      <c r="O229" s="105"/>
      <c r="Q229" s="644"/>
      <c r="R229" s="644"/>
      <c r="S229" s="644"/>
      <c r="T229" s="644"/>
      <c r="U229" s="644"/>
      <c r="V229" s="644"/>
      <c r="W229" s="644"/>
      <c r="X229" s="644"/>
      <c r="Y229" s="644"/>
      <c r="Z229" s="645"/>
      <c r="AA229" s="646"/>
      <c r="AB229" s="104"/>
      <c r="AC229" s="104"/>
      <c r="AD229" s="104"/>
      <c r="AE229" s="60"/>
      <c r="AF229" s="104"/>
      <c r="AG229" s="6"/>
      <c r="AH229" s="6"/>
      <c r="AI229" s="136"/>
      <c r="AJ229" s="602"/>
      <c r="AK229" s="20"/>
      <c r="AL229" s="503"/>
      <c r="AM229" s="20"/>
      <c r="AN229" s="45"/>
      <c r="AO229" s="53"/>
      <c r="AP229" s="42"/>
      <c r="AQ229" s="31"/>
      <c r="AR229" s="20"/>
      <c r="AS229" s="70"/>
      <c r="AT229" s="70"/>
      <c r="AU229" s="94"/>
      <c r="AV229" s="94"/>
      <c r="AW229" s="71"/>
      <c r="AX229" s="104"/>
      <c r="AY229" s="105"/>
      <c r="AZ229" s="104"/>
      <c r="BA229" s="105"/>
      <c r="BB229" s="104"/>
      <c r="BC229" s="104"/>
      <c r="BD229" s="104"/>
      <c r="BE229" s="104"/>
    </row>
    <row r="230" spans="1:58">
      <c r="B230" s="697"/>
      <c r="C230" s="105" t="s">
        <v>821</v>
      </c>
      <c r="D230" s="105" t="s">
        <v>739</v>
      </c>
      <c r="E230" s="105" t="str">
        <f>VLOOKUP(D230, '[2](참고) 중복제거용 BP사명 DB'!$B$3:$D617, 3, FALSE)</f>
        <v>서비스탑 주식회사</v>
      </c>
      <c r="F230" s="7" t="s">
        <v>829</v>
      </c>
      <c r="G230" s="3"/>
      <c r="H230" s="105"/>
      <c r="I230" s="105"/>
      <c r="J230" s="105"/>
      <c r="K230" s="105"/>
      <c r="L230" s="105"/>
      <c r="M230" s="105"/>
      <c r="N230" s="105"/>
      <c r="O230" s="105"/>
      <c r="Q230" s="644"/>
      <c r="R230" s="644"/>
      <c r="S230" s="644"/>
      <c r="T230" s="644"/>
      <c r="U230" s="644"/>
      <c r="V230" s="644"/>
      <c r="W230" s="644"/>
      <c r="X230" s="644"/>
      <c r="Y230" s="644"/>
      <c r="Z230" s="645"/>
      <c r="AA230" s="646"/>
      <c r="AB230" s="104"/>
      <c r="AC230" s="104"/>
      <c r="AD230" s="104"/>
      <c r="AE230" s="8"/>
      <c r="AF230" s="104"/>
      <c r="AG230" s="6"/>
      <c r="AH230" s="104"/>
      <c r="AI230" s="136"/>
      <c r="AJ230" s="590"/>
      <c r="AK230" s="20"/>
      <c r="AL230" s="503"/>
      <c r="AM230" s="20"/>
      <c r="AN230" s="45"/>
      <c r="AO230" s="51"/>
      <c r="AP230" s="42"/>
      <c r="AQ230" s="31"/>
      <c r="AR230" s="20"/>
      <c r="AS230" s="70"/>
      <c r="AT230" s="70"/>
      <c r="AU230" s="94"/>
      <c r="AV230" s="94"/>
      <c r="AW230" s="71"/>
      <c r="AX230" s="104"/>
      <c r="AY230" s="105"/>
      <c r="AZ230" s="104"/>
      <c r="BA230" s="105"/>
      <c r="BB230" s="104"/>
      <c r="BC230" s="104"/>
      <c r="BD230" s="104"/>
      <c r="BE230" s="104"/>
    </row>
    <row r="231" spans="1:58" ht="40.5">
      <c r="B231" s="697"/>
      <c r="C231" s="105" t="s">
        <v>821</v>
      </c>
      <c r="D231" s="105" t="s">
        <v>530</v>
      </c>
      <c r="E231" s="105" t="str">
        <f>VLOOKUP(D231, '[2](참고) 중복제거용 BP사명 DB'!$B$3:$D618, 3, FALSE)</f>
        <v>에스케이엠앤서비스 주식회사</v>
      </c>
      <c r="F231" s="7" t="s">
        <v>830</v>
      </c>
      <c r="G231" s="3"/>
      <c r="H231" s="105"/>
      <c r="I231" s="105"/>
      <c r="J231" s="105"/>
      <c r="K231" s="105"/>
      <c r="L231" s="105"/>
      <c r="M231" s="105"/>
      <c r="N231" s="105"/>
      <c r="O231" s="105"/>
      <c r="Q231" s="644"/>
      <c r="R231" s="644"/>
      <c r="S231" s="644"/>
      <c r="T231" s="644"/>
      <c r="U231" s="644"/>
      <c r="V231" s="644"/>
      <c r="W231" s="644"/>
      <c r="X231" s="644"/>
      <c r="Y231" s="644"/>
      <c r="Z231" s="645"/>
      <c r="AA231" s="644"/>
      <c r="AB231" s="104"/>
      <c r="AC231" s="104"/>
      <c r="AD231" s="104"/>
      <c r="AE231" s="3"/>
      <c r="AF231" s="104"/>
      <c r="AG231" s="104"/>
      <c r="AH231" s="104"/>
      <c r="AI231" s="132"/>
      <c r="AJ231" s="590"/>
      <c r="AK231" s="20"/>
      <c r="AL231" s="20"/>
      <c r="AM231" s="20"/>
      <c r="AN231" s="30"/>
      <c r="AO231" s="574"/>
      <c r="AP231" s="30"/>
      <c r="AQ231" s="31"/>
      <c r="AR231" s="20"/>
      <c r="AS231" s="98"/>
      <c r="AT231" s="654"/>
      <c r="AU231" s="96"/>
      <c r="AV231" s="94"/>
      <c r="AW231" s="71"/>
      <c r="AX231" s="104"/>
      <c r="AY231" s="105"/>
      <c r="AZ231" s="104"/>
      <c r="BA231" s="105"/>
      <c r="BB231" s="104"/>
      <c r="BC231" s="104"/>
      <c r="BD231" s="104"/>
      <c r="BE231" s="104"/>
    </row>
    <row r="232" spans="1:58">
      <c r="B232" s="697"/>
      <c r="C232" s="105" t="s">
        <v>3933</v>
      </c>
      <c r="D232" s="105" t="s">
        <v>4068</v>
      </c>
      <c r="E232" s="105"/>
      <c r="F232" s="7"/>
      <c r="G232" s="3"/>
      <c r="H232" s="105"/>
      <c r="I232" s="105"/>
      <c r="J232" s="105"/>
      <c r="K232" s="105"/>
      <c r="L232" s="105"/>
      <c r="M232" s="105"/>
      <c r="N232" s="105"/>
      <c r="O232" s="105"/>
      <c r="Q232" s="644"/>
      <c r="R232" s="644"/>
      <c r="S232" s="644"/>
      <c r="T232" s="644"/>
      <c r="U232" s="644"/>
      <c r="V232" s="644"/>
      <c r="W232" s="644"/>
      <c r="X232" s="644"/>
      <c r="Y232" s="644"/>
      <c r="Z232" s="645"/>
      <c r="AA232" s="644"/>
      <c r="AB232" s="104"/>
      <c r="AC232" s="104"/>
      <c r="AD232" s="104"/>
      <c r="AE232" s="3"/>
      <c r="AF232" s="104"/>
      <c r="AG232" s="104"/>
      <c r="AH232" s="104"/>
      <c r="AI232" s="132"/>
      <c r="AJ232" s="590"/>
      <c r="AK232" s="20"/>
      <c r="AL232" s="20"/>
      <c r="AM232" s="20"/>
      <c r="AN232" s="30"/>
      <c r="AO232" s="574"/>
      <c r="AP232" s="30"/>
      <c r="AQ232" s="33"/>
      <c r="AR232" s="20"/>
      <c r="AS232" s="98"/>
      <c r="AT232" s="98"/>
      <c r="AU232" s="107"/>
      <c r="AV232" s="94"/>
      <c r="AW232" s="71"/>
      <c r="AX232" s="104"/>
      <c r="AY232" s="105"/>
      <c r="AZ232" s="104"/>
      <c r="BA232" s="105"/>
      <c r="BB232" s="104"/>
      <c r="BC232" s="104"/>
      <c r="BD232" s="104"/>
      <c r="BE232" s="104"/>
    </row>
    <row r="233" spans="1:58">
      <c r="B233" s="697"/>
      <c r="C233" s="105" t="s">
        <v>821</v>
      </c>
      <c r="D233" s="105" t="s">
        <v>535</v>
      </c>
      <c r="E233" s="105" t="e">
        <f>VLOOKUP(D233, '[2](참고) 중복제거용 BP사명 DB'!$B$3:$D619, 3, FALSE)</f>
        <v>#N/A</v>
      </c>
      <c r="F233" s="7" t="s">
        <v>837</v>
      </c>
      <c r="G233" s="3"/>
      <c r="H233" s="105"/>
      <c r="I233" s="105"/>
      <c r="J233" s="105"/>
      <c r="K233" s="105"/>
      <c r="L233" s="105"/>
      <c r="M233" s="105"/>
      <c r="N233" s="105"/>
      <c r="O233" s="105"/>
      <c r="Q233" s="644"/>
      <c r="R233" s="644"/>
      <c r="S233" s="644"/>
      <c r="T233" s="644"/>
      <c r="U233" s="644"/>
      <c r="V233" s="644"/>
      <c r="W233" s="644"/>
      <c r="X233" s="644"/>
      <c r="Y233" s="644"/>
      <c r="Z233" s="645"/>
      <c r="AA233" s="644"/>
      <c r="AB233" s="104"/>
      <c r="AC233" s="104"/>
      <c r="AD233" s="104"/>
      <c r="AE233" s="3"/>
      <c r="AF233" s="104"/>
      <c r="AG233" s="104"/>
      <c r="AH233" s="104"/>
      <c r="AI233" s="132"/>
      <c r="AJ233" s="590"/>
      <c r="AK233" s="20"/>
      <c r="AL233" s="503"/>
      <c r="AM233" s="20"/>
      <c r="AN233" s="45"/>
      <c r="AO233" s="52"/>
      <c r="AP233" s="45"/>
      <c r="AQ233" s="45"/>
      <c r="AR233" s="20"/>
      <c r="AS233" s="70"/>
      <c r="AT233" s="70"/>
      <c r="AU233" s="94"/>
      <c r="AV233" s="94"/>
      <c r="AW233" s="71"/>
      <c r="AX233" s="104"/>
      <c r="AY233" s="105"/>
      <c r="AZ233" s="104"/>
      <c r="BA233" s="105"/>
      <c r="BB233" s="104"/>
      <c r="BC233" s="104"/>
      <c r="BD233" s="104"/>
      <c r="BE233" s="104"/>
    </row>
    <row r="234" spans="1:58">
      <c r="A234" s="516"/>
      <c r="B234" s="105" t="s">
        <v>840</v>
      </c>
      <c r="C234" s="105" t="s">
        <v>841</v>
      </c>
      <c r="D234" s="105" t="s">
        <v>629</v>
      </c>
      <c r="E234" s="105" t="str">
        <f>VLOOKUP(D234, '[2](참고) 중복제거용 BP사명 DB'!$B$3:$D620, 3, FALSE)</f>
        <v>SK텔레콤(주)</v>
      </c>
      <c r="F234" s="7" t="s">
        <v>842</v>
      </c>
      <c r="G234" s="7"/>
      <c r="H234" s="105"/>
      <c r="I234" s="105"/>
      <c r="J234" s="105"/>
      <c r="K234" s="655"/>
      <c r="L234" s="105"/>
      <c r="M234" s="105"/>
      <c r="N234" s="105"/>
      <c r="O234" s="105"/>
      <c r="Q234" s="57"/>
      <c r="R234" s="57"/>
      <c r="S234" s="57"/>
      <c r="T234" s="57"/>
      <c r="U234" s="644"/>
      <c r="V234" s="644"/>
      <c r="W234" s="644"/>
      <c r="X234" s="644"/>
      <c r="Y234" s="644"/>
      <c r="Z234" s="645"/>
      <c r="AA234" s="666"/>
      <c r="AB234" s="105"/>
      <c r="AC234" s="105"/>
      <c r="AD234" s="105"/>
      <c r="AE234" s="7"/>
      <c r="AF234" s="104"/>
      <c r="AG234" s="105"/>
      <c r="AH234" s="105"/>
      <c r="AI234" s="105"/>
      <c r="AJ234" s="593"/>
      <c r="AK234" s="20"/>
      <c r="AL234" s="23"/>
      <c r="AM234" s="506"/>
      <c r="AN234" s="506"/>
      <c r="AO234" s="603"/>
      <c r="AP234" s="32"/>
      <c r="AQ234" s="30"/>
      <c r="AR234" s="20"/>
      <c r="AS234" s="112"/>
      <c r="AT234" s="86"/>
      <c r="AU234" s="94"/>
      <c r="AV234" s="94"/>
      <c r="AW234" s="71"/>
      <c r="AX234" s="105"/>
      <c r="AY234" s="105"/>
      <c r="AZ234" s="105"/>
      <c r="BA234" s="105"/>
      <c r="BB234" s="105"/>
      <c r="BC234" s="105"/>
      <c r="BD234" s="105"/>
      <c r="BE234" s="105"/>
    </row>
    <row r="235" spans="1:58">
      <c r="A235" s="518"/>
      <c r="B235" s="405" t="s">
        <v>849</v>
      </c>
      <c r="C235" s="405" t="s">
        <v>849</v>
      </c>
      <c r="D235" s="405" t="s">
        <v>605</v>
      </c>
      <c r="E235" s="105" t="str">
        <f>VLOOKUP(D235, '[2](참고) 중복제거용 BP사명 DB'!$B$3:$D621, 3, FALSE)</f>
        <v>에스케이플래닛주식회사</v>
      </c>
      <c r="F235" s="7" t="s">
        <v>850</v>
      </c>
      <c r="G235" s="3"/>
      <c r="H235" s="105"/>
      <c r="I235" s="105"/>
      <c r="J235" s="105"/>
      <c r="K235" s="105"/>
      <c r="L235" s="105"/>
      <c r="M235" s="105"/>
      <c r="N235" s="105"/>
      <c r="O235" s="105"/>
      <c r="Q235" s="644"/>
      <c r="R235" s="644"/>
      <c r="S235" s="644"/>
      <c r="T235" s="644"/>
      <c r="U235" s="644"/>
      <c r="V235" s="644"/>
      <c r="W235" s="644"/>
      <c r="X235" s="649"/>
      <c r="Y235" s="644"/>
      <c r="Z235" s="645"/>
      <c r="AA235" s="644"/>
      <c r="AB235" s="104"/>
      <c r="AC235" s="104"/>
      <c r="AD235" s="104"/>
      <c r="AE235" s="3"/>
      <c r="AF235" s="104"/>
      <c r="AG235" s="104"/>
      <c r="AH235" s="104"/>
      <c r="AI235" s="132"/>
      <c r="AJ235" s="590"/>
      <c r="AK235" s="20"/>
      <c r="AL235" s="23"/>
      <c r="AM235" s="506"/>
      <c r="AN235" s="506"/>
      <c r="AO235" s="603"/>
      <c r="AP235" s="45"/>
      <c r="AQ235" s="45"/>
      <c r="AR235" s="20"/>
      <c r="AS235" s="98"/>
      <c r="AT235" s="70"/>
      <c r="AU235" s="94"/>
      <c r="AV235" s="94"/>
      <c r="AW235" s="71"/>
      <c r="AX235" s="104"/>
      <c r="AY235" s="104"/>
      <c r="AZ235" s="104"/>
      <c r="BA235" s="104"/>
      <c r="BB235" s="104"/>
      <c r="BC235" s="104"/>
      <c r="BD235" s="104"/>
      <c r="BE235" s="104"/>
    </row>
    <row r="236" spans="1:58" ht="27">
      <c r="B236" s="697" t="s">
        <v>852</v>
      </c>
      <c r="C236" s="105" t="s">
        <v>853</v>
      </c>
      <c r="D236" s="105" t="s">
        <v>605</v>
      </c>
      <c r="E236" s="105" t="str">
        <f>VLOOKUP(D236, '[2](참고) 중복제거용 BP사명 DB'!$B$3:$D622, 3, FALSE)</f>
        <v>에스케이플래닛주식회사</v>
      </c>
      <c r="F236" s="7" t="s">
        <v>854</v>
      </c>
      <c r="G236" s="3"/>
      <c r="H236" s="105"/>
      <c r="I236" s="105"/>
      <c r="J236" s="105"/>
      <c r="K236" s="105"/>
      <c r="L236" s="105"/>
      <c r="M236" s="105"/>
      <c r="N236" s="105"/>
      <c r="O236" s="105"/>
      <c r="Q236" s="82"/>
      <c r="R236" s="644"/>
      <c r="S236" s="644"/>
      <c r="T236" s="644"/>
      <c r="U236" s="644"/>
      <c r="V236" s="644"/>
      <c r="W236" s="644"/>
      <c r="X236" s="644"/>
      <c r="Y236" s="644"/>
      <c r="Z236" s="645"/>
      <c r="AA236" s="667"/>
      <c r="AB236" s="104"/>
      <c r="AC236" s="3"/>
      <c r="AD236" s="3"/>
      <c r="AE236" s="8"/>
      <c r="AF236" s="104"/>
      <c r="AG236" s="104"/>
      <c r="AH236" s="104"/>
      <c r="AI236" s="132"/>
      <c r="AJ236" s="589"/>
      <c r="AK236" s="20"/>
      <c r="AL236" s="503"/>
      <c r="AM236" s="20"/>
      <c r="AN236" s="45"/>
      <c r="AO236" s="52"/>
      <c r="AP236" s="45"/>
      <c r="AQ236" s="45"/>
      <c r="AR236" s="20"/>
      <c r="AS236" s="70"/>
      <c r="AT236" s="70"/>
      <c r="AU236" s="94"/>
      <c r="AV236" s="94"/>
      <c r="AW236" s="71"/>
      <c r="AX236" s="104"/>
      <c r="AY236" s="104"/>
      <c r="AZ236" s="104"/>
      <c r="BA236" s="104"/>
      <c r="BB236" s="104"/>
      <c r="BC236" s="104"/>
      <c r="BD236" s="104"/>
      <c r="BE236" s="104"/>
    </row>
    <row r="237" spans="1:58" ht="27">
      <c r="B237" s="697"/>
      <c r="C237" s="104" t="s">
        <v>853</v>
      </c>
      <c r="D237" s="105" t="s">
        <v>726</v>
      </c>
      <c r="E237" s="105" t="e">
        <f>VLOOKUP(D237, '[2](참고) 중복제거용 BP사명 DB'!$B$3:$D623, 3, FALSE)</f>
        <v>#N/A</v>
      </c>
      <c r="F237" s="7" t="s">
        <v>854</v>
      </c>
      <c r="G237" s="3"/>
      <c r="H237" s="105"/>
      <c r="I237" s="105"/>
      <c r="J237" s="105"/>
      <c r="K237" s="105"/>
      <c r="L237" s="105"/>
      <c r="M237" s="105"/>
      <c r="N237" s="105"/>
      <c r="O237" s="105"/>
      <c r="Q237" s="82"/>
      <c r="R237" s="644"/>
      <c r="S237" s="644"/>
      <c r="T237" s="644"/>
      <c r="U237" s="644"/>
      <c r="V237" s="644"/>
      <c r="W237" s="644"/>
      <c r="X237" s="644"/>
      <c r="Y237" s="644"/>
      <c r="Z237" s="645"/>
      <c r="AA237" s="644"/>
      <c r="AB237" s="104"/>
      <c r="AC237" s="104"/>
      <c r="AD237" s="104"/>
      <c r="AE237" s="8"/>
      <c r="AF237" s="104"/>
      <c r="AG237" s="104"/>
      <c r="AH237" s="104"/>
      <c r="AI237" s="132"/>
      <c r="AJ237" s="589"/>
      <c r="AK237" s="20"/>
      <c r="AL237" s="503"/>
      <c r="AM237" s="20"/>
      <c r="AN237" s="45"/>
      <c r="AO237" s="52"/>
      <c r="AP237" s="45"/>
      <c r="AQ237" s="45"/>
      <c r="AR237" s="20"/>
      <c r="AS237" s="70"/>
      <c r="AT237" s="70"/>
      <c r="AU237" s="94"/>
      <c r="AV237" s="94"/>
      <c r="AW237" s="71"/>
      <c r="AX237" s="104"/>
      <c r="AY237" s="104"/>
      <c r="AZ237" s="104"/>
      <c r="BA237" s="104"/>
      <c r="BB237" s="104"/>
      <c r="BC237" s="104"/>
      <c r="BD237" s="104"/>
      <c r="BE237" s="104"/>
    </row>
    <row r="238" spans="1:58">
      <c r="A238" s="518"/>
      <c r="B238" s="709" t="s">
        <v>860</v>
      </c>
      <c r="C238" s="105" t="s">
        <v>861</v>
      </c>
      <c r="D238" s="105" t="s">
        <v>629</v>
      </c>
      <c r="E238" s="105"/>
      <c r="F238" s="7"/>
      <c r="G238" s="91"/>
      <c r="H238" s="105"/>
      <c r="I238" s="105"/>
      <c r="J238" s="105"/>
      <c r="K238" s="105"/>
      <c r="L238" s="105"/>
      <c r="M238" s="105"/>
      <c r="N238" s="105"/>
      <c r="O238" s="105"/>
      <c r="Q238" s="82"/>
      <c r="R238" s="644"/>
      <c r="S238" s="644"/>
      <c r="T238" s="644"/>
      <c r="U238" s="644"/>
      <c r="V238" s="644"/>
      <c r="W238" s="644"/>
      <c r="X238" s="644"/>
      <c r="Y238" s="644"/>
      <c r="Z238" s="645"/>
      <c r="AA238" s="644"/>
      <c r="AB238" s="104"/>
      <c r="AC238" s="104"/>
      <c r="AD238" s="104"/>
      <c r="AE238" s="8"/>
      <c r="AF238" s="104"/>
      <c r="AG238" s="104"/>
      <c r="AH238" s="104"/>
      <c r="AI238" s="132"/>
      <c r="AJ238" s="589"/>
      <c r="AK238" s="20"/>
      <c r="AL238" s="23"/>
      <c r="AM238" s="506"/>
      <c r="AN238" s="506"/>
      <c r="AO238" s="603"/>
      <c r="AP238" s="45"/>
      <c r="AQ238" s="45"/>
      <c r="AR238" s="20"/>
      <c r="AS238" s="98"/>
      <c r="AT238" s="70"/>
      <c r="AU238" s="94"/>
      <c r="AV238" s="94"/>
      <c r="AW238" s="71"/>
      <c r="AX238" s="104"/>
      <c r="AY238" s="104"/>
      <c r="AZ238" s="104"/>
      <c r="BA238" s="104"/>
      <c r="BB238" s="104"/>
      <c r="BC238" s="104"/>
      <c r="BD238" s="104"/>
      <c r="BE238" s="104"/>
    </row>
    <row r="239" spans="1:58" ht="27">
      <c r="B239" s="710"/>
      <c r="C239" s="105" t="s">
        <v>861</v>
      </c>
      <c r="D239" s="210" t="s">
        <v>308</v>
      </c>
      <c r="E239" s="105" t="str">
        <f>VLOOKUP(D239, '[2](참고) 중복제거용 BP사명 DB'!$B$3:$D624, 3, FALSE)</f>
        <v>에스케이브로드밴드주식회사</v>
      </c>
      <c r="F239" s="7" t="s">
        <v>863</v>
      </c>
      <c r="G239" s="3"/>
      <c r="H239" s="105"/>
      <c r="I239" s="105"/>
      <c r="J239" s="105"/>
      <c r="K239" s="105"/>
      <c r="L239" s="105"/>
      <c r="M239" s="105"/>
      <c r="N239" s="105"/>
      <c r="O239" s="105"/>
      <c r="Q239" s="82"/>
      <c r="R239" s="644"/>
      <c r="S239" s="644"/>
      <c r="T239" s="644"/>
      <c r="U239" s="644"/>
      <c r="V239" s="644"/>
      <c r="W239" s="644"/>
      <c r="X239" s="644"/>
      <c r="Y239" s="644"/>
      <c r="Z239" s="645"/>
      <c r="AA239" s="668"/>
      <c r="AB239" s="104"/>
      <c r="AC239" s="3"/>
      <c r="AD239" s="3"/>
      <c r="AE239" s="8"/>
      <c r="AF239" s="104"/>
      <c r="AG239" s="104"/>
      <c r="AH239" s="104"/>
      <c r="AI239" s="132"/>
      <c r="AJ239" s="589"/>
      <c r="AK239" s="20"/>
      <c r="AL239" s="503"/>
      <c r="AM239" s="20"/>
      <c r="AN239" s="45"/>
      <c r="AO239" s="52"/>
      <c r="AP239" s="45"/>
      <c r="AQ239" s="45"/>
      <c r="AR239" s="20"/>
      <c r="AS239" s="70"/>
      <c r="AT239" s="70"/>
      <c r="AU239" s="94"/>
      <c r="AV239" s="94"/>
      <c r="AW239" s="71"/>
      <c r="AX239" s="104"/>
      <c r="AY239" s="104"/>
      <c r="AZ239" s="104"/>
      <c r="BA239" s="104"/>
      <c r="BB239" s="104"/>
      <c r="BC239" s="104"/>
      <c r="BD239" s="104"/>
      <c r="BE239" s="104"/>
    </row>
    <row r="240" spans="1:58">
      <c r="B240" s="710"/>
      <c r="C240" s="105" t="s">
        <v>861</v>
      </c>
      <c r="D240" s="105" t="s">
        <v>480</v>
      </c>
      <c r="E240" s="105" t="str">
        <f>VLOOKUP(D240, '[2](참고) 중복제거용 BP사명 DB'!$B$3:$D625, 3, FALSE)</f>
        <v>서비스에이스주식회사</v>
      </c>
      <c r="F240" s="7" t="s">
        <v>867</v>
      </c>
      <c r="G240" s="3"/>
      <c r="H240" s="105"/>
      <c r="I240" s="105"/>
      <c r="J240" s="105"/>
      <c r="K240" s="105"/>
      <c r="L240" s="105"/>
      <c r="M240" s="105"/>
      <c r="N240" s="105"/>
      <c r="O240" s="105"/>
      <c r="Q240" s="82"/>
      <c r="R240" s="644"/>
      <c r="S240" s="644"/>
      <c r="T240" s="644"/>
      <c r="U240" s="644"/>
      <c r="V240" s="644"/>
      <c r="W240" s="644"/>
      <c r="X240" s="644"/>
      <c r="Y240" s="644"/>
      <c r="Z240" s="645"/>
      <c r="AA240" s="668"/>
      <c r="AB240" s="104"/>
      <c r="AC240" s="3"/>
      <c r="AD240" s="3"/>
      <c r="AE240" s="8"/>
      <c r="AF240" s="104"/>
      <c r="AG240" s="104"/>
      <c r="AH240" s="104"/>
      <c r="AI240" s="132"/>
      <c r="AJ240" s="589"/>
      <c r="AK240" s="20"/>
      <c r="AL240" s="503"/>
      <c r="AM240" s="20"/>
      <c r="AN240" s="45"/>
      <c r="AO240" s="52"/>
      <c r="AP240" s="45"/>
      <c r="AQ240" s="45"/>
      <c r="AR240" s="20"/>
      <c r="AS240" s="70"/>
      <c r="AT240" s="70"/>
      <c r="AU240" s="94"/>
      <c r="AV240" s="94"/>
      <c r="AW240" s="71"/>
      <c r="AX240" s="104"/>
      <c r="AY240" s="104"/>
      <c r="AZ240" s="104"/>
      <c r="BA240" s="104"/>
      <c r="BB240" s="104"/>
      <c r="BC240" s="104"/>
      <c r="BD240" s="104"/>
      <c r="BE240" s="104"/>
    </row>
    <row r="241" spans="1:58">
      <c r="B241" s="711"/>
      <c r="C241" s="105" t="s">
        <v>861</v>
      </c>
      <c r="D241" s="105" t="s">
        <v>868</v>
      </c>
      <c r="E241" s="105" t="str">
        <f>VLOOKUP(D241, '[2](참고) 중복제거용 BP사명 DB'!$B$3:$D626, 3, FALSE)</f>
        <v>주식회사 마티아솔루션</v>
      </c>
      <c r="F241" s="7" t="s">
        <v>869</v>
      </c>
      <c r="G241" s="3"/>
      <c r="H241" s="105"/>
      <c r="I241" s="105"/>
      <c r="J241" s="105"/>
      <c r="K241" s="105"/>
      <c r="L241" s="105"/>
      <c r="M241" s="105"/>
      <c r="N241" s="105"/>
      <c r="O241" s="105"/>
      <c r="Q241" s="82"/>
      <c r="R241" s="644"/>
      <c r="S241" s="644"/>
      <c r="T241" s="644"/>
      <c r="U241" s="644"/>
      <c r="V241" s="644"/>
      <c r="W241" s="644"/>
      <c r="Y241" s="644"/>
      <c r="Z241" s="645"/>
      <c r="AA241" s="644"/>
      <c r="AB241" s="104"/>
      <c r="AC241" s="3"/>
      <c r="AD241" s="3"/>
      <c r="AE241" s="8"/>
      <c r="AF241" s="104"/>
      <c r="AG241" s="6"/>
      <c r="AH241" s="104"/>
      <c r="AI241" s="9"/>
      <c r="AJ241" s="590"/>
      <c r="AK241" s="20"/>
      <c r="AL241" s="503"/>
      <c r="AM241" s="20"/>
      <c r="AN241" s="73"/>
      <c r="AO241" s="43"/>
      <c r="AP241" s="43"/>
      <c r="AQ241" s="43"/>
      <c r="AR241" s="20"/>
      <c r="AS241" s="99"/>
      <c r="AT241" s="99"/>
      <c r="AU241" s="94"/>
      <c r="AV241" s="86"/>
      <c r="AW241" s="71"/>
      <c r="AX241" s="104"/>
      <c r="AY241" s="104"/>
      <c r="AZ241" s="104"/>
      <c r="BA241" s="104"/>
      <c r="BB241" s="104"/>
      <c r="BC241" s="104"/>
      <c r="BD241" s="104"/>
      <c r="BE241" s="104"/>
    </row>
    <row r="242" spans="1:58">
      <c r="B242" s="208" t="s">
        <v>874</v>
      </c>
      <c r="C242" s="208" t="s">
        <v>874</v>
      </c>
      <c r="D242" s="208" t="s">
        <v>1128</v>
      </c>
      <c r="E242" s="105" t="str">
        <f>VLOOKUP(D242, '[2](참고) 중복제거용 BP사명 DB'!$B$3:$D627, 3, FALSE)</f>
        <v>(주)모엔트</v>
      </c>
      <c r="F242" s="7" t="s">
        <v>4084</v>
      </c>
      <c r="G242" s="3"/>
      <c r="H242" s="105"/>
      <c r="I242" s="105"/>
      <c r="J242" s="105"/>
      <c r="K242" s="655"/>
      <c r="L242" s="105"/>
      <c r="M242" s="105"/>
      <c r="N242" s="105"/>
      <c r="O242" s="105"/>
      <c r="Q242" s="82"/>
      <c r="R242" s="644"/>
      <c r="S242" s="644"/>
      <c r="T242" s="644"/>
      <c r="U242" s="644"/>
      <c r="V242" s="644"/>
      <c r="W242" s="644"/>
      <c r="X242" s="644"/>
      <c r="Y242" s="644"/>
      <c r="Z242" s="645"/>
      <c r="AA242" s="644"/>
      <c r="AB242" s="104"/>
      <c r="AC242" s="104"/>
      <c r="AD242" s="104"/>
      <c r="AE242" s="8"/>
      <c r="AF242" s="104"/>
      <c r="AG242" s="104"/>
      <c r="AH242" s="6"/>
      <c r="AI242" s="6"/>
      <c r="AJ242" s="589"/>
      <c r="AK242" s="20"/>
      <c r="AL242" s="23"/>
      <c r="AM242" s="51"/>
      <c r="AN242" s="506"/>
      <c r="AO242" s="603"/>
      <c r="AP242" s="33"/>
      <c r="AQ242" s="33"/>
      <c r="AR242" s="20"/>
      <c r="AS242" s="98"/>
      <c r="AT242" s="98"/>
      <c r="AU242" s="94"/>
      <c r="AV242" s="99"/>
      <c r="AW242" s="71"/>
      <c r="AX242" s="104"/>
      <c r="AY242" s="104"/>
      <c r="AZ242" s="102"/>
      <c r="BA242" s="103"/>
      <c r="BB242" s="105"/>
      <c r="BC242" s="105"/>
      <c r="BD242" s="104"/>
      <c r="BE242" s="104"/>
      <c r="BF242" s="14" t="s">
        <v>602</v>
      </c>
    </row>
    <row r="243" spans="1:58">
      <c r="A243" s="518"/>
      <c r="B243" s="208" t="s">
        <v>880</v>
      </c>
      <c r="C243" s="208" t="s">
        <v>880</v>
      </c>
      <c r="D243" s="208" t="s">
        <v>1128</v>
      </c>
      <c r="E243" s="105" t="str">
        <f>VLOOKUP(D243, '[2](참고) 중복제거용 BP사명 DB'!$B$3:$D628, 3, FALSE)</f>
        <v>(주)모엔트</v>
      </c>
      <c r="F243" s="7"/>
      <c r="G243" s="3"/>
      <c r="H243" s="105"/>
      <c r="I243" s="105"/>
      <c r="J243" s="105"/>
      <c r="K243" s="655"/>
      <c r="L243" s="105"/>
      <c r="M243" s="105"/>
      <c r="N243" s="105"/>
      <c r="O243" s="105"/>
      <c r="Q243" s="82"/>
      <c r="R243" s="644"/>
      <c r="S243" s="644"/>
      <c r="T243" s="644"/>
      <c r="U243" s="644"/>
      <c r="V243" s="644"/>
      <c r="W243" s="644"/>
      <c r="X243" s="649"/>
      <c r="Y243" s="644"/>
      <c r="Z243" s="645"/>
      <c r="AA243" s="644"/>
      <c r="AB243" s="104"/>
      <c r="AC243" s="104"/>
      <c r="AD243" s="3"/>
      <c r="AE243" s="8"/>
      <c r="AF243" s="104"/>
      <c r="AG243" s="6"/>
      <c r="AH243" s="104"/>
      <c r="AI243" s="9"/>
      <c r="AJ243" s="590"/>
      <c r="AK243" s="20"/>
      <c r="AL243" s="23"/>
      <c r="AM243" s="51"/>
      <c r="AN243" s="506"/>
      <c r="AO243" s="603"/>
      <c r="AP243" s="43"/>
      <c r="AQ243" s="43"/>
      <c r="AR243" s="20"/>
      <c r="AS243" s="98"/>
      <c r="AT243" s="98"/>
      <c r="AU243" s="94"/>
      <c r="AV243" s="86"/>
      <c r="AW243" s="71"/>
      <c r="AX243" s="104"/>
      <c r="AY243" s="104"/>
      <c r="AZ243" s="104"/>
      <c r="BA243" s="104"/>
      <c r="BB243" s="104"/>
      <c r="BC243" s="104"/>
      <c r="BD243" s="202"/>
      <c r="BE243" s="202"/>
      <c r="BF243" s="14" t="s">
        <v>602</v>
      </c>
    </row>
    <row r="244" spans="1:58">
      <c r="A244" s="518"/>
      <c r="B244" s="208" t="s">
        <v>881</v>
      </c>
      <c r="C244" s="208" t="s">
        <v>881</v>
      </c>
      <c r="D244" s="208" t="s">
        <v>1128</v>
      </c>
      <c r="E244" s="105" t="str">
        <f>VLOOKUP(D244, '[2](참고) 중복제거용 BP사명 DB'!$B$3:$D629, 3, FALSE)</f>
        <v>(주)모엔트</v>
      </c>
      <c r="F244" s="7"/>
      <c r="G244" s="3"/>
      <c r="H244" s="105"/>
      <c r="I244" s="105"/>
      <c r="J244" s="105"/>
      <c r="K244" s="655"/>
      <c r="L244" s="105"/>
      <c r="M244" s="105"/>
      <c r="N244" s="105"/>
      <c r="O244" s="105"/>
      <c r="Q244" s="82"/>
      <c r="R244" s="644"/>
      <c r="S244" s="644"/>
      <c r="T244" s="644"/>
      <c r="U244" s="644"/>
      <c r="V244" s="644"/>
      <c r="W244" s="644"/>
      <c r="X244" s="649"/>
      <c r="Y244" s="644"/>
      <c r="Z244" s="645"/>
      <c r="AA244" s="644"/>
      <c r="AB244" s="104"/>
      <c r="AC244" s="104"/>
      <c r="AD244" s="3"/>
      <c r="AE244" s="8"/>
      <c r="AF244" s="104"/>
      <c r="AG244" s="6"/>
      <c r="AH244" s="104"/>
      <c r="AI244" s="9"/>
      <c r="AJ244" s="590"/>
      <c r="AK244" s="20"/>
      <c r="AL244" s="23"/>
      <c r="AM244" s="51"/>
      <c r="AN244" s="506"/>
      <c r="AO244" s="603"/>
      <c r="AP244" s="43"/>
      <c r="AQ244" s="43"/>
      <c r="AR244" s="20"/>
      <c r="AS244" s="98"/>
      <c r="AT244" s="98"/>
      <c r="AU244" s="94"/>
      <c r="AV244" s="86"/>
      <c r="AW244" s="71"/>
      <c r="AX244" s="104"/>
      <c r="AY244" s="104"/>
      <c r="AZ244" s="104"/>
      <c r="BA244" s="104"/>
      <c r="BB244" s="104"/>
      <c r="BC244" s="104"/>
      <c r="BD244" s="202"/>
      <c r="BE244" s="202"/>
      <c r="BF244" s="14" t="s">
        <v>602</v>
      </c>
    </row>
    <row r="245" spans="1:58">
      <c r="B245" s="703" t="s">
        <v>882</v>
      </c>
      <c r="C245" s="105" t="s">
        <v>883</v>
      </c>
      <c r="D245" s="105" t="s">
        <v>549</v>
      </c>
      <c r="E245" s="105" t="str">
        <f>VLOOKUP(D245, '[2](참고) 중복제거용 BP사명 DB'!$B$3:$D630, 3, FALSE)</f>
        <v>SK㈜</v>
      </c>
      <c r="F245" s="7" t="s">
        <v>884</v>
      </c>
      <c r="G245" s="3"/>
      <c r="H245" s="105"/>
      <c r="I245" s="105"/>
      <c r="J245" s="105"/>
      <c r="K245" s="105"/>
      <c r="L245" s="105"/>
      <c r="M245" s="105"/>
      <c r="N245" s="105"/>
      <c r="O245" s="105"/>
      <c r="Q245" s="644"/>
      <c r="R245" s="644"/>
      <c r="S245" s="644"/>
      <c r="T245" s="644"/>
      <c r="U245" s="644"/>
      <c r="V245" s="644"/>
      <c r="W245" s="644"/>
      <c r="X245" s="644"/>
      <c r="Y245" s="644"/>
      <c r="Z245" s="645"/>
      <c r="AA245" s="644"/>
      <c r="AB245" s="104"/>
      <c r="AC245" s="104"/>
      <c r="AD245" s="104"/>
      <c r="AE245" s="3"/>
      <c r="AF245" s="104"/>
      <c r="AG245" s="6"/>
      <c r="AH245" s="6"/>
      <c r="AI245" s="9"/>
      <c r="AJ245" s="735"/>
      <c r="AK245" s="20"/>
      <c r="AL245" s="20"/>
      <c r="AM245" s="20"/>
      <c r="AN245" s="30"/>
      <c r="AO245" s="574"/>
      <c r="AP245" s="30"/>
      <c r="AQ245" s="33"/>
      <c r="AR245" s="20"/>
      <c r="AS245" s="98"/>
      <c r="AT245" s="98"/>
      <c r="AU245" s="107"/>
      <c r="AV245" s="94"/>
      <c r="AW245" s="71"/>
      <c r="AX245" s="104"/>
      <c r="AY245" s="105"/>
      <c r="AZ245" s="104"/>
      <c r="BA245" s="104"/>
      <c r="BB245" s="104"/>
      <c r="BC245" s="104"/>
      <c r="BD245" s="104"/>
      <c r="BE245" s="104"/>
    </row>
    <row r="246" spans="1:58" ht="27">
      <c r="B246" s="703"/>
      <c r="C246" s="105" t="s">
        <v>883</v>
      </c>
      <c r="D246" s="105" t="s">
        <v>890</v>
      </c>
      <c r="E246" s="105" t="str">
        <f>VLOOKUP(D246, '[2](참고) 중복제거용 BP사명 DB'!$B$3:$D631, 3, FALSE)</f>
        <v>피에스앤마케팅주식회사</v>
      </c>
      <c r="F246" s="7" t="s">
        <v>891</v>
      </c>
      <c r="G246" s="3"/>
      <c r="H246" s="105"/>
      <c r="I246" s="105"/>
      <c r="J246" s="105"/>
      <c r="K246" s="105"/>
      <c r="L246" s="105"/>
      <c r="M246" s="105"/>
      <c r="N246" s="105"/>
      <c r="O246" s="105"/>
      <c r="Q246" s="82"/>
      <c r="R246" s="644"/>
      <c r="S246" s="644"/>
      <c r="T246" s="644"/>
      <c r="U246" s="644"/>
      <c r="V246" s="644"/>
      <c r="W246" s="644"/>
      <c r="X246" s="644"/>
      <c r="Y246" s="644"/>
      <c r="Z246" s="645"/>
      <c r="AA246" s="646"/>
      <c r="AB246" s="104"/>
      <c r="AC246" s="3"/>
      <c r="AD246" s="3"/>
      <c r="AE246" s="8"/>
      <c r="AF246" s="104"/>
      <c r="AG246" s="6"/>
      <c r="AH246" s="6"/>
      <c r="AI246" s="9"/>
      <c r="AJ246" s="735"/>
      <c r="AK246" s="20"/>
      <c r="AL246" s="503"/>
      <c r="AM246" s="20"/>
      <c r="AN246" s="43"/>
      <c r="AO246" s="53"/>
      <c r="AP246" s="43"/>
      <c r="AQ246" s="43"/>
      <c r="AR246" s="20"/>
      <c r="AS246" s="98"/>
      <c r="AT246" s="86"/>
      <c r="AU246" s="94"/>
      <c r="AV246" s="86"/>
      <c r="AW246" s="71"/>
      <c r="AX246" s="104"/>
      <c r="AY246" s="104"/>
      <c r="AZ246" s="104"/>
      <c r="BA246" s="104"/>
      <c r="BB246" s="104"/>
      <c r="BC246" s="104"/>
      <c r="BD246" s="104"/>
      <c r="BE246" s="104"/>
    </row>
    <row r="247" spans="1:58" ht="27">
      <c r="B247" s="703"/>
      <c r="C247" s="105" t="s">
        <v>883</v>
      </c>
      <c r="D247" s="105" t="s">
        <v>4096</v>
      </c>
      <c r="E247" s="105" t="e">
        <f>VLOOKUP(D247, '[2](참고) 중복제거용 BP사명 DB'!$B$3:$D632, 3, FALSE)</f>
        <v>#N/A</v>
      </c>
      <c r="F247" s="7" t="s">
        <v>896</v>
      </c>
      <c r="G247" s="3"/>
      <c r="H247" s="105"/>
      <c r="I247" s="105"/>
      <c r="J247" s="105"/>
      <c r="K247" s="105"/>
      <c r="L247" s="105"/>
      <c r="M247" s="105"/>
      <c r="N247" s="105"/>
      <c r="O247" s="105"/>
      <c r="Q247" s="644"/>
      <c r="R247" s="644"/>
      <c r="S247" s="644"/>
      <c r="T247" s="644"/>
      <c r="U247" s="644"/>
      <c r="V247" s="644"/>
      <c r="W247" s="644"/>
      <c r="X247" s="644"/>
      <c r="Y247" s="644"/>
      <c r="Z247" s="645"/>
      <c r="AA247" s="644"/>
      <c r="AB247" s="104"/>
      <c r="AC247" s="104"/>
      <c r="AD247" s="104"/>
      <c r="AE247" s="3"/>
      <c r="AF247" s="104"/>
      <c r="AG247" s="104"/>
      <c r="AH247" s="104"/>
      <c r="AI247" s="132"/>
      <c r="AJ247" s="735"/>
      <c r="AK247" s="20"/>
      <c r="AL247" s="20"/>
      <c r="AM247" s="20"/>
      <c r="AN247" s="30"/>
      <c r="AO247" s="574"/>
      <c r="AP247" s="30"/>
      <c r="AQ247" s="31"/>
      <c r="AR247" s="20"/>
      <c r="AS247" s="98"/>
      <c r="AT247" s="98"/>
      <c r="AU247" s="107"/>
      <c r="AV247" s="94"/>
      <c r="AW247" s="71"/>
      <c r="AX247" s="104"/>
      <c r="AY247" s="105"/>
      <c r="AZ247" s="104"/>
      <c r="BA247" s="104"/>
      <c r="BB247" s="104"/>
      <c r="BC247" s="104"/>
      <c r="BD247" s="104"/>
      <c r="BE247" s="104"/>
    </row>
    <row r="248" spans="1:58">
      <c r="B248" s="703"/>
      <c r="C248" s="105" t="s">
        <v>883</v>
      </c>
      <c r="D248" s="105" t="s">
        <v>535</v>
      </c>
      <c r="E248" s="105" t="e">
        <f>VLOOKUP(D248, '[2](참고) 중복제거용 BP사명 DB'!$B$3:$D633, 3, FALSE)</f>
        <v>#N/A</v>
      </c>
      <c r="F248" s="7" t="s">
        <v>900</v>
      </c>
      <c r="G248" s="3"/>
      <c r="H248" s="105"/>
      <c r="I248" s="105"/>
      <c r="J248" s="105"/>
      <c r="K248" s="105"/>
      <c r="L248" s="105"/>
      <c r="M248" s="105"/>
      <c r="N248" s="105"/>
      <c r="O248" s="105"/>
      <c r="Q248" s="82"/>
      <c r="R248" s="644"/>
      <c r="S248" s="644"/>
      <c r="T248" s="644"/>
      <c r="U248" s="644"/>
      <c r="V248" s="644"/>
      <c r="W248" s="644"/>
      <c r="X248" s="644"/>
      <c r="Y248" s="644"/>
      <c r="Z248" s="645"/>
      <c r="AA248" s="644"/>
      <c r="AB248" s="104"/>
      <c r="AC248" s="104"/>
      <c r="AD248" s="104"/>
      <c r="AE248" s="8"/>
      <c r="AF248" s="104"/>
      <c r="AG248" s="104"/>
      <c r="AH248" s="104"/>
      <c r="AI248" s="132"/>
      <c r="AJ248" s="735"/>
      <c r="AK248" s="20"/>
      <c r="AL248" s="503"/>
      <c r="AM248" s="20"/>
      <c r="AN248" s="43"/>
      <c r="AO248" s="53"/>
      <c r="AP248" s="43"/>
      <c r="AQ248" s="43"/>
      <c r="AR248" s="20"/>
      <c r="AS248" s="98"/>
      <c r="AT248" s="86"/>
      <c r="AU248" s="94"/>
      <c r="AV248" s="86"/>
      <c r="AW248" s="71"/>
      <c r="AX248" s="104"/>
      <c r="AY248" s="104"/>
      <c r="AZ248" s="104"/>
      <c r="BA248" s="104"/>
      <c r="BB248" s="104"/>
      <c r="BC248" s="104"/>
      <c r="BD248" s="104"/>
      <c r="BE248" s="104"/>
    </row>
    <row r="249" spans="1:58">
      <c r="B249" s="703"/>
      <c r="C249" s="105" t="s">
        <v>883</v>
      </c>
      <c r="D249" s="105" t="s">
        <v>904</v>
      </c>
      <c r="E249" s="105" t="str">
        <f>VLOOKUP(D249, '[2](참고) 중복제거용 BP사명 DB'!$B$3:$D634, 3, FALSE)</f>
        <v>로지스팟</v>
      </c>
      <c r="F249" s="7" t="s">
        <v>900</v>
      </c>
      <c r="G249" s="3"/>
      <c r="H249" s="105"/>
      <c r="I249" s="105"/>
      <c r="J249" s="105"/>
      <c r="K249" s="105"/>
      <c r="L249" s="105"/>
      <c r="M249" s="105"/>
      <c r="N249" s="105"/>
      <c r="O249" s="105"/>
      <c r="Q249" s="644"/>
      <c r="R249" s="644"/>
      <c r="S249" s="644"/>
      <c r="T249" s="644"/>
      <c r="U249" s="644"/>
      <c r="V249" s="644"/>
      <c r="W249" s="644"/>
      <c r="X249" s="644"/>
      <c r="Y249" s="644"/>
      <c r="Z249" s="645"/>
      <c r="AA249" s="644"/>
      <c r="AB249" s="104"/>
      <c r="AC249" s="104"/>
      <c r="AD249" s="104"/>
      <c r="AE249" s="3"/>
      <c r="AF249" s="104"/>
      <c r="AG249" s="104"/>
      <c r="AH249" s="104"/>
      <c r="AI249" s="104"/>
      <c r="AJ249" s="735"/>
      <c r="AK249" s="20"/>
      <c r="AL249" s="503"/>
      <c r="AM249" s="20"/>
      <c r="AN249" s="42"/>
      <c r="AO249" s="53"/>
      <c r="AP249" s="32"/>
      <c r="AQ249" s="43"/>
      <c r="AR249" s="20"/>
      <c r="AS249" s="98"/>
      <c r="AT249" s="86"/>
      <c r="AU249" s="94"/>
      <c r="AV249" s="86"/>
      <c r="AW249" s="71"/>
      <c r="AX249" s="104"/>
      <c r="AY249" s="104"/>
      <c r="AZ249" s="104"/>
      <c r="BA249" s="104"/>
      <c r="BB249" s="104"/>
      <c r="BC249" s="104"/>
      <c r="BD249" s="104"/>
      <c r="BE249" s="104"/>
    </row>
    <row r="250" spans="1:58" ht="27">
      <c r="B250" s="703"/>
      <c r="C250" s="105" t="s">
        <v>883</v>
      </c>
      <c r="D250" s="105" t="s">
        <v>598</v>
      </c>
      <c r="E250" s="105" t="e">
        <f>VLOOKUP(D250, '[2](참고) 중복제거용 BP사명 DB'!$B$3:$D635, 3, FALSE)</f>
        <v>#N/A</v>
      </c>
      <c r="F250" s="7" t="s">
        <v>907</v>
      </c>
      <c r="G250" s="3"/>
      <c r="H250" s="105"/>
      <c r="I250" s="105"/>
      <c r="J250" s="105"/>
      <c r="K250" s="105"/>
      <c r="L250" s="105"/>
      <c r="M250" s="105"/>
      <c r="N250" s="105"/>
      <c r="O250" s="105"/>
      <c r="Q250" s="82"/>
      <c r="R250" s="644"/>
      <c r="S250" s="644"/>
      <c r="T250" s="644"/>
      <c r="U250" s="644"/>
      <c r="V250" s="644"/>
      <c r="W250" s="644"/>
      <c r="X250" s="644"/>
      <c r="Y250" s="644"/>
      <c r="Z250" s="645"/>
      <c r="AA250" s="644"/>
      <c r="AB250" s="104"/>
      <c r="AC250" s="104"/>
      <c r="AD250" s="104"/>
      <c r="AE250" s="50"/>
      <c r="AF250" s="104"/>
      <c r="AG250" s="104"/>
      <c r="AH250" s="104"/>
      <c r="AI250" s="104"/>
      <c r="AJ250" s="735"/>
      <c r="AK250" s="20"/>
      <c r="AL250" s="503"/>
      <c r="AM250" s="20"/>
      <c r="AN250" s="43"/>
      <c r="AO250" s="53"/>
      <c r="AP250" s="43"/>
      <c r="AQ250" s="43"/>
      <c r="AR250" s="20"/>
      <c r="AS250" s="98"/>
      <c r="AT250" s="86"/>
      <c r="AU250" s="94"/>
      <c r="AV250" s="86"/>
      <c r="AW250" s="71"/>
      <c r="AX250" s="104"/>
      <c r="AY250" s="104"/>
      <c r="AZ250" s="104"/>
      <c r="BA250" s="104"/>
      <c r="BB250" s="104"/>
      <c r="BC250" s="104"/>
      <c r="BD250" s="104"/>
      <c r="BE250" s="104"/>
    </row>
    <row r="251" spans="1:58">
      <c r="B251" s="703"/>
      <c r="C251" s="410" t="s">
        <v>883</v>
      </c>
      <c r="D251" s="410" t="s">
        <v>480</v>
      </c>
      <c r="E251" s="410" t="str">
        <f>VLOOKUP(D251, '[2](참고) 중복제거용 BP사명 DB'!$B$3:$D636, 3, FALSE)</f>
        <v>서비스에이스주식회사</v>
      </c>
      <c r="F251" s="410" t="s">
        <v>4099</v>
      </c>
      <c r="G251" s="3"/>
      <c r="H251" s="105"/>
      <c r="I251" s="105"/>
      <c r="J251" s="105"/>
      <c r="K251" s="105"/>
      <c r="L251" s="105"/>
      <c r="M251" s="105"/>
      <c r="N251" s="105"/>
      <c r="O251" s="105"/>
      <c r="Q251" s="82"/>
      <c r="R251" s="644"/>
      <c r="S251" s="644"/>
      <c r="T251" s="644"/>
      <c r="U251" s="644"/>
      <c r="V251" s="644"/>
      <c r="W251" s="644"/>
      <c r="X251" s="644"/>
      <c r="Y251" s="644"/>
      <c r="Z251" s="645"/>
      <c r="AA251" s="646"/>
      <c r="AB251" s="104"/>
      <c r="AC251" s="3"/>
      <c r="AD251" s="3"/>
      <c r="AE251" s="8"/>
      <c r="AF251" s="104"/>
      <c r="AG251" s="104"/>
      <c r="AH251" s="104"/>
      <c r="AI251" s="132"/>
      <c r="AJ251" s="735"/>
      <c r="AK251" s="20"/>
      <c r="AL251" s="503"/>
      <c r="AM251" s="20"/>
      <c r="AN251" s="43"/>
      <c r="AO251" s="53"/>
      <c r="AP251" s="43"/>
      <c r="AQ251" s="43"/>
      <c r="AR251" s="20"/>
      <c r="AS251" s="98"/>
      <c r="AT251" s="86"/>
      <c r="AU251" s="94"/>
      <c r="AV251" s="86"/>
      <c r="AW251" s="71"/>
      <c r="AX251" s="104"/>
      <c r="AY251" s="104"/>
      <c r="AZ251" s="104"/>
      <c r="BA251" s="104"/>
      <c r="BB251" s="104"/>
      <c r="BC251" s="104"/>
      <c r="BD251" s="104"/>
      <c r="BE251" s="104"/>
    </row>
    <row r="252" spans="1:58">
      <c r="B252" s="703"/>
      <c r="C252" s="410" t="s">
        <v>883</v>
      </c>
      <c r="D252" s="410" t="s">
        <v>739</v>
      </c>
      <c r="E252" s="410" t="str">
        <f>VLOOKUP(D252, '[2](참고) 중복제거용 BP사명 DB'!$B$3:$D637, 3, FALSE)</f>
        <v>서비스탑 주식회사</v>
      </c>
      <c r="F252" s="410" t="s">
        <v>4099</v>
      </c>
      <c r="G252" s="3"/>
      <c r="H252" s="105"/>
      <c r="I252" s="105"/>
      <c r="J252" s="105"/>
      <c r="K252" s="105"/>
      <c r="L252" s="105"/>
      <c r="M252" s="105"/>
      <c r="N252" s="105"/>
      <c r="O252" s="105"/>
      <c r="Q252" s="82"/>
      <c r="R252" s="644"/>
      <c r="S252" s="644"/>
      <c r="T252" s="644"/>
      <c r="U252" s="644"/>
      <c r="V252" s="644"/>
      <c r="W252" s="644"/>
      <c r="X252" s="644"/>
      <c r="Y252" s="644"/>
      <c r="Z252" s="645"/>
      <c r="AA252" s="646"/>
      <c r="AB252" s="104"/>
      <c r="AC252" s="3"/>
      <c r="AD252" s="3"/>
      <c r="AE252" s="8"/>
      <c r="AF252" s="104"/>
      <c r="AG252" s="104"/>
      <c r="AH252" s="104"/>
      <c r="AI252" s="132"/>
      <c r="AJ252" s="735"/>
      <c r="AK252" s="20"/>
      <c r="AL252" s="503"/>
      <c r="AM252" s="20"/>
      <c r="AN252" s="43"/>
      <c r="AO252" s="53"/>
      <c r="AP252" s="43"/>
      <c r="AQ252" s="43"/>
      <c r="AR252" s="20"/>
      <c r="AS252" s="98"/>
      <c r="AT252" s="86"/>
      <c r="AU252" s="94"/>
      <c r="AV252" s="86"/>
      <c r="AW252" s="71"/>
      <c r="AX252" s="104"/>
      <c r="AY252" s="104"/>
      <c r="AZ252" s="104"/>
      <c r="BA252" s="104"/>
      <c r="BB252" s="104"/>
      <c r="BC252" s="104"/>
      <c r="BD252" s="104"/>
      <c r="BE252" s="104"/>
    </row>
    <row r="253" spans="1:58">
      <c r="B253" s="703"/>
      <c r="C253" s="105" t="s">
        <v>883</v>
      </c>
      <c r="D253" s="105" t="s">
        <v>910</v>
      </c>
      <c r="E253" s="105" t="str">
        <f>VLOOKUP(D253, '[2](참고) 중복제거용 BP사명 DB'!$B$3:$D638, 3, FALSE)</f>
        <v>(주)이모션글로벌</v>
      </c>
      <c r="F253" s="7" t="s">
        <v>911</v>
      </c>
      <c r="G253" s="3"/>
      <c r="H253" s="105"/>
      <c r="I253" s="105"/>
      <c r="J253" s="105"/>
      <c r="K253" s="105"/>
      <c r="L253" s="105"/>
      <c r="M253" s="105"/>
      <c r="N253" s="105"/>
      <c r="O253" s="105"/>
      <c r="Q253" s="644"/>
      <c r="R253" s="644"/>
      <c r="S253" s="644"/>
      <c r="T253" s="644"/>
      <c r="U253" s="644"/>
      <c r="V253" s="644"/>
      <c r="W253" s="644"/>
      <c r="X253" s="644"/>
      <c r="Y253" s="644"/>
      <c r="Z253" s="645"/>
      <c r="AA253" s="644"/>
      <c r="AB253" s="104"/>
      <c r="AC253" s="104"/>
      <c r="AD253" s="104"/>
      <c r="AE253" s="630"/>
      <c r="AF253" s="104"/>
      <c r="AG253" s="104"/>
      <c r="AH253" s="104"/>
      <c r="AI253" s="104"/>
      <c r="AJ253" s="735"/>
      <c r="AK253" s="20"/>
      <c r="AL253" s="20"/>
      <c r="AM253" s="20"/>
      <c r="AN253" s="30"/>
      <c r="AO253" s="574"/>
      <c r="AP253" s="30"/>
      <c r="AQ253" s="31"/>
      <c r="AR253" s="20"/>
      <c r="AS253" s="98"/>
      <c r="AT253" s="98"/>
      <c r="AU253" s="107"/>
      <c r="AV253" s="94"/>
      <c r="AW253" s="71"/>
      <c r="AX253" s="104"/>
      <c r="AY253" s="105"/>
      <c r="AZ253" s="104"/>
      <c r="BA253" s="104"/>
      <c r="BB253" s="104"/>
      <c r="BC253" s="104"/>
      <c r="BD253" s="104"/>
      <c r="BE253" s="104"/>
    </row>
    <row r="254" spans="1:58">
      <c r="B254" s="703"/>
      <c r="C254" s="105" t="s">
        <v>883</v>
      </c>
      <c r="D254" s="105" t="s">
        <v>918</v>
      </c>
      <c r="E254" s="105" t="e">
        <f>VLOOKUP(D254, '[2](참고) 중복제거용 BP사명 DB'!$B$3:$D639, 3, FALSE)</f>
        <v>#N/A</v>
      </c>
      <c r="F254" s="7" t="s">
        <v>919</v>
      </c>
      <c r="G254" s="3"/>
      <c r="H254" s="105"/>
      <c r="I254" s="105"/>
      <c r="J254" s="105"/>
      <c r="K254" s="105"/>
      <c r="L254" s="105"/>
      <c r="M254" s="105"/>
      <c r="N254" s="105"/>
      <c r="O254" s="105"/>
      <c r="Q254" s="644"/>
      <c r="R254" s="644"/>
      <c r="S254" s="644"/>
      <c r="T254" s="644"/>
      <c r="U254" s="644"/>
      <c r="V254" s="644"/>
      <c r="W254" s="644"/>
      <c r="X254" s="644"/>
      <c r="Y254" s="644"/>
      <c r="Z254" s="645"/>
      <c r="AA254" s="644"/>
      <c r="AB254" s="104"/>
      <c r="AC254" s="3"/>
      <c r="AD254" s="3"/>
      <c r="AE254" s="8"/>
      <c r="AF254" s="104"/>
      <c r="AG254" s="104"/>
      <c r="AH254" s="104"/>
      <c r="AI254" s="132"/>
      <c r="AJ254" s="735"/>
      <c r="AK254" s="20"/>
      <c r="AL254" s="20"/>
      <c r="AM254" s="20"/>
      <c r="AN254" s="30"/>
      <c r="AO254" s="574"/>
      <c r="AP254" s="30"/>
      <c r="AQ254" s="33"/>
      <c r="AR254" s="20"/>
      <c r="AS254" s="98"/>
      <c r="AT254" s="98"/>
      <c r="AU254" s="107"/>
      <c r="AV254" s="94"/>
      <c r="AW254" s="71"/>
      <c r="AX254" s="104"/>
      <c r="AY254" s="105"/>
      <c r="AZ254" s="104"/>
      <c r="BA254" s="104"/>
      <c r="BB254" s="104"/>
      <c r="BC254" s="104"/>
      <c r="BD254" s="104"/>
      <c r="BE254" s="104"/>
    </row>
    <row r="255" spans="1:58">
      <c r="B255" s="703"/>
      <c r="C255" s="105" t="s">
        <v>883</v>
      </c>
      <c r="D255" s="105" t="s">
        <v>924</v>
      </c>
      <c r="E255" s="105" t="str">
        <f>VLOOKUP(D255, '[2](참고) 중복제거용 BP사명 DB'!$B$3:$D640, 3, FALSE)</f>
        <v>민팃㈜</v>
      </c>
      <c r="F255" s="7" t="s">
        <v>925</v>
      </c>
      <c r="G255" s="3"/>
      <c r="H255" s="105"/>
      <c r="I255" s="105"/>
      <c r="J255" s="105"/>
      <c r="K255" s="105"/>
      <c r="L255" s="105"/>
      <c r="M255" s="105"/>
      <c r="N255" s="105"/>
      <c r="O255" s="105"/>
      <c r="Q255" s="644"/>
      <c r="R255" s="644"/>
      <c r="S255" s="644"/>
      <c r="T255" s="644"/>
      <c r="U255" s="644"/>
      <c r="V255" s="644"/>
      <c r="W255" s="644"/>
      <c r="X255" s="644"/>
      <c r="Y255" s="644"/>
      <c r="Z255" s="645"/>
      <c r="AA255" s="644"/>
      <c r="AB255" s="104"/>
      <c r="AC255" s="104"/>
      <c r="AD255" s="104"/>
      <c r="AE255" s="8"/>
      <c r="AF255" s="104"/>
      <c r="AG255" s="104"/>
      <c r="AH255" s="104"/>
      <c r="AI255" s="132"/>
      <c r="AJ255" s="735"/>
      <c r="AK255" s="402"/>
      <c r="AL255" s="23"/>
      <c r="AM255" s="402"/>
      <c r="AN255" s="45"/>
      <c r="AO255" s="34"/>
      <c r="AP255" s="30"/>
      <c r="AQ255" s="31"/>
      <c r="AR255" s="20"/>
      <c r="AS255" s="98"/>
      <c r="AT255" s="98"/>
      <c r="AU255" s="107"/>
      <c r="AV255" s="94"/>
      <c r="AW255" s="71"/>
      <c r="AX255" s="104"/>
      <c r="AY255" s="104"/>
      <c r="AZ255" s="104"/>
      <c r="BA255" s="104"/>
      <c r="BB255" s="104"/>
      <c r="BC255" s="104"/>
      <c r="BD255" s="104"/>
      <c r="BE255" s="104"/>
    </row>
    <row r="256" spans="1:58">
      <c r="B256" s="703"/>
      <c r="C256" s="410" t="s">
        <v>883</v>
      </c>
      <c r="D256" s="410" t="s">
        <v>927</v>
      </c>
      <c r="E256" s="410" t="e">
        <f>VLOOKUP(D256, '[2](참고) 중복제거용 BP사명 DB'!$B$3:$D641, 3, FALSE)</f>
        <v>#N/A</v>
      </c>
      <c r="F256" s="410" t="s">
        <v>4104</v>
      </c>
      <c r="G256" s="3"/>
      <c r="H256" s="105"/>
      <c r="I256" s="105"/>
      <c r="J256" s="105"/>
      <c r="K256" s="105"/>
      <c r="L256" s="105"/>
      <c r="M256" s="105"/>
      <c r="N256" s="105"/>
      <c r="O256" s="105"/>
      <c r="Q256" s="644"/>
      <c r="R256" s="644"/>
      <c r="S256" s="644"/>
      <c r="T256" s="644"/>
      <c r="U256" s="644"/>
      <c r="V256" s="644"/>
      <c r="W256" s="644"/>
      <c r="X256" s="644"/>
      <c r="Y256" s="644"/>
      <c r="Z256" s="645"/>
      <c r="AA256" s="644"/>
      <c r="AB256" s="104"/>
      <c r="AC256" s="104"/>
      <c r="AD256" s="104"/>
      <c r="AE256" s="8"/>
      <c r="AF256" s="104"/>
      <c r="AG256" s="104"/>
      <c r="AH256" s="6"/>
      <c r="AI256" s="50"/>
      <c r="AJ256" s="735"/>
      <c r="AK256" s="402"/>
      <c r="AL256" s="23"/>
      <c r="AM256" s="402"/>
      <c r="AN256" s="45"/>
      <c r="AO256" s="34"/>
      <c r="AP256" s="30"/>
      <c r="AQ256" s="31"/>
      <c r="AR256" s="20"/>
      <c r="AS256" s="98"/>
      <c r="AT256" s="98"/>
      <c r="AU256" s="107"/>
      <c r="AV256" s="94"/>
      <c r="AW256" s="71"/>
      <c r="AX256" s="104"/>
      <c r="AY256" s="104"/>
      <c r="AZ256" s="104"/>
      <c r="BA256" s="104"/>
      <c r="BB256" s="104"/>
      <c r="BC256" s="104"/>
      <c r="BD256" s="104"/>
      <c r="BE256" s="104"/>
    </row>
    <row r="257" spans="2:58">
      <c r="B257" s="703"/>
      <c r="C257" s="105" t="s">
        <v>883</v>
      </c>
      <c r="D257" s="105" t="s">
        <v>930</v>
      </c>
      <c r="E257" s="105">
        <f>VLOOKUP(D257, '[2](참고) 중복제거용 BP사명 DB'!$B$3:$D642, 3, FALSE)</f>
        <v>0</v>
      </c>
      <c r="F257" s="7" t="s">
        <v>931</v>
      </c>
      <c r="G257" s="3"/>
      <c r="H257" s="105"/>
      <c r="I257" s="105"/>
      <c r="J257" s="105"/>
      <c r="K257" s="105"/>
      <c r="L257" s="105"/>
      <c r="M257" s="105"/>
      <c r="N257" s="105"/>
      <c r="O257" s="7"/>
      <c r="Q257" s="644"/>
      <c r="R257" s="644"/>
      <c r="S257" s="644"/>
      <c r="T257" s="644"/>
      <c r="U257" s="644"/>
      <c r="V257" s="644"/>
      <c r="W257" s="644"/>
      <c r="X257" s="644"/>
      <c r="Y257" s="644"/>
      <c r="Z257" s="645"/>
      <c r="AA257" s="644"/>
      <c r="AB257" s="104"/>
      <c r="AC257" s="104"/>
      <c r="AD257" s="104"/>
      <c r="AE257" s="630"/>
      <c r="AF257" s="104"/>
      <c r="AG257" s="104"/>
      <c r="AH257" s="6"/>
      <c r="AI257" s="50"/>
      <c r="AJ257" s="735"/>
      <c r="AK257" s="20"/>
      <c r="AL257" s="20"/>
      <c r="AM257" s="20"/>
      <c r="AN257" s="30"/>
      <c r="AO257" s="574"/>
      <c r="AP257" s="30"/>
      <c r="AQ257" s="31"/>
      <c r="AR257" s="20"/>
      <c r="AS257" s="98"/>
      <c r="AT257" s="98"/>
      <c r="AU257" s="107"/>
      <c r="AV257" s="94"/>
      <c r="AW257" s="71"/>
      <c r="AX257" s="104"/>
      <c r="AY257" s="105"/>
      <c r="AZ257" s="104"/>
      <c r="BA257" s="104"/>
      <c r="BB257" s="104"/>
      <c r="BC257" s="104"/>
      <c r="BD257" s="202"/>
      <c r="BE257" s="202"/>
      <c r="BF257" s="14" t="s">
        <v>602</v>
      </c>
    </row>
    <row r="258" spans="2:58">
      <c r="B258" s="703" t="s">
        <v>932</v>
      </c>
      <c r="C258" s="105" t="s">
        <v>932</v>
      </c>
      <c r="D258" s="105" t="s">
        <v>549</v>
      </c>
      <c r="E258" s="105" t="str">
        <f>VLOOKUP(D258, '[2](참고) 중복제거용 BP사명 DB'!$B$3:$D643, 3, FALSE)</f>
        <v>SK㈜</v>
      </c>
      <c r="F258" s="7" t="s">
        <v>933</v>
      </c>
      <c r="G258" s="91"/>
      <c r="H258" s="105"/>
      <c r="I258" s="105"/>
      <c r="J258" s="105"/>
      <c r="K258" s="105"/>
      <c r="L258" s="105"/>
      <c r="M258" s="105"/>
      <c r="N258" s="105"/>
      <c r="O258" s="105"/>
      <c r="Q258" s="82"/>
      <c r="R258" s="644"/>
      <c r="S258" s="644"/>
      <c r="T258" s="644"/>
      <c r="U258" s="644"/>
      <c r="V258" s="644"/>
      <c r="W258" s="644"/>
      <c r="X258" s="644"/>
      <c r="Y258" s="644"/>
      <c r="Z258" s="645"/>
      <c r="AA258" s="644"/>
      <c r="AB258" s="104"/>
      <c r="AC258" s="104"/>
      <c r="AD258" s="104"/>
      <c r="AE258" s="8"/>
      <c r="AF258" s="104"/>
      <c r="AG258" s="104"/>
      <c r="AH258" s="6"/>
      <c r="AI258" s="50"/>
      <c r="AJ258" s="602"/>
      <c r="AK258" s="20"/>
      <c r="AL258" s="20"/>
      <c r="AM258" s="586"/>
      <c r="AN258" s="30"/>
      <c r="AO258" s="574"/>
      <c r="AP258" s="30"/>
      <c r="AQ258" s="30"/>
      <c r="AR258" s="20"/>
      <c r="AS258" s="98"/>
      <c r="AT258" s="108"/>
      <c r="AU258" s="96"/>
      <c r="AV258" s="94"/>
      <c r="AW258" s="71"/>
      <c r="AX258" s="104"/>
      <c r="AY258" s="105"/>
      <c r="AZ258" s="102"/>
      <c r="BA258" s="103"/>
      <c r="BB258" s="105"/>
      <c r="BC258" s="105"/>
      <c r="BD258" s="104"/>
      <c r="BE258" s="104"/>
    </row>
    <row r="259" spans="2:58">
      <c r="B259" s="703"/>
      <c r="C259" s="105" t="s">
        <v>932</v>
      </c>
      <c r="D259" s="105" t="s">
        <v>941</v>
      </c>
      <c r="E259" s="105" t="str">
        <f>VLOOKUP(D259, '[2](참고) 중복제거용 BP사명 DB'!$B$3:$D644, 3, FALSE)</f>
        <v>(주)시너지이십일</v>
      </c>
      <c r="F259" s="7" t="s">
        <v>942</v>
      </c>
      <c r="G259" s="91"/>
      <c r="H259" s="105"/>
      <c r="I259" s="105"/>
      <c r="J259" s="105"/>
      <c r="K259" s="105"/>
      <c r="L259" s="105"/>
      <c r="M259" s="105"/>
      <c r="N259" s="105"/>
      <c r="O259" s="105"/>
      <c r="Q259" s="82"/>
      <c r="R259" s="644"/>
      <c r="S259" s="644"/>
      <c r="T259" s="644"/>
      <c r="U259" s="644"/>
      <c r="V259" s="644"/>
      <c r="W259" s="644"/>
      <c r="X259" s="644"/>
      <c r="Y259" s="644"/>
      <c r="Z259" s="645"/>
      <c r="AA259" s="644"/>
      <c r="AB259" s="104"/>
      <c r="AC259" s="104"/>
      <c r="AD259" s="104"/>
      <c r="AE259" s="8"/>
      <c r="AF259" s="104"/>
      <c r="AG259" s="104"/>
      <c r="AH259" s="6"/>
      <c r="AI259" s="50"/>
      <c r="AJ259" s="602"/>
      <c r="AK259" s="20"/>
      <c r="AL259" s="20"/>
      <c r="AM259" s="574"/>
      <c r="AN259" s="30"/>
      <c r="AO259" s="574"/>
      <c r="AP259" s="30"/>
      <c r="AQ259" s="33"/>
      <c r="AR259" s="20"/>
      <c r="AS259" s="515"/>
      <c r="AT259" s="98"/>
      <c r="AU259" s="107"/>
      <c r="AV259" s="94"/>
      <c r="AW259" s="71"/>
      <c r="AX259" s="104"/>
      <c r="AY259" s="105"/>
      <c r="AZ259" s="202"/>
      <c r="BA259" s="104"/>
      <c r="BB259" s="105"/>
      <c r="BC259" s="105"/>
      <c r="BD259" s="104"/>
      <c r="BE259" s="104"/>
    </row>
    <row r="260" spans="2:58">
      <c r="B260" s="703" t="s">
        <v>949</v>
      </c>
      <c r="C260" s="105" t="s">
        <v>949</v>
      </c>
      <c r="D260" s="105" t="s">
        <v>549</v>
      </c>
      <c r="E260" s="105" t="str">
        <f>VLOOKUP(D260, '[2](참고) 중복제거용 BP사명 DB'!$B$3:$D645, 3, FALSE)</f>
        <v>SK㈜</v>
      </c>
      <c r="F260" s="7" t="s">
        <v>950</v>
      </c>
      <c r="G260" s="520"/>
      <c r="H260" s="105"/>
      <c r="I260" s="105"/>
      <c r="J260" s="105"/>
      <c r="K260" s="105"/>
      <c r="L260" s="105"/>
      <c r="M260" s="105"/>
      <c r="N260" s="105"/>
      <c r="O260" s="105"/>
      <c r="Q260" s="82"/>
      <c r="R260" s="644"/>
      <c r="S260" s="644"/>
      <c r="T260" s="644"/>
      <c r="U260" s="644"/>
      <c r="V260" s="644"/>
      <c r="W260" s="644"/>
      <c r="X260" s="644"/>
      <c r="Y260" s="644"/>
      <c r="Z260" s="645"/>
      <c r="AA260" s="644"/>
      <c r="AB260" s="104"/>
      <c r="AC260" s="104"/>
      <c r="AD260" s="104"/>
      <c r="AE260" s="8"/>
      <c r="AF260" s="104"/>
      <c r="AG260" s="104"/>
      <c r="AH260" s="104"/>
      <c r="AI260" s="132"/>
      <c r="AJ260" s="589"/>
      <c r="AK260" s="20"/>
      <c r="AL260" s="23"/>
      <c r="AM260" s="506"/>
      <c r="AN260" s="506"/>
      <c r="AO260" s="603"/>
      <c r="AP260" s="30"/>
      <c r="AQ260" s="31"/>
      <c r="AR260" s="20"/>
      <c r="AS260" s="515"/>
      <c r="AT260" s="98"/>
      <c r="AU260" s="107"/>
      <c r="AV260" s="94"/>
      <c r="AW260" s="71"/>
      <c r="AX260" s="104"/>
      <c r="AY260" s="105"/>
      <c r="AZ260" s="669"/>
      <c r="BA260" s="669"/>
      <c r="BB260" s="105"/>
      <c r="BC260" s="105"/>
      <c r="BD260" s="82"/>
      <c r="BE260" s="104"/>
    </row>
    <row r="261" spans="2:58">
      <c r="B261" s="703"/>
      <c r="C261" s="105" t="s">
        <v>949</v>
      </c>
      <c r="D261" s="105" t="s">
        <v>958</v>
      </c>
      <c r="E261" s="105" t="str">
        <f>VLOOKUP(D261, '[2](참고) 중복제거용 BP사명 DB'!$B$3:$D646, 3, FALSE)</f>
        <v>SK대리점</v>
      </c>
      <c r="F261" s="7" t="s">
        <v>959</v>
      </c>
      <c r="G261" s="3"/>
      <c r="H261" s="105"/>
      <c r="I261" s="105"/>
      <c r="J261" s="105"/>
      <c r="K261" s="105"/>
      <c r="L261" s="105"/>
      <c r="M261" s="105"/>
      <c r="N261" s="105"/>
      <c r="O261" s="105"/>
      <c r="Q261" s="82"/>
      <c r="R261" s="644"/>
      <c r="S261" s="644"/>
      <c r="T261" s="644"/>
      <c r="U261" s="644"/>
      <c r="V261" s="644"/>
      <c r="W261" s="644"/>
      <c r="X261" s="644"/>
      <c r="Y261" s="644"/>
      <c r="Z261" s="645"/>
      <c r="AA261" s="644"/>
      <c r="AB261" s="104"/>
      <c r="AC261" s="3"/>
      <c r="AD261" s="3"/>
      <c r="AE261" s="8"/>
      <c r="AF261" s="104"/>
      <c r="AG261" s="104"/>
      <c r="AH261" s="104"/>
      <c r="AI261" s="104"/>
      <c r="AJ261" s="590"/>
      <c r="AK261" s="20"/>
      <c r="AL261" s="503"/>
      <c r="AM261" s="20"/>
      <c r="AN261" s="43"/>
      <c r="AO261" s="43"/>
      <c r="AP261" s="43"/>
      <c r="AQ261" s="43"/>
      <c r="AR261" s="20"/>
      <c r="AS261" s="86"/>
      <c r="AT261" s="86"/>
      <c r="AU261" s="94"/>
      <c r="AV261" s="86"/>
      <c r="AW261" s="71"/>
      <c r="AX261" s="104"/>
      <c r="AY261" s="104"/>
      <c r="AZ261" s="104"/>
      <c r="BA261" s="104"/>
      <c r="BB261" s="104"/>
      <c r="BC261" s="104"/>
      <c r="BD261" s="104"/>
      <c r="BE261" s="104"/>
    </row>
    <row r="262" spans="2:58">
      <c r="B262" s="703"/>
      <c r="C262" s="105" t="s">
        <v>949</v>
      </c>
      <c r="D262" s="105" t="s">
        <v>480</v>
      </c>
      <c r="E262" s="105" t="str">
        <f>VLOOKUP(D262, '[2](참고) 중복제거용 BP사명 DB'!$B$3:$D647, 3, FALSE)</f>
        <v>서비스에이스주식회사</v>
      </c>
      <c r="F262" s="7" t="s">
        <v>959</v>
      </c>
      <c r="G262" s="3"/>
      <c r="H262" s="105"/>
      <c r="I262" s="105"/>
      <c r="J262" s="105"/>
      <c r="K262" s="105"/>
      <c r="L262" s="105"/>
      <c r="M262" s="105"/>
      <c r="N262" s="105"/>
      <c r="O262" s="105"/>
      <c r="Q262" s="82"/>
      <c r="R262" s="644"/>
      <c r="S262" s="644"/>
      <c r="T262" s="644"/>
      <c r="U262" s="644"/>
      <c r="V262" s="644"/>
      <c r="W262" s="644"/>
      <c r="X262" s="644"/>
      <c r="Y262" s="644"/>
      <c r="Z262" s="645"/>
      <c r="AA262" s="646"/>
      <c r="AB262" s="104"/>
      <c r="AC262" s="3"/>
      <c r="AD262" s="3"/>
      <c r="AE262" s="8"/>
      <c r="AF262" s="104"/>
      <c r="AG262" s="104"/>
      <c r="AH262" s="104"/>
      <c r="AI262" s="132"/>
      <c r="AJ262" s="589"/>
      <c r="AK262" s="20"/>
      <c r="AL262" s="503"/>
      <c r="AM262" s="20"/>
      <c r="AN262" s="43"/>
      <c r="AO262" s="43"/>
      <c r="AP262" s="43"/>
      <c r="AQ262" s="43"/>
      <c r="AR262" s="20"/>
      <c r="AS262" s="86"/>
      <c r="AT262" s="86"/>
      <c r="AU262" s="94"/>
      <c r="AV262" s="86"/>
      <c r="AW262" s="71"/>
      <c r="AX262" s="104"/>
      <c r="AY262" s="104"/>
      <c r="AZ262" s="104"/>
      <c r="BA262" s="104"/>
      <c r="BB262" s="104"/>
      <c r="BC262" s="104"/>
      <c r="BD262" s="104"/>
      <c r="BE262" s="104"/>
    </row>
    <row r="263" spans="2:58">
      <c r="B263" s="703"/>
      <c r="C263" s="105" t="s">
        <v>949</v>
      </c>
      <c r="D263" s="105" t="s">
        <v>739</v>
      </c>
      <c r="E263" s="105" t="str">
        <f>VLOOKUP(D263, '[2](참고) 중복제거용 BP사명 DB'!$B$3:$D648, 3, FALSE)</f>
        <v>서비스탑 주식회사</v>
      </c>
      <c r="F263" s="7" t="s">
        <v>959</v>
      </c>
      <c r="G263" s="3"/>
      <c r="H263" s="105"/>
      <c r="I263" s="105"/>
      <c r="J263" s="105"/>
      <c r="K263" s="105"/>
      <c r="L263" s="105"/>
      <c r="M263" s="105"/>
      <c r="N263" s="105"/>
      <c r="O263" s="105"/>
      <c r="Q263" s="82"/>
      <c r="R263" s="644"/>
      <c r="S263" s="644"/>
      <c r="T263" s="644"/>
      <c r="U263" s="644"/>
      <c r="V263" s="644"/>
      <c r="W263" s="644"/>
      <c r="X263" s="644"/>
      <c r="Y263" s="644"/>
      <c r="Z263" s="645"/>
      <c r="AA263" s="646"/>
      <c r="AB263" s="104"/>
      <c r="AC263" s="3"/>
      <c r="AD263" s="3"/>
      <c r="AE263" s="8"/>
      <c r="AF263" s="104"/>
      <c r="AG263" s="104"/>
      <c r="AH263" s="104"/>
      <c r="AI263" s="132"/>
      <c r="AJ263" s="589"/>
      <c r="AK263" s="20"/>
      <c r="AL263" s="503"/>
      <c r="AM263" s="20"/>
      <c r="AN263" s="43"/>
      <c r="AO263" s="43"/>
      <c r="AP263" s="43"/>
      <c r="AQ263" s="43"/>
      <c r="AR263" s="20"/>
      <c r="AS263" s="86"/>
      <c r="AT263" s="86"/>
      <c r="AU263" s="94"/>
      <c r="AV263" s="86"/>
      <c r="AW263" s="71"/>
      <c r="AX263" s="104"/>
      <c r="AY263" s="104"/>
      <c r="AZ263" s="104"/>
      <c r="BA263" s="104"/>
      <c r="BB263" s="104"/>
      <c r="BC263" s="104"/>
      <c r="BD263" s="104"/>
      <c r="BE263" s="104"/>
    </row>
    <row r="264" spans="2:58" ht="27">
      <c r="B264" s="703"/>
      <c r="C264" s="105" t="s">
        <v>949</v>
      </c>
      <c r="D264" s="105" t="s">
        <v>963</v>
      </c>
      <c r="E264" s="105" t="str">
        <f>VLOOKUP(D264, '[2](참고) 중복제거용 BP사명 DB'!$B$3:$D649, 3, FALSE)</f>
        <v>(주)다날</v>
      </c>
      <c r="F264" s="7" t="s">
        <v>964</v>
      </c>
      <c r="G264" s="3"/>
      <c r="H264" s="105"/>
      <c r="I264" s="105"/>
      <c r="J264" s="105"/>
      <c r="K264" s="105"/>
      <c r="L264" s="105"/>
      <c r="M264" s="105"/>
      <c r="N264" s="105"/>
      <c r="O264" s="105"/>
      <c r="Q264" s="82"/>
      <c r="R264" s="644"/>
      <c r="S264" s="644"/>
      <c r="T264" s="644"/>
      <c r="U264" s="644"/>
      <c r="V264" s="644"/>
      <c r="W264" s="644"/>
      <c r="X264" s="644"/>
      <c r="Y264" s="644"/>
      <c r="Z264" s="645"/>
      <c r="AA264" s="644"/>
      <c r="AB264" s="104"/>
      <c r="AC264" s="104"/>
      <c r="AD264" s="104"/>
      <c r="AE264" s="8"/>
      <c r="AF264" s="104"/>
      <c r="AG264" s="104"/>
      <c r="AH264" s="104"/>
      <c r="AI264" s="132"/>
      <c r="AJ264" s="589"/>
      <c r="AK264" s="20"/>
      <c r="AL264" s="503"/>
      <c r="AM264" s="20"/>
      <c r="AN264" s="43"/>
      <c r="AO264" s="43"/>
      <c r="AP264" s="43"/>
      <c r="AQ264" s="43"/>
      <c r="AR264" s="20"/>
      <c r="AS264" s="86"/>
      <c r="AT264" s="86"/>
      <c r="AU264" s="94"/>
      <c r="AV264" s="86"/>
      <c r="AW264" s="71"/>
      <c r="AX264" s="104"/>
      <c r="AY264" s="104"/>
      <c r="AZ264" s="104"/>
      <c r="BA264" s="104"/>
      <c r="BB264" s="104"/>
      <c r="BC264" s="104"/>
      <c r="BD264" s="104"/>
      <c r="BE264" s="104"/>
    </row>
    <row r="265" spans="2:58" ht="27">
      <c r="B265" s="703"/>
      <c r="C265" s="105" t="s">
        <v>949</v>
      </c>
      <c r="D265" s="105" t="s">
        <v>690</v>
      </c>
      <c r="E265" s="105" t="str">
        <f>VLOOKUP(D265, '[2](참고) 중복제거용 BP사명 DB'!$B$3:$D650, 3, FALSE)</f>
        <v>(주)케이지이니시스</v>
      </c>
      <c r="F265" s="7" t="s">
        <v>966</v>
      </c>
      <c r="G265" s="3"/>
      <c r="H265" s="105"/>
      <c r="I265" s="105"/>
      <c r="J265" s="105"/>
      <c r="K265" s="105"/>
      <c r="L265" s="105"/>
      <c r="M265" s="105"/>
      <c r="N265" s="105"/>
      <c r="O265" s="105"/>
      <c r="Q265" s="82"/>
      <c r="R265" s="644"/>
      <c r="S265" s="644"/>
      <c r="T265" s="644"/>
      <c r="U265" s="644"/>
      <c r="V265" s="644"/>
      <c r="W265" s="644"/>
      <c r="X265" s="644"/>
      <c r="Y265" s="644"/>
      <c r="Z265" s="645"/>
      <c r="AA265" s="644"/>
      <c r="AB265" s="104"/>
      <c r="AC265" s="104"/>
      <c r="AD265" s="104"/>
      <c r="AE265" s="8"/>
      <c r="AF265" s="104"/>
      <c r="AG265" s="104"/>
      <c r="AH265" s="104"/>
      <c r="AI265" s="132"/>
      <c r="AJ265" s="589"/>
      <c r="AK265" s="20"/>
      <c r="AL265" s="503"/>
      <c r="AM265" s="20"/>
      <c r="AN265" s="43"/>
      <c r="AO265" s="43"/>
      <c r="AP265" s="43"/>
      <c r="AQ265" s="43"/>
      <c r="AR265" s="20"/>
      <c r="AS265" s="86"/>
      <c r="AT265" s="86"/>
      <c r="AU265" s="94"/>
      <c r="AV265" s="86"/>
      <c r="AW265" s="71"/>
      <c r="AX265" s="104"/>
      <c r="AY265" s="104"/>
      <c r="AZ265" s="104"/>
      <c r="BA265" s="104"/>
      <c r="BB265" s="104"/>
      <c r="BC265" s="104"/>
      <c r="BD265" s="104"/>
      <c r="BE265" s="104"/>
    </row>
    <row r="266" spans="2:58" ht="27">
      <c r="B266" s="105" t="s">
        <v>967</v>
      </c>
      <c r="C266" s="105" t="s">
        <v>728</v>
      </c>
      <c r="D266" s="105" t="s">
        <v>968</v>
      </c>
      <c r="E266" s="105" t="str">
        <f>VLOOKUP(D266, '[2](참고) 중복제거용 BP사명 DB'!$B$3:$D651, 3, FALSE)</f>
        <v>포인트아이 주식회사</v>
      </c>
      <c r="F266" s="7" t="s">
        <v>969</v>
      </c>
      <c r="G266" s="3"/>
      <c r="H266" s="105"/>
      <c r="I266" s="105"/>
      <c r="J266" s="105"/>
      <c r="K266" s="105"/>
      <c r="L266" s="105"/>
      <c r="M266" s="105"/>
      <c r="N266" s="105"/>
      <c r="O266" s="105"/>
      <c r="Q266" s="82"/>
      <c r="R266" s="644"/>
      <c r="S266" s="644"/>
      <c r="T266" s="644"/>
      <c r="U266" s="644"/>
      <c r="V266" s="644"/>
      <c r="W266" s="644"/>
      <c r="X266" s="644"/>
      <c r="Y266" s="644"/>
      <c r="Z266" s="645"/>
      <c r="AA266" s="644"/>
      <c r="AB266" s="104"/>
      <c r="AC266" s="104"/>
      <c r="AD266" s="104"/>
      <c r="AE266" s="4"/>
      <c r="AF266" s="104"/>
      <c r="AG266" s="104"/>
      <c r="AH266" s="104"/>
      <c r="AI266" s="132"/>
      <c r="AJ266" s="590"/>
      <c r="AK266" s="656"/>
      <c r="AL266" s="31"/>
      <c r="AM266" s="656"/>
      <c r="AN266" s="665"/>
      <c r="AO266" s="657"/>
      <c r="AP266" s="30"/>
      <c r="AQ266" s="31"/>
      <c r="AR266" s="20"/>
      <c r="AS266" s="652"/>
      <c r="AT266" s="652"/>
      <c r="AU266" s="107"/>
      <c r="AV266" s="94"/>
      <c r="AW266" s="71"/>
      <c r="AX266" s="424"/>
      <c r="AY266" s="630"/>
      <c r="AZ266" s="400"/>
      <c r="BA266" s="400"/>
      <c r="BB266" s="105"/>
      <c r="BC266" s="105"/>
      <c r="BD266" s="104"/>
      <c r="BE266" s="104"/>
    </row>
    <row r="267" spans="2:58" ht="27">
      <c r="B267" s="703" t="s">
        <v>979</v>
      </c>
      <c r="C267" s="105" t="s">
        <v>979</v>
      </c>
      <c r="D267" s="105" t="s">
        <v>549</v>
      </c>
      <c r="E267" s="105" t="str">
        <f>VLOOKUP(D267, '[2](참고) 중복제거용 BP사명 DB'!$B$3:$D652, 3, FALSE)</f>
        <v>SK㈜</v>
      </c>
      <c r="F267" s="7" t="s">
        <v>980</v>
      </c>
      <c r="G267" s="3"/>
      <c r="H267" s="105"/>
      <c r="I267" s="105"/>
      <c r="J267" s="105"/>
      <c r="K267" s="105"/>
      <c r="L267" s="105"/>
      <c r="M267" s="105"/>
      <c r="N267" s="105"/>
      <c r="O267" s="105"/>
      <c r="Q267" s="82"/>
      <c r="R267" s="644"/>
      <c r="S267" s="644"/>
      <c r="T267" s="644"/>
      <c r="U267" s="644"/>
      <c r="V267" s="644"/>
      <c r="W267" s="644"/>
      <c r="X267" s="644"/>
      <c r="Y267" s="644"/>
      <c r="Z267" s="645"/>
      <c r="AA267" s="644"/>
      <c r="AB267" s="104"/>
      <c r="AC267" s="104"/>
      <c r="AD267" s="104"/>
      <c r="AE267" s="8"/>
      <c r="AF267" s="104"/>
      <c r="AG267" s="104"/>
      <c r="AH267" s="423"/>
      <c r="AI267" s="132"/>
      <c r="AJ267" s="589"/>
      <c r="AK267" s="20"/>
      <c r="AL267" s="20"/>
      <c r="AM267" s="23"/>
      <c r="AN267" s="33"/>
      <c r="AO267" s="574"/>
      <c r="AP267" s="30"/>
      <c r="AQ267" s="31"/>
      <c r="AR267" s="20"/>
      <c r="AS267" s="98"/>
      <c r="AT267" s="108"/>
      <c r="AU267" s="107"/>
      <c r="AV267" s="94"/>
      <c r="AW267" s="71"/>
      <c r="AX267" s="104"/>
      <c r="AY267" s="104"/>
      <c r="AZ267" s="104"/>
      <c r="BA267" s="104"/>
      <c r="BB267" s="105"/>
      <c r="BC267" s="105"/>
      <c r="BE267" s="104"/>
    </row>
    <row r="268" spans="2:58" ht="27">
      <c r="B268" s="703"/>
      <c r="C268" s="105" t="s">
        <v>979</v>
      </c>
      <c r="D268" s="105" t="s">
        <v>988</v>
      </c>
      <c r="E268" s="105" t="str">
        <f>VLOOKUP(D268, '[2](참고) 중복제거용 BP사명 DB'!$B$3:$D653, 3, FALSE)</f>
        <v>캐롯손해보험 주식회사</v>
      </c>
      <c r="F268" s="7" t="s">
        <v>989</v>
      </c>
      <c r="G268" s="3"/>
      <c r="H268" s="105"/>
      <c r="I268" s="105"/>
      <c r="J268" s="105"/>
      <c r="K268" s="105"/>
      <c r="L268" s="105"/>
      <c r="M268" s="105"/>
      <c r="N268" s="105"/>
      <c r="O268" s="105"/>
      <c r="Q268" s="82"/>
      <c r="R268" s="644"/>
      <c r="S268" s="644"/>
      <c r="T268" s="644"/>
      <c r="U268" s="644"/>
      <c r="V268" s="644"/>
      <c r="W268" s="644"/>
      <c r="X268" s="644"/>
      <c r="Y268" s="644"/>
      <c r="Z268" s="645"/>
      <c r="AA268" s="644"/>
      <c r="AB268" s="104"/>
      <c r="AC268" s="104"/>
      <c r="AD268" s="104"/>
      <c r="AE268" s="8"/>
      <c r="AF268" s="104"/>
      <c r="AG268" s="104"/>
      <c r="AH268" s="104"/>
      <c r="AI268" s="132"/>
      <c r="AJ268" s="589"/>
      <c r="AK268" s="20"/>
      <c r="AL268" s="503"/>
      <c r="AM268" s="20"/>
      <c r="AN268" s="43"/>
      <c r="AO268" s="43"/>
      <c r="AP268" s="43"/>
      <c r="AQ268" s="43"/>
      <c r="AR268" s="20"/>
      <c r="AS268" s="86"/>
      <c r="AT268" s="86"/>
      <c r="AU268" s="94"/>
      <c r="AV268" s="86"/>
      <c r="AW268" s="71"/>
      <c r="AX268" s="104"/>
      <c r="AY268" s="104"/>
      <c r="AZ268" s="104"/>
      <c r="BA268" s="104"/>
      <c r="BB268" s="104"/>
      <c r="BC268" s="104"/>
      <c r="BD268" s="104"/>
      <c r="BE268" s="104"/>
    </row>
    <row r="269" spans="2:58" ht="27">
      <c r="B269" s="703"/>
      <c r="C269" s="105" t="s">
        <v>979</v>
      </c>
      <c r="D269" s="105" t="s">
        <v>605</v>
      </c>
      <c r="E269" s="105" t="str">
        <f>VLOOKUP(D269, '[2](참고) 중복제거용 BP사명 DB'!$B$3:$D654, 3, FALSE)</f>
        <v>에스케이플래닛주식회사</v>
      </c>
      <c r="F269" s="7" t="s">
        <v>994</v>
      </c>
      <c r="G269" s="7"/>
      <c r="H269" s="105"/>
      <c r="I269" s="105"/>
      <c r="J269" s="105"/>
      <c r="K269" s="105"/>
      <c r="L269" s="105"/>
      <c r="M269" s="105"/>
      <c r="N269" s="105"/>
      <c r="O269" s="105"/>
      <c r="Q269" s="82"/>
      <c r="R269" s="644"/>
      <c r="S269" s="644"/>
      <c r="T269" s="644"/>
      <c r="U269" s="644"/>
      <c r="V269" s="644"/>
      <c r="W269" s="644"/>
      <c r="X269" s="644"/>
      <c r="Y269" s="644"/>
      <c r="Z269" s="645"/>
      <c r="AA269" s="82"/>
      <c r="AB269" s="104"/>
      <c r="AC269" s="3"/>
      <c r="AD269" s="3"/>
      <c r="AE269" s="8"/>
      <c r="AF269" s="104"/>
      <c r="AG269" s="104"/>
      <c r="AH269" s="104"/>
      <c r="AI269" s="132"/>
      <c r="AJ269" s="589"/>
      <c r="AK269" s="20"/>
      <c r="AL269" s="503"/>
      <c r="AM269" s="20"/>
      <c r="AN269" s="43"/>
      <c r="AO269" s="43"/>
      <c r="AP269" s="43"/>
      <c r="AQ269" s="43"/>
      <c r="AR269" s="20"/>
      <c r="AS269" s="86"/>
      <c r="AT269" s="86"/>
      <c r="AU269" s="94"/>
      <c r="AV269" s="86"/>
      <c r="AW269" s="71"/>
      <c r="AX269" s="104"/>
      <c r="AY269" s="104"/>
      <c r="AZ269" s="104"/>
      <c r="BA269" s="104"/>
      <c r="BB269" s="104"/>
      <c r="BC269" s="104"/>
      <c r="BD269" s="104"/>
      <c r="BE269" s="104"/>
    </row>
    <row r="270" spans="2:58" ht="27">
      <c r="B270" s="703"/>
      <c r="C270" s="105" t="s">
        <v>979</v>
      </c>
      <c r="D270" s="105" t="s">
        <v>530</v>
      </c>
      <c r="E270" s="105" t="str">
        <f>VLOOKUP(D270, '[2](참고) 중복제거용 BP사명 DB'!$B$3:$D655, 3, FALSE)</f>
        <v>에스케이엠앤서비스 주식회사</v>
      </c>
      <c r="F270" s="7" t="s">
        <v>997</v>
      </c>
      <c r="G270" s="91"/>
      <c r="H270" s="105"/>
      <c r="I270" s="105"/>
      <c r="J270" s="105"/>
      <c r="K270" s="105"/>
      <c r="L270" s="105"/>
      <c r="M270" s="105"/>
      <c r="N270" s="105"/>
      <c r="O270" s="105"/>
      <c r="Q270" s="82"/>
      <c r="R270" s="644"/>
      <c r="S270" s="644"/>
      <c r="T270" s="644"/>
      <c r="U270" s="644"/>
      <c r="V270" s="644"/>
      <c r="W270" s="644"/>
      <c r="X270" s="644"/>
      <c r="Y270" s="644"/>
      <c r="Z270" s="645"/>
      <c r="AA270" s="644"/>
      <c r="AB270" s="104"/>
      <c r="AC270" s="104"/>
      <c r="AD270" s="104"/>
      <c r="AE270" s="8"/>
      <c r="AF270" s="104"/>
      <c r="AG270" s="104"/>
      <c r="AH270" s="104"/>
      <c r="AI270" s="132"/>
      <c r="AJ270" s="589"/>
      <c r="AK270" s="20"/>
      <c r="AL270" s="503"/>
      <c r="AM270" s="20"/>
      <c r="AN270" s="43"/>
      <c r="AO270" s="43"/>
      <c r="AP270" s="43"/>
      <c r="AQ270" s="43"/>
      <c r="AR270" s="20"/>
      <c r="AS270" s="86"/>
      <c r="AT270" s="86"/>
      <c r="AU270" s="94"/>
      <c r="AV270" s="86"/>
      <c r="AW270" s="71"/>
      <c r="AX270" s="104"/>
      <c r="AY270" s="104"/>
      <c r="AZ270" s="104"/>
      <c r="BA270" s="104"/>
      <c r="BB270" s="104"/>
      <c r="BC270" s="104"/>
      <c r="BD270" s="104"/>
      <c r="BE270" s="104"/>
    </row>
    <row r="271" spans="2:58" ht="27">
      <c r="B271" s="703"/>
      <c r="C271" s="105" t="s">
        <v>979</v>
      </c>
      <c r="D271" s="105" t="s">
        <v>1000</v>
      </c>
      <c r="E271" s="105" t="str">
        <f>VLOOKUP(D271, '[2](참고) 중복제거용 BP사명 DB'!$B$3:$D656, 3, FALSE)</f>
        <v>모바일TCS㈜</v>
      </c>
      <c r="F271" s="7" t="s">
        <v>1001</v>
      </c>
      <c r="G271" s="3"/>
      <c r="H271" s="105"/>
      <c r="I271" s="105"/>
      <c r="J271" s="105"/>
      <c r="K271" s="105"/>
      <c r="L271" s="105"/>
      <c r="M271" s="105"/>
      <c r="N271" s="105"/>
      <c r="O271" s="105"/>
      <c r="Q271" s="82"/>
      <c r="R271" s="644"/>
      <c r="S271" s="644"/>
      <c r="T271" s="644"/>
      <c r="U271" s="644"/>
      <c r="V271" s="644"/>
      <c r="W271" s="644"/>
      <c r="X271" s="644"/>
      <c r="Y271" s="644"/>
      <c r="Z271" s="645"/>
      <c r="AA271" s="644"/>
      <c r="AB271" s="104"/>
      <c r="AC271" s="104"/>
      <c r="AD271" s="104"/>
      <c r="AE271" s="8"/>
      <c r="AF271" s="104"/>
      <c r="AG271" s="104"/>
      <c r="AH271" s="104"/>
      <c r="AI271" s="132"/>
      <c r="AJ271" s="589"/>
      <c r="AK271" s="20"/>
      <c r="AL271" s="503"/>
      <c r="AM271" s="20"/>
      <c r="AN271" s="43"/>
      <c r="AO271" s="43"/>
      <c r="AP271" s="43"/>
      <c r="AQ271" s="43"/>
      <c r="AR271" s="20"/>
      <c r="AS271" s="86"/>
      <c r="AT271" s="86"/>
      <c r="AU271" s="94"/>
      <c r="AV271" s="86"/>
      <c r="AW271" s="71"/>
      <c r="AX271" s="104"/>
      <c r="AY271" s="104"/>
      <c r="AZ271" s="104"/>
      <c r="BA271" s="104"/>
      <c r="BB271" s="104"/>
      <c r="BC271" s="104"/>
      <c r="BD271" s="104"/>
      <c r="BE271" s="104"/>
    </row>
    <row r="272" spans="2:58" ht="27">
      <c r="B272" s="703"/>
      <c r="C272" s="105" t="s">
        <v>979</v>
      </c>
      <c r="D272" s="105" t="s">
        <v>1003</v>
      </c>
      <c r="E272" s="105" t="e">
        <f>VLOOKUP(D272, '[2](참고) 중복제거용 BP사명 DB'!$B$3:$D657, 3, FALSE)</f>
        <v>#N/A</v>
      </c>
      <c r="F272" s="7" t="s">
        <v>1004</v>
      </c>
      <c r="G272" s="3"/>
      <c r="H272" s="105"/>
      <c r="I272" s="105"/>
      <c r="J272" s="105"/>
      <c r="K272" s="105"/>
      <c r="L272" s="105"/>
      <c r="M272" s="105"/>
      <c r="N272" s="105"/>
      <c r="O272" s="105"/>
      <c r="Q272" s="82"/>
      <c r="R272" s="644"/>
      <c r="S272" s="644"/>
      <c r="T272" s="644"/>
      <c r="U272" s="644"/>
      <c r="V272" s="644"/>
      <c r="W272" s="644"/>
      <c r="X272" s="644"/>
      <c r="Y272" s="644"/>
      <c r="Z272" s="645"/>
      <c r="AA272" s="644"/>
      <c r="AB272" s="104"/>
      <c r="AC272" s="104"/>
      <c r="AD272" s="104"/>
      <c r="AE272" s="8"/>
      <c r="AF272" s="105"/>
      <c r="AG272" s="104"/>
      <c r="AH272" s="104"/>
      <c r="AI272" s="132"/>
      <c r="AJ272" s="589"/>
      <c r="AK272" s="20"/>
      <c r="AL272" s="503"/>
      <c r="AM272" s="20"/>
      <c r="AN272" s="43"/>
      <c r="AO272" s="43"/>
      <c r="AP272" s="43"/>
      <c r="AQ272" s="43"/>
      <c r="AR272" s="20"/>
      <c r="AS272" s="86"/>
      <c r="AT272" s="86"/>
      <c r="AU272" s="94"/>
      <c r="AV272" s="86"/>
      <c r="AW272" s="71"/>
      <c r="AX272" s="104"/>
      <c r="AY272" s="104"/>
      <c r="AZ272" s="104"/>
      <c r="BA272" s="104"/>
      <c r="BB272" s="104"/>
      <c r="BC272" s="104"/>
      <c r="BD272" s="82"/>
      <c r="BE272" s="104"/>
    </row>
    <row r="273" spans="2:58" ht="27">
      <c r="B273" s="703"/>
      <c r="C273" s="105" t="s">
        <v>979</v>
      </c>
      <c r="D273" s="105" t="s">
        <v>598</v>
      </c>
      <c r="E273" s="105" t="e">
        <f>VLOOKUP(D273, '[2](참고) 중복제거용 BP사명 DB'!$B$3:$D658, 3, FALSE)</f>
        <v>#N/A</v>
      </c>
      <c r="F273" s="7" t="s">
        <v>1009</v>
      </c>
      <c r="G273" s="3"/>
      <c r="H273" s="105"/>
      <c r="I273" s="105"/>
      <c r="J273" s="105"/>
      <c r="K273" s="105"/>
      <c r="L273" s="105"/>
      <c r="M273" s="105"/>
      <c r="N273" s="105"/>
      <c r="O273" s="105"/>
      <c r="Q273" s="82"/>
      <c r="R273" s="644"/>
      <c r="S273" s="644"/>
      <c r="T273" s="644"/>
      <c r="U273" s="644"/>
      <c r="V273" s="644"/>
      <c r="W273" s="644"/>
      <c r="X273" s="644"/>
      <c r="Y273" s="644"/>
      <c r="Z273" s="645"/>
      <c r="AA273" s="644"/>
      <c r="AB273" s="104"/>
      <c r="AC273" s="104"/>
      <c r="AD273" s="104"/>
      <c r="AE273" s="50"/>
      <c r="AF273" s="104"/>
      <c r="AG273" s="104"/>
      <c r="AH273" s="104"/>
      <c r="AI273" s="104"/>
      <c r="AJ273" s="590"/>
      <c r="AK273" s="20"/>
      <c r="AL273" s="503"/>
      <c r="AM273" s="20"/>
      <c r="AN273" s="43"/>
      <c r="AO273" s="43"/>
      <c r="AP273" s="43"/>
      <c r="AQ273" s="43"/>
      <c r="AR273" s="20"/>
      <c r="AS273" s="86"/>
      <c r="AT273" s="86"/>
      <c r="AU273" s="94"/>
      <c r="AV273" s="86"/>
      <c r="AW273" s="71"/>
      <c r="AX273" s="104"/>
      <c r="AY273" s="104"/>
      <c r="AZ273" s="104"/>
      <c r="BA273" s="104"/>
      <c r="BB273" s="104"/>
      <c r="BC273" s="104"/>
      <c r="BD273" s="104"/>
      <c r="BE273" s="104"/>
    </row>
    <row r="274" spans="2:58" ht="27">
      <c r="B274" s="703"/>
      <c r="C274" s="105" t="s">
        <v>979</v>
      </c>
      <c r="D274" s="105" t="s">
        <v>1010</v>
      </c>
      <c r="E274" s="105" t="str">
        <f>VLOOKUP(D274, '[2](참고) 중복제거용 BP사명 DB'!$B$3:$D659, 3, FALSE)</f>
        <v>(주)세바로지스틱스코리아</v>
      </c>
      <c r="F274" s="7" t="s">
        <v>1011</v>
      </c>
      <c r="G274" s="3"/>
      <c r="H274" s="105"/>
      <c r="I274" s="105"/>
      <c r="J274" s="105"/>
      <c r="K274" s="105"/>
      <c r="L274" s="105"/>
      <c r="M274" s="105"/>
      <c r="N274" s="105"/>
      <c r="O274" s="105"/>
      <c r="Q274" s="82"/>
      <c r="R274" s="644"/>
      <c r="S274" s="644"/>
      <c r="T274" s="644"/>
      <c r="U274" s="644"/>
      <c r="V274" s="644"/>
      <c r="W274" s="644"/>
      <c r="X274" s="644"/>
      <c r="Y274" s="644"/>
      <c r="Z274" s="645"/>
      <c r="AA274" s="644"/>
      <c r="AB274" s="104"/>
      <c r="AC274" s="104"/>
      <c r="AD274" s="104"/>
      <c r="AE274" s="50"/>
      <c r="AF274" s="104"/>
      <c r="AG274" s="104"/>
      <c r="AH274" s="104"/>
      <c r="AI274" s="104"/>
      <c r="AJ274" s="590"/>
      <c r="AK274" s="20"/>
      <c r="AL274" s="503"/>
      <c r="AM274" s="20"/>
      <c r="AN274" s="43"/>
      <c r="AO274" s="43"/>
      <c r="AP274" s="43"/>
      <c r="AQ274" s="43"/>
      <c r="AR274" s="20"/>
      <c r="AS274" s="86"/>
      <c r="AT274" s="86"/>
      <c r="AU274" s="94"/>
      <c r="AV274" s="86"/>
      <c r="AW274" s="71"/>
      <c r="AX274" s="104"/>
      <c r="AY274" s="104"/>
      <c r="AZ274" s="104"/>
      <c r="BA274" s="104"/>
      <c r="BB274" s="104"/>
      <c r="BC274" s="104"/>
      <c r="BD274" s="82"/>
      <c r="BE274" s="104"/>
    </row>
    <row r="275" spans="2:58" ht="27">
      <c r="B275" s="703"/>
      <c r="C275" s="105" t="s">
        <v>979</v>
      </c>
      <c r="D275" s="105" t="s">
        <v>1017</v>
      </c>
      <c r="E275" s="105" t="e">
        <f>VLOOKUP(D275, '[2](참고) 중복제거용 BP사명 DB'!$B$3:$D660, 3, FALSE)</f>
        <v>#N/A</v>
      </c>
      <c r="F275" s="7" t="s">
        <v>1011</v>
      </c>
      <c r="G275" s="3"/>
      <c r="H275" s="105"/>
      <c r="I275" s="105"/>
      <c r="J275" s="105"/>
      <c r="K275" s="105"/>
      <c r="L275" s="105"/>
      <c r="M275" s="105"/>
      <c r="N275" s="105"/>
      <c r="O275" s="105"/>
      <c r="Q275" s="82"/>
      <c r="R275" s="644"/>
      <c r="S275" s="644"/>
      <c r="T275" s="644"/>
      <c r="U275" s="644"/>
      <c r="V275" s="644"/>
      <c r="W275" s="644"/>
      <c r="X275" s="644"/>
      <c r="Y275" s="644"/>
      <c r="Z275" s="645"/>
      <c r="AA275" s="644"/>
      <c r="AB275" s="104"/>
      <c r="AC275" s="104"/>
      <c r="AD275" s="104"/>
      <c r="AE275" s="50"/>
      <c r="AF275" s="104"/>
      <c r="AG275" s="104"/>
      <c r="AH275" s="104"/>
      <c r="AI275" s="104"/>
      <c r="AJ275" s="590"/>
      <c r="AK275" s="20"/>
      <c r="AL275" s="503"/>
      <c r="AM275" s="20"/>
      <c r="AN275" s="43"/>
      <c r="AO275" s="43"/>
      <c r="AP275" s="43"/>
      <c r="AQ275" s="43"/>
      <c r="AR275" s="20"/>
      <c r="AS275" s="86"/>
      <c r="AT275" s="86"/>
      <c r="AU275" s="94"/>
      <c r="AV275" s="86"/>
      <c r="AW275" s="71"/>
      <c r="AX275" s="104"/>
      <c r="AY275" s="104"/>
      <c r="AZ275" s="104"/>
      <c r="BA275" s="104"/>
      <c r="BB275" s="104"/>
      <c r="BC275" s="104"/>
      <c r="BD275" s="82"/>
      <c r="BE275" s="104"/>
    </row>
    <row r="276" spans="2:58" ht="27">
      <c r="B276" s="703"/>
      <c r="C276" s="105" t="s">
        <v>979</v>
      </c>
      <c r="D276" s="105" t="s">
        <v>904</v>
      </c>
      <c r="E276" s="105" t="str">
        <f>VLOOKUP(D276, '[2](참고) 중복제거용 BP사명 DB'!$B$3:$D661, 3, FALSE)</f>
        <v>로지스팟</v>
      </c>
      <c r="F276" s="7" t="s">
        <v>1011</v>
      </c>
      <c r="G276" s="3"/>
      <c r="H276" s="105"/>
      <c r="I276" s="105"/>
      <c r="J276" s="105"/>
      <c r="K276" s="105"/>
      <c r="L276" s="105"/>
      <c r="M276" s="105"/>
      <c r="N276" s="105"/>
      <c r="O276" s="105"/>
      <c r="Q276" s="82"/>
      <c r="R276" s="644"/>
      <c r="S276" s="644"/>
      <c r="T276" s="644"/>
      <c r="U276" s="644"/>
      <c r="V276" s="644"/>
      <c r="W276" s="644"/>
      <c r="X276" s="644"/>
      <c r="Y276" s="644"/>
      <c r="Z276" s="645"/>
      <c r="AA276" s="644"/>
      <c r="AB276" s="104"/>
      <c r="AC276" s="104"/>
      <c r="AD276" s="104"/>
      <c r="AE276" s="50"/>
      <c r="AF276" s="104"/>
      <c r="AG276" s="104"/>
      <c r="AH276" s="104"/>
      <c r="AI276" s="104"/>
      <c r="AJ276" s="590"/>
      <c r="AK276" s="20"/>
      <c r="AL276" s="503"/>
      <c r="AM276" s="20"/>
      <c r="AN276" s="43"/>
      <c r="AO276" s="43"/>
      <c r="AP276" s="43"/>
      <c r="AQ276" s="43"/>
      <c r="AR276" s="20"/>
      <c r="AS276" s="86"/>
      <c r="AT276" s="86"/>
      <c r="AU276" s="94"/>
      <c r="AV276" s="86"/>
      <c r="AW276" s="71"/>
      <c r="AX276" s="104"/>
      <c r="AY276" s="104"/>
      <c r="AZ276" s="104"/>
      <c r="BA276" s="104"/>
      <c r="BB276" s="104"/>
      <c r="BC276" s="104"/>
      <c r="BD276" s="82"/>
      <c r="BE276" s="104"/>
    </row>
    <row r="277" spans="2:58" ht="27">
      <c r="B277" s="703"/>
      <c r="C277" s="105" t="s">
        <v>979</v>
      </c>
      <c r="D277" s="105" t="s">
        <v>1021</v>
      </c>
      <c r="E277" s="105" t="e">
        <f>VLOOKUP(D277, '[2](참고) 중복제거용 BP사명 DB'!$B$3:$D662, 3, FALSE)</f>
        <v>#N/A</v>
      </c>
      <c r="F277" s="7" t="s">
        <v>1022</v>
      </c>
      <c r="G277" s="4"/>
      <c r="H277" s="105"/>
      <c r="I277" s="105"/>
      <c r="J277" s="105"/>
      <c r="K277" s="105"/>
      <c r="L277" s="105"/>
      <c r="M277" s="105"/>
      <c r="N277" s="105"/>
      <c r="O277" s="105"/>
      <c r="Q277" s="82"/>
      <c r="R277" s="644"/>
      <c r="S277" s="644"/>
      <c r="T277" s="644"/>
      <c r="U277" s="644"/>
      <c r="V277" s="644"/>
      <c r="W277" s="644"/>
      <c r="X277" s="644"/>
      <c r="Y277" s="644"/>
      <c r="Z277" s="645"/>
      <c r="AA277" s="644"/>
      <c r="AB277" s="104"/>
      <c r="AC277" s="104"/>
      <c r="AD277" s="104"/>
      <c r="AE277" s="523"/>
      <c r="AF277" s="104"/>
      <c r="AG277" s="104"/>
      <c r="AH277" s="104"/>
      <c r="AI277" s="104"/>
      <c r="AJ277" s="590"/>
      <c r="AK277" s="20"/>
      <c r="AL277" s="20"/>
      <c r="AM277" s="20"/>
      <c r="AN277" s="33"/>
      <c r="AO277" s="574"/>
      <c r="AP277" s="30"/>
      <c r="AQ277" s="33"/>
      <c r="AR277" s="20"/>
      <c r="AS277" s="98"/>
      <c r="AT277" s="98"/>
      <c r="AU277" s="107"/>
      <c r="AV277" s="94"/>
      <c r="AW277" s="71"/>
      <c r="AX277" s="104"/>
      <c r="AY277" s="104"/>
      <c r="AZ277" s="104"/>
      <c r="BA277" s="104"/>
      <c r="BB277" s="105"/>
      <c r="BC277" s="105"/>
      <c r="BD277" s="82"/>
      <c r="BE277" s="104"/>
    </row>
    <row r="278" spans="2:58">
      <c r="B278" s="104" t="s">
        <v>1028</v>
      </c>
      <c r="C278" s="105" t="s">
        <v>1029</v>
      </c>
      <c r="D278" s="105" t="s">
        <v>1030</v>
      </c>
      <c r="E278" s="105" t="e">
        <f>VLOOKUP(D278, '[2](참고) 중복제거용 BP사명 DB'!$B$3:$D663, 3, FALSE)</f>
        <v>#N/A</v>
      </c>
      <c r="F278" s="7" t="s">
        <v>1031</v>
      </c>
      <c r="G278" s="3"/>
      <c r="H278" s="105"/>
      <c r="I278" s="105"/>
      <c r="J278" s="105"/>
      <c r="K278" s="105"/>
      <c r="L278" s="105"/>
      <c r="M278" s="105"/>
      <c r="N278" s="105"/>
      <c r="O278" s="105"/>
      <c r="Q278" s="644"/>
      <c r="R278" s="644"/>
      <c r="S278" s="644"/>
      <c r="T278" s="644"/>
      <c r="U278" s="644"/>
      <c r="V278" s="644"/>
      <c r="W278" s="644"/>
      <c r="X278" s="644"/>
      <c r="Y278" s="644"/>
      <c r="Z278" s="645"/>
      <c r="AA278" s="644"/>
      <c r="AB278" s="104"/>
      <c r="AC278" s="104"/>
      <c r="AD278" s="104"/>
      <c r="AE278" s="4"/>
      <c r="AF278" s="104"/>
      <c r="AG278" s="104"/>
      <c r="AH278" s="104"/>
      <c r="AI278" s="132"/>
      <c r="AJ278" s="590"/>
      <c r="AK278" s="20"/>
      <c r="AL278" s="20"/>
      <c r="AM278" s="20"/>
      <c r="AN278" s="30"/>
      <c r="AO278" s="574"/>
      <c r="AP278" s="30"/>
      <c r="AQ278" s="31"/>
      <c r="AR278" s="20"/>
      <c r="AS278" s="515"/>
      <c r="AT278" s="98"/>
      <c r="AU278" s="107"/>
      <c r="AV278" s="94"/>
      <c r="AW278" s="71"/>
      <c r="AX278" s="105"/>
      <c r="AY278" s="104"/>
      <c r="AZ278" s="104"/>
      <c r="BA278" s="104"/>
      <c r="BB278" s="104"/>
      <c r="BC278" s="104"/>
      <c r="BD278" s="104"/>
      <c r="BE278" s="104"/>
    </row>
    <row r="279" spans="2:58">
      <c r="B279" s="703" t="s">
        <v>1038</v>
      </c>
      <c r="C279" s="105" t="s">
        <v>1039</v>
      </c>
      <c r="D279" s="105" t="s">
        <v>1040</v>
      </c>
      <c r="E279" s="105" t="e">
        <f>VLOOKUP(D279, '[2](참고) 중복제거용 BP사명 DB'!$B$3:$D664, 3, FALSE)</f>
        <v>#N/A</v>
      </c>
      <c r="F279" s="7" t="s">
        <v>1041</v>
      </c>
      <c r="G279" s="3"/>
      <c r="H279" s="105"/>
      <c r="I279" s="105"/>
      <c r="J279" s="105"/>
      <c r="K279" s="105"/>
      <c r="L279" s="105"/>
      <c r="M279" s="105"/>
      <c r="N279" s="105"/>
      <c r="O279" s="105"/>
      <c r="Q279" s="644"/>
      <c r="R279" s="644"/>
      <c r="S279" s="644"/>
      <c r="T279" s="644"/>
      <c r="U279" s="644"/>
      <c r="V279" s="644"/>
      <c r="W279" s="644"/>
      <c r="X279" s="644"/>
      <c r="Y279" s="644"/>
      <c r="Z279" s="645"/>
      <c r="AA279" s="644"/>
      <c r="AB279" s="104"/>
      <c r="AC279" s="104"/>
      <c r="AD279" s="104"/>
      <c r="AE279" s="4"/>
      <c r="AF279" s="104"/>
      <c r="AG279" s="104"/>
      <c r="AH279" s="104"/>
      <c r="AI279" s="104"/>
      <c r="AJ279" s="735"/>
      <c r="AK279" s="20"/>
      <c r="AL279" s="20"/>
      <c r="AM279" s="20"/>
      <c r="AN279" s="30"/>
      <c r="AO279" s="574"/>
      <c r="AP279" s="30"/>
      <c r="AQ279" s="31"/>
      <c r="AR279" s="20"/>
      <c r="AS279" s="515"/>
      <c r="AT279" s="98"/>
      <c r="AU279" s="107"/>
      <c r="AV279" s="94"/>
      <c r="AW279" s="71"/>
      <c r="AX279" s="104"/>
      <c r="AY279" s="104"/>
      <c r="AZ279" s="104"/>
      <c r="BA279" s="104"/>
      <c r="BB279" s="104"/>
      <c r="BC279" s="104"/>
      <c r="BD279" s="104"/>
      <c r="BE279" s="105"/>
    </row>
    <row r="280" spans="2:58">
      <c r="B280" s="703"/>
      <c r="C280" s="105" t="s">
        <v>1039</v>
      </c>
      <c r="D280" s="105" t="s">
        <v>1049</v>
      </c>
      <c r="E280" s="105" t="e">
        <f>VLOOKUP(D280, '[2](참고) 중복제거용 BP사명 DB'!$B$3:$D665, 3, FALSE)</f>
        <v>#N/A</v>
      </c>
      <c r="F280" s="7" t="s">
        <v>1050</v>
      </c>
      <c r="G280" s="3"/>
      <c r="H280" s="105"/>
      <c r="I280" s="105"/>
      <c r="J280" s="105"/>
      <c r="K280" s="105"/>
      <c r="L280" s="105"/>
      <c r="M280" s="105"/>
      <c r="N280" s="105"/>
      <c r="O280" s="105"/>
      <c r="Q280" s="644"/>
      <c r="R280" s="644"/>
      <c r="S280" s="644"/>
      <c r="T280" s="644"/>
      <c r="U280" s="644"/>
      <c r="V280" s="644"/>
      <c r="W280" s="644"/>
      <c r="X280" s="644"/>
      <c r="Y280" s="644"/>
      <c r="Z280" s="645"/>
      <c r="AA280" s="668"/>
      <c r="AB280" s="104"/>
      <c r="AC280" s="104"/>
      <c r="AD280" s="104"/>
      <c r="AE280" s="4"/>
      <c r="AF280" s="104"/>
      <c r="AG280" s="104"/>
      <c r="AH280" s="104"/>
      <c r="AI280" s="104"/>
      <c r="AJ280" s="735"/>
      <c r="AK280" s="20"/>
      <c r="AL280" s="23"/>
      <c r="AM280" s="20"/>
      <c r="AN280" s="42"/>
      <c r="AO280" s="34"/>
      <c r="AP280" s="43"/>
      <c r="AQ280" s="43"/>
      <c r="AR280" s="20"/>
      <c r="AS280" s="86"/>
      <c r="AT280" s="98"/>
      <c r="AU280" s="94"/>
      <c r="AV280" s="86"/>
      <c r="AW280" s="71"/>
      <c r="AX280" s="104"/>
      <c r="AY280" s="104"/>
      <c r="AZ280" s="104"/>
      <c r="BA280" s="104"/>
      <c r="BB280" s="104"/>
      <c r="BC280" s="104"/>
      <c r="BD280" s="104"/>
      <c r="BE280" s="320"/>
      <c r="BF280" s="14" t="s">
        <v>602</v>
      </c>
    </row>
    <row r="281" spans="2:58">
      <c r="B281" s="703"/>
      <c r="C281" s="105" t="s">
        <v>1039</v>
      </c>
      <c r="D281" s="105" t="s">
        <v>1053</v>
      </c>
      <c r="E281" s="105" t="e">
        <f>VLOOKUP(D281, '[2](참고) 중복제거용 BP사명 DB'!$B$3:$D666, 3, FALSE)</f>
        <v>#N/A</v>
      </c>
      <c r="F281" s="7" t="s">
        <v>1054</v>
      </c>
      <c r="G281" s="3"/>
      <c r="H281" s="105"/>
      <c r="I281" s="105"/>
      <c r="J281" s="105"/>
      <c r="K281" s="105"/>
      <c r="L281" s="105"/>
      <c r="M281" s="105"/>
      <c r="N281" s="105"/>
      <c r="O281" s="105"/>
      <c r="Q281" s="644"/>
      <c r="R281" s="644"/>
      <c r="S281" s="644"/>
      <c r="T281" s="644"/>
      <c r="U281" s="644"/>
      <c r="V281" s="644"/>
      <c r="W281" s="644"/>
      <c r="X281" s="644"/>
      <c r="Y281" s="644"/>
      <c r="Z281" s="645"/>
      <c r="AA281" s="644"/>
      <c r="AB281" s="104"/>
      <c r="AC281" s="104"/>
      <c r="AD281" s="104"/>
      <c r="AE281" s="3"/>
      <c r="AF281" s="104"/>
      <c r="AG281" s="104"/>
      <c r="AH281" s="104"/>
      <c r="AI281" s="104"/>
      <c r="AJ281" s="735"/>
      <c r="AK281" s="20"/>
      <c r="AL281" s="20"/>
      <c r="AM281" s="20"/>
      <c r="AN281" s="30"/>
      <c r="AO281" s="574"/>
      <c r="AP281" s="31"/>
      <c r="AQ281" s="31"/>
      <c r="AR281" s="20"/>
      <c r="AS281" s="110"/>
      <c r="AT281" s="98"/>
      <c r="AU281" s="107"/>
      <c r="AV281" s="94"/>
      <c r="AW281" s="71"/>
      <c r="AX281" s="104"/>
      <c r="AY281" s="104"/>
      <c r="AZ281" s="104"/>
      <c r="BA281" s="104"/>
      <c r="BB281" s="104"/>
      <c r="BC281" s="104"/>
      <c r="BD281" s="104"/>
      <c r="BE281" s="104"/>
    </row>
    <row r="282" spans="2:58">
      <c r="B282" s="703" t="s">
        <v>1060</v>
      </c>
      <c r="C282" s="105" t="s">
        <v>1061</v>
      </c>
      <c r="D282" s="105" t="s">
        <v>1062</v>
      </c>
      <c r="E282" s="105" t="e">
        <f>VLOOKUP(D282, '[2](참고) 중복제거용 BP사명 DB'!$B$3:$D667, 3, FALSE)</f>
        <v>#N/A</v>
      </c>
      <c r="F282" s="7" t="s">
        <v>1063</v>
      </c>
      <c r="G282" s="3"/>
      <c r="H282" s="105"/>
      <c r="I282" s="105"/>
      <c r="J282" s="105"/>
      <c r="K282" s="105"/>
      <c r="L282" s="105"/>
      <c r="M282" s="105"/>
      <c r="N282" s="105"/>
      <c r="O282" s="105"/>
      <c r="Q282" s="132"/>
      <c r="R282" s="132"/>
      <c r="S282" s="132"/>
      <c r="T282" s="132"/>
      <c r="U282" s="644"/>
      <c r="V282" s="644"/>
      <c r="W282" s="644"/>
      <c r="X282" s="644"/>
      <c r="Y282" s="644"/>
      <c r="Z282" s="645"/>
      <c r="AA282" s="644"/>
      <c r="AB282" s="104"/>
      <c r="AC282" s="104"/>
      <c r="AD282" s="104"/>
      <c r="AE282" s="3"/>
      <c r="AF282" s="6"/>
      <c r="AG282" s="104"/>
      <c r="AH282" s="104"/>
      <c r="AI282" s="104"/>
      <c r="AJ282" s="590"/>
      <c r="AK282" s="20"/>
      <c r="AL282" s="20"/>
      <c r="AM282" s="20"/>
      <c r="AN282" s="30"/>
      <c r="AO282" s="574"/>
      <c r="AP282" s="30"/>
      <c r="AQ282" s="31"/>
      <c r="AR282" s="20"/>
      <c r="AS282" s="515"/>
      <c r="AT282" s="98"/>
      <c r="AU282" s="107"/>
      <c r="AV282" s="94"/>
      <c r="AW282" s="71"/>
      <c r="AX282" s="104"/>
      <c r="AY282" s="104"/>
      <c r="AZ282" s="104"/>
      <c r="BA282" s="104"/>
      <c r="BB282" s="104"/>
      <c r="BC282" s="104"/>
      <c r="BD282" s="104"/>
      <c r="BE282" s="104"/>
    </row>
    <row r="283" spans="2:58">
      <c r="B283" s="703"/>
      <c r="C283" s="105" t="s">
        <v>1061</v>
      </c>
      <c r="D283" s="105" t="s">
        <v>1067</v>
      </c>
      <c r="E283" s="105" t="str">
        <f>VLOOKUP(D283, '[2](참고) 중복제거용 BP사명 DB'!$B$3:$D668, 3, FALSE)</f>
        <v>주식회사 헥토파이낸셜</v>
      </c>
      <c r="F283" s="7" t="s">
        <v>1068</v>
      </c>
      <c r="G283" s="3"/>
      <c r="H283" s="105"/>
      <c r="I283" s="105"/>
      <c r="J283" s="105"/>
      <c r="K283" s="105"/>
      <c r="L283" s="105"/>
      <c r="M283" s="105"/>
      <c r="N283" s="105"/>
      <c r="O283" s="105"/>
      <c r="Q283" s="644"/>
      <c r="R283" s="644"/>
      <c r="S283" s="644"/>
      <c r="T283" s="644"/>
      <c r="U283" s="644"/>
      <c r="V283" s="644"/>
      <c r="W283" s="644"/>
      <c r="X283" s="644"/>
      <c r="Y283" s="644"/>
      <c r="Z283" s="645"/>
      <c r="AA283" s="644"/>
      <c r="AB283" s="104"/>
      <c r="AC283" s="104"/>
      <c r="AD283" s="104"/>
      <c r="AE283" s="3"/>
      <c r="AF283" s="6"/>
      <c r="AG283" s="104"/>
      <c r="AH283" s="104"/>
      <c r="AI283" s="104"/>
      <c r="AJ283" s="590"/>
      <c r="AK283" s="402"/>
      <c r="AL283" s="23"/>
      <c r="AM283" s="402"/>
      <c r="AN283" s="45"/>
      <c r="AO283" s="34"/>
      <c r="AP283" s="30"/>
      <c r="AQ283" s="31"/>
      <c r="AR283" s="20"/>
      <c r="AS283" s="110"/>
      <c r="AT283" s="98"/>
      <c r="AU283" s="107"/>
      <c r="AV283" s="94"/>
      <c r="AW283" s="71"/>
      <c r="AX283" s="104"/>
      <c r="AY283" s="104"/>
      <c r="AZ283" s="104"/>
      <c r="BA283" s="104"/>
      <c r="BB283" s="104"/>
      <c r="BC283" s="104"/>
      <c r="BD283" s="104"/>
      <c r="BE283" s="104"/>
    </row>
    <row r="284" spans="2:58">
      <c r="B284" s="104" t="s">
        <v>1073</v>
      </c>
      <c r="C284" s="105" t="s">
        <v>1074</v>
      </c>
      <c r="D284" s="105" t="s">
        <v>1075</v>
      </c>
      <c r="E284" s="105" t="str">
        <f>VLOOKUP(D284, '[2](참고) 중복제거용 BP사명 DB'!$B$3:$D669, 3, FALSE)</f>
        <v xml:space="preserve">	주식회사 헥토이노베이션</v>
      </c>
      <c r="F284" s="7" t="s">
        <v>1076</v>
      </c>
      <c r="G284" s="4"/>
      <c r="H284" s="105"/>
      <c r="I284" s="105"/>
      <c r="J284" s="105"/>
      <c r="K284" s="105"/>
      <c r="L284" s="105"/>
      <c r="M284" s="105"/>
      <c r="N284" s="105"/>
      <c r="O284" s="105"/>
      <c r="Q284" s="82"/>
      <c r="R284" s="57"/>
      <c r="S284" s="57"/>
      <c r="T284" s="57"/>
      <c r="U284" s="644"/>
      <c r="V284" s="57"/>
      <c r="W284" s="57"/>
      <c r="X284" s="644"/>
      <c r="Y284" s="57"/>
      <c r="Z284" s="645"/>
      <c r="AA284" s="57"/>
      <c r="AB284" s="105"/>
      <c r="AC284" s="105"/>
      <c r="AD284" s="105"/>
      <c r="AE284" s="7"/>
      <c r="AF284" s="105"/>
      <c r="AG284" s="105"/>
      <c r="AH284" s="104"/>
      <c r="AI284" s="105"/>
      <c r="AJ284" s="590"/>
      <c r="AK284" s="20"/>
      <c r="AL284" s="20"/>
      <c r="AM284" s="20"/>
      <c r="AN284" s="33"/>
      <c r="AO284" s="574"/>
      <c r="AP284" s="30"/>
      <c r="AQ284" s="31"/>
      <c r="AR284" s="20"/>
      <c r="AS284" s="98"/>
      <c r="AT284" s="98"/>
      <c r="AU284" s="96"/>
      <c r="AV284" s="94"/>
      <c r="AW284" s="94"/>
      <c r="AX284" s="105"/>
      <c r="AY284" s="105"/>
      <c r="AZ284" s="105"/>
      <c r="BA284" s="105"/>
      <c r="BB284" s="105"/>
      <c r="BC284" s="105"/>
      <c r="BD284" s="105"/>
      <c r="BE284" s="105"/>
    </row>
    <row r="285" spans="2:58" ht="27">
      <c r="B285" s="105" t="s">
        <v>1082</v>
      </c>
      <c r="C285" s="104" t="s">
        <v>1083</v>
      </c>
      <c r="D285" s="105" t="s">
        <v>4358</v>
      </c>
      <c r="E285" s="105" t="e">
        <f>VLOOKUP(D285, '[2](참고) 중복제거용 BP사명 DB'!$B$3:$D670, 3, FALSE)</f>
        <v>#N/A</v>
      </c>
      <c r="F285" s="7" t="s">
        <v>1085</v>
      </c>
      <c r="G285" s="3"/>
      <c r="H285" s="105"/>
      <c r="I285" s="105"/>
      <c r="J285" s="105"/>
      <c r="K285" s="105"/>
      <c r="L285" s="105"/>
      <c r="M285" s="105"/>
      <c r="N285" s="105"/>
      <c r="O285" s="105"/>
      <c r="Q285" s="82"/>
      <c r="R285" s="644"/>
      <c r="S285" s="644"/>
      <c r="T285" s="644"/>
      <c r="U285" s="644"/>
      <c r="V285" s="644"/>
      <c r="W285" s="644"/>
      <c r="X285" s="644"/>
      <c r="Y285" s="644"/>
      <c r="Z285" s="645"/>
      <c r="AA285" s="644"/>
      <c r="AB285" s="104"/>
      <c r="AC285" s="104"/>
      <c r="AD285" s="104"/>
      <c r="AE285" s="3"/>
      <c r="AF285" s="6"/>
      <c r="AG285" s="104"/>
      <c r="AH285" s="104"/>
      <c r="AI285" s="104"/>
      <c r="AJ285" s="590"/>
      <c r="AK285" s="20"/>
      <c r="AL285" s="20"/>
      <c r="AM285" s="20"/>
      <c r="AN285" s="33"/>
      <c r="AO285" s="574"/>
      <c r="AP285" s="30"/>
      <c r="AQ285" s="33"/>
      <c r="AR285" s="20"/>
      <c r="AS285" s="98"/>
      <c r="AT285" s="98"/>
      <c r="AU285" s="107"/>
      <c r="AV285" s="94"/>
      <c r="AW285" s="94"/>
      <c r="AX285" s="104"/>
      <c r="AY285" s="105"/>
      <c r="AZ285" s="104"/>
      <c r="BA285" s="104"/>
      <c r="BB285" s="105"/>
      <c r="BC285" s="105"/>
      <c r="BD285" s="104"/>
      <c r="BE285" s="104"/>
    </row>
    <row r="286" spans="2:58">
      <c r="B286" s="104" t="s">
        <v>1090</v>
      </c>
      <c r="C286" s="105" t="s">
        <v>1090</v>
      </c>
      <c r="D286" s="105" t="s">
        <v>1091</v>
      </c>
      <c r="E286" s="105" t="str">
        <f>VLOOKUP(D286, '[2](참고) 중복제거용 BP사명 DB'!$B$3:$D671, 3, FALSE)</f>
        <v>(주)블랙스톤</v>
      </c>
      <c r="F286" s="7" t="s">
        <v>1092</v>
      </c>
      <c r="G286" s="3"/>
      <c r="H286" s="105"/>
      <c r="I286" s="105"/>
      <c r="J286" s="105"/>
      <c r="K286" s="105"/>
      <c r="L286" s="105"/>
      <c r="M286" s="105"/>
      <c r="N286" s="105"/>
      <c r="O286" s="105"/>
      <c r="Q286" s="644"/>
      <c r="R286" s="644"/>
      <c r="S286" s="644"/>
      <c r="T286" s="644"/>
      <c r="U286" s="644"/>
      <c r="V286" s="644"/>
      <c r="W286" s="644"/>
      <c r="X286" s="644"/>
      <c r="Y286" s="644"/>
      <c r="Z286" s="645"/>
      <c r="AA286" s="644"/>
      <c r="AB286" s="104"/>
      <c r="AC286" s="104"/>
      <c r="AD286" s="104"/>
      <c r="AE286" s="3"/>
      <c r="AF286" s="104"/>
      <c r="AG286" s="104"/>
      <c r="AH286" s="105"/>
      <c r="AI286" s="104"/>
      <c r="AJ286" s="590"/>
      <c r="AK286" s="20"/>
      <c r="AL286" s="20"/>
      <c r="AM286" s="20"/>
      <c r="AN286" s="30"/>
      <c r="AO286" s="574"/>
      <c r="AP286" s="30"/>
      <c r="AQ286" s="31"/>
      <c r="AR286" s="20"/>
      <c r="AS286" s="515"/>
      <c r="AT286" s="98"/>
      <c r="AU286" s="107"/>
      <c r="AV286" s="94"/>
      <c r="AW286" s="94"/>
      <c r="AX286" s="105"/>
      <c r="AY286" s="105"/>
      <c r="AZ286" s="102"/>
      <c r="BA286" s="102"/>
      <c r="BB286" s="424"/>
      <c r="BC286" s="424"/>
      <c r="BD286" s="104"/>
      <c r="BE286" s="104"/>
    </row>
    <row r="287" spans="2:58">
      <c r="B287" s="104" t="s">
        <v>1100</v>
      </c>
      <c r="C287" s="105" t="s">
        <v>1101</v>
      </c>
      <c r="D287" s="105" t="s">
        <v>1091</v>
      </c>
      <c r="E287" s="105" t="str">
        <f>VLOOKUP(D287, '[2](참고) 중복제거용 BP사명 DB'!$B$3:$D672, 3, FALSE)</f>
        <v>(주)블랙스톤</v>
      </c>
      <c r="F287" s="7" t="s">
        <v>1102</v>
      </c>
      <c r="G287" s="3"/>
      <c r="H287" s="105"/>
      <c r="I287" s="105"/>
      <c r="J287" s="105"/>
      <c r="K287" s="105"/>
      <c r="L287" s="105"/>
      <c r="M287" s="105"/>
      <c r="N287" s="105"/>
      <c r="O287" s="105"/>
      <c r="Q287" s="644"/>
      <c r="R287" s="644"/>
      <c r="S287" s="644"/>
      <c r="T287" s="644"/>
      <c r="U287" s="644"/>
      <c r="V287" s="644"/>
      <c r="W287" s="644"/>
      <c r="X287" s="644"/>
      <c r="Y287" s="644"/>
      <c r="Z287" s="645"/>
      <c r="AA287" s="644"/>
      <c r="AB287" s="104"/>
      <c r="AC287" s="104"/>
      <c r="AD287" s="104"/>
      <c r="AE287" s="3"/>
      <c r="AF287" s="104"/>
      <c r="AG287" s="104"/>
      <c r="AH287" s="105"/>
      <c r="AI287" s="104"/>
      <c r="AJ287" s="590"/>
      <c r="AK287" s="20"/>
      <c r="AL287" s="20"/>
      <c r="AM287" s="20"/>
      <c r="AN287" s="30"/>
      <c r="AO287" s="574"/>
      <c r="AP287" s="30"/>
      <c r="AQ287" s="31"/>
      <c r="AR287" s="20"/>
      <c r="AS287" s="515"/>
      <c r="AT287" s="98"/>
      <c r="AU287" s="107"/>
      <c r="AV287" s="94"/>
      <c r="AW287" s="94"/>
      <c r="AX287" s="105"/>
      <c r="AY287" s="105"/>
      <c r="AZ287" s="102"/>
      <c r="BA287" s="102"/>
      <c r="BB287" s="202"/>
      <c r="BC287" s="202"/>
      <c r="BD287" s="104"/>
      <c r="BE287" s="104"/>
    </row>
    <row r="288" spans="2:58">
      <c r="B288" s="701" t="s">
        <v>1105</v>
      </c>
      <c r="C288" s="324" t="s">
        <v>1106</v>
      </c>
      <c r="D288" s="105" t="s">
        <v>1107</v>
      </c>
      <c r="E288" s="105" t="str">
        <f>VLOOKUP(D288, '[2](참고) 중복제거용 BP사명 DB'!$B$3:$D673, 3, FALSE)</f>
        <v>팅크웨어㈜</v>
      </c>
      <c r="F288" s="7" t="s">
        <v>1108</v>
      </c>
      <c r="G288" s="3"/>
      <c r="H288" s="105"/>
      <c r="I288" s="105"/>
      <c r="J288" s="105"/>
      <c r="K288" s="105"/>
      <c r="L288" s="105"/>
      <c r="M288" s="105"/>
      <c r="N288" s="105"/>
      <c r="O288" s="105"/>
      <c r="Q288" s="82"/>
      <c r="R288" s="644"/>
      <c r="S288" s="644"/>
      <c r="T288" s="644"/>
      <c r="U288" s="644"/>
      <c r="V288" s="644"/>
      <c r="W288" s="644"/>
      <c r="X288" s="644"/>
      <c r="Y288" s="644"/>
      <c r="Z288" s="645"/>
      <c r="AA288" s="644"/>
      <c r="AB288" s="104"/>
      <c r="AC288" s="104"/>
      <c r="AD288" s="104"/>
      <c r="AE288" s="4"/>
      <c r="AF288" s="104"/>
      <c r="AG288" s="104"/>
      <c r="AH288" s="104"/>
      <c r="AI288" s="132"/>
      <c r="AJ288" s="589"/>
      <c r="AK288" s="20"/>
      <c r="AL288" s="503"/>
      <c r="AM288" s="20"/>
      <c r="AN288" s="43"/>
      <c r="AO288" s="43"/>
      <c r="AP288" s="43"/>
      <c r="AQ288" s="43"/>
      <c r="AR288" s="20"/>
      <c r="AS288" s="86"/>
      <c r="AT288" s="86"/>
      <c r="AU288" s="94"/>
      <c r="AV288" s="86"/>
      <c r="AW288" s="94"/>
      <c r="AX288" s="105"/>
      <c r="AY288" s="105"/>
      <c r="AZ288" s="102"/>
      <c r="BA288" s="102"/>
      <c r="BB288" s="104"/>
      <c r="BC288" s="104"/>
      <c r="BD288" s="104"/>
      <c r="BE288" s="104"/>
    </row>
    <row r="289" spans="1:58">
      <c r="B289" s="701"/>
      <c r="C289" s="324" t="s">
        <v>1106</v>
      </c>
      <c r="D289" s="405" t="s">
        <v>1111</v>
      </c>
      <c r="E289" s="105" t="e">
        <f>VLOOKUP(D289, '[2](참고) 중복제거용 BP사명 DB'!$B$3:$D674, 3, FALSE)</f>
        <v>#N/A</v>
      </c>
      <c r="F289" s="7" t="s">
        <v>1108</v>
      </c>
      <c r="G289" s="3"/>
      <c r="H289" s="105"/>
      <c r="I289" s="105"/>
      <c r="J289" s="105"/>
      <c r="K289" s="105"/>
      <c r="L289" s="105"/>
      <c r="M289" s="105"/>
      <c r="N289" s="105"/>
      <c r="O289" s="105"/>
      <c r="Q289" s="82"/>
      <c r="R289" s="644"/>
      <c r="S289" s="644"/>
      <c r="T289" s="644"/>
      <c r="U289" s="644"/>
      <c r="V289" s="644"/>
      <c r="W289" s="644"/>
      <c r="X289" s="644"/>
      <c r="Y289" s="644"/>
      <c r="Z289" s="645"/>
      <c r="AA289" s="644"/>
      <c r="AB289" s="104"/>
      <c r="AC289" s="104"/>
      <c r="AD289" s="104"/>
      <c r="AE289" s="4"/>
      <c r="AF289" s="104"/>
      <c r="AG289" s="104"/>
      <c r="AH289" s="104"/>
      <c r="AI289" s="132"/>
      <c r="AJ289" s="589"/>
      <c r="AK289" s="20"/>
      <c r="AL289" s="20"/>
      <c r="AM289" s="23"/>
      <c r="AN289" s="42"/>
      <c r="AO289" s="53"/>
      <c r="AP289" s="30"/>
      <c r="AQ289" s="31"/>
      <c r="AR289" s="20"/>
      <c r="AS289" s="515"/>
      <c r="AT289" s="98"/>
      <c r="AU289" s="670"/>
      <c r="AV289" s="94"/>
      <c r="AW289" s="94"/>
      <c r="AX289" s="105"/>
      <c r="AY289" s="105"/>
      <c r="AZ289" s="102"/>
      <c r="BA289" s="102"/>
      <c r="BB289" s="105"/>
      <c r="BC289" s="105"/>
      <c r="BD289" s="202"/>
      <c r="BE289" s="202"/>
    </row>
    <row r="290" spans="1:58">
      <c r="B290" s="701" t="s">
        <v>1119</v>
      </c>
      <c r="C290" s="324" t="s">
        <v>1120</v>
      </c>
      <c r="D290" s="105" t="s">
        <v>1107</v>
      </c>
      <c r="E290" s="105" t="str">
        <f>VLOOKUP(D290, '[2](참고) 중복제거용 BP사명 DB'!$B$3:$D675, 3, FALSE)</f>
        <v>팅크웨어㈜</v>
      </c>
      <c r="F290" s="7" t="s">
        <v>1121</v>
      </c>
      <c r="G290" s="3"/>
      <c r="H290" s="105"/>
      <c r="I290" s="105"/>
      <c r="J290" s="105"/>
      <c r="K290" s="105"/>
      <c r="L290" s="105"/>
      <c r="M290" s="105"/>
      <c r="N290" s="105"/>
      <c r="O290" s="105"/>
      <c r="Q290" s="82"/>
      <c r="R290" s="644"/>
      <c r="S290" s="644"/>
      <c r="T290" s="644"/>
      <c r="U290" s="644"/>
      <c r="V290" s="644"/>
      <c r="W290" s="644"/>
      <c r="X290" s="644"/>
      <c r="Y290" s="644"/>
      <c r="Z290" s="645"/>
      <c r="AA290" s="644"/>
      <c r="AB290" s="104"/>
      <c r="AC290" s="104"/>
      <c r="AD290" s="104"/>
      <c r="AE290" s="4"/>
      <c r="AF290" s="104"/>
      <c r="AG290" s="104"/>
      <c r="AH290" s="104"/>
      <c r="AI290" s="132"/>
      <c r="AJ290" s="589"/>
      <c r="AK290" s="20"/>
      <c r="AL290" s="503"/>
      <c r="AM290" s="20"/>
      <c r="AN290" s="43"/>
      <c r="AO290" s="43"/>
      <c r="AP290" s="43"/>
      <c r="AQ290" s="43"/>
      <c r="AR290" s="20"/>
      <c r="AS290" s="86"/>
      <c r="AT290" s="86"/>
      <c r="AU290" s="94"/>
      <c r="AV290" s="86"/>
      <c r="AW290" s="94"/>
      <c r="AX290" s="105"/>
      <c r="AY290" s="105"/>
      <c r="AZ290" s="102"/>
      <c r="BA290" s="102"/>
      <c r="BB290" s="104"/>
      <c r="BC290" s="104"/>
      <c r="BD290" s="104"/>
      <c r="BE290" s="104"/>
    </row>
    <row r="291" spans="1:58">
      <c r="B291" s="701"/>
      <c r="C291" s="324" t="s">
        <v>1120</v>
      </c>
      <c r="D291" s="405" t="s">
        <v>1111</v>
      </c>
      <c r="E291" s="105" t="e">
        <f>VLOOKUP(D291, '[2](참고) 중복제거용 BP사명 DB'!$B$3:$D676, 3, FALSE)</f>
        <v>#N/A</v>
      </c>
      <c r="F291" s="7" t="s">
        <v>1121</v>
      </c>
      <c r="G291" s="3"/>
      <c r="H291" s="105"/>
      <c r="I291" s="105"/>
      <c r="J291" s="105"/>
      <c r="K291" s="105"/>
      <c r="L291" s="105"/>
      <c r="M291" s="105"/>
      <c r="N291" s="105"/>
      <c r="O291" s="105"/>
      <c r="Q291" s="82"/>
      <c r="R291" s="644"/>
      <c r="S291" s="644"/>
      <c r="T291" s="644"/>
      <c r="U291" s="644"/>
      <c r="V291" s="644"/>
      <c r="W291" s="644"/>
      <c r="X291" s="644"/>
      <c r="Y291" s="644"/>
      <c r="Z291" s="645"/>
      <c r="AA291" s="644"/>
      <c r="AB291" s="104"/>
      <c r="AC291" s="104"/>
      <c r="AD291" s="104"/>
      <c r="AE291" s="4"/>
      <c r="AF291" s="104"/>
      <c r="AG291" s="104"/>
      <c r="AH291" s="104"/>
      <c r="AI291" s="132"/>
      <c r="AJ291" s="589"/>
      <c r="AK291" s="20"/>
      <c r="AL291" s="20"/>
      <c r="AM291" s="23"/>
      <c r="AN291" s="42"/>
      <c r="AO291" s="53"/>
      <c r="AP291" s="30"/>
      <c r="AQ291" s="33"/>
      <c r="AR291" s="20"/>
      <c r="AS291" s="515"/>
      <c r="AT291" s="98"/>
      <c r="AU291" s="670"/>
      <c r="AV291" s="94"/>
      <c r="AW291" s="94"/>
      <c r="AX291" s="105"/>
      <c r="AY291" s="105"/>
      <c r="AZ291" s="102"/>
      <c r="BA291" s="102"/>
      <c r="BB291" s="105"/>
      <c r="BC291" s="105"/>
      <c r="BD291" s="202"/>
      <c r="BE291" s="202"/>
    </row>
    <row r="292" spans="1:58" ht="27">
      <c r="B292" s="703" t="s">
        <v>1122</v>
      </c>
      <c r="C292" s="105" t="s">
        <v>1123</v>
      </c>
      <c r="D292" s="105" t="s">
        <v>605</v>
      </c>
      <c r="E292" s="105" t="str">
        <f>VLOOKUP(D292, '[2](참고) 중복제거용 BP사명 DB'!$B$3:$D677, 3, FALSE)</f>
        <v>에스케이플래닛주식회사</v>
      </c>
      <c r="F292" s="7" t="s">
        <v>1124</v>
      </c>
      <c r="G292" s="3"/>
      <c r="H292" s="105"/>
      <c r="I292" s="105"/>
      <c r="J292" s="105"/>
      <c r="K292" s="105"/>
      <c r="L292" s="105"/>
      <c r="M292" s="105"/>
      <c r="N292" s="105"/>
      <c r="O292" s="105"/>
      <c r="Q292" s="82"/>
      <c r="R292" s="644"/>
      <c r="S292" s="644"/>
      <c r="T292" s="644"/>
      <c r="U292" s="644"/>
      <c r="V292" s="644"/>
      <c r="W292" s="644"/>
      <c r="X292" s="644"/>
      <c r="Y292" s="644"/>
      <c r="Z292" s="645"/>
      <c r="AA292" s="82"/>
      <c r="AB292" s="104"/>
      <c r="AC292" s="3"/>
      <c r="AD292" s="3"/>
      <c r="AE292" s="12"/>
      <c r="AF292" s="6"/>
      <c r="AG292" s="6"/>
      <c r="AH292" s="6"/>
      <c r="AI292" s="6"/>
      <c r="AJ292" s="607"/>
      <c r="AK292" s="20"/>
      <c r="AL292" s="503"/>
      <c r="AM292" s="20"/>
      <c r="AN292" s="43"/>
      <c r="AO292" s="43"/>
      <c r="AP292" s="43"/>
      <c r="AQ292" s="43"/>
      <c r="AR292" s="20"/>
      <c r="AS292" s="86"/>
      <c r="AT292" s="86"/>
      <c r="AU292" s="94"/>
      <c r="AV292" s="86"/>
      <c r="AW292" s="94"/>
      <c r="AX292" s="104"/>
      <c r="AY292" s="104"/>
      <c r="AZ292" s="104"/>
      <c r="BA292" s="104"/>
      <c r="BB292" s="104"/>
      <c r="BC292" s="104"/>
      <c r="BD292" s="104"/>
      <c r="BE292" s="104"/>
    </row>
    <row r="293" spans="1:58" ht="27">
      <c r="B293" s="703"/>
      <c r="C293" s="105" t="s">
        <v>1123</v>
      </c>
      <c r="D293" s="105" t="s">
        <v>1128</v>
      </c>
      <c r="E293" s="105" t="str">
        <f>VLOOKUP(D293, '[2](참고) 중복제거용 BP사명 DB'!$B$3:$D678, 3, FALSE)</f>
        <v>(주)모엔트</v>
      </c>
      <c r="F293" s="7" t="s">
        <v>1124</v>
      </c>
      <c r="G293" s="3"/>
      <c r="H293" s="105"/>
      <c r="I293" s="105"/>
      <c r="J293" s="105"/>
      <c r="K293" s="105"/>
      <c r="L293" s="105"/>
      <c r="M293" s="105"/>
      <c r="N293" s="105"/>
      <c r="O293" s="105"/>
      <c r="Q293" s="82"/>
      <c r="R293" s="644"/>
      <c r="S293" s="644"/>
      <c r="T293" s="644"/>
      <c r="U293" s="644"/>
      <c r="V293" s="644"/>
      <c r="W293" s="644"/>
      <c r="X293" s="644"/>
      <c r="Y293" s="644"/>
      <c r="Z293" s="645"/>
      <c r="AA293" s="644"/>
      <c r="AB293" s="104"/>
      <c r="AC293" s="104"/>
      <c r="AD293" s="104"/>
      <c r="AE293" s="12"/>
      <c r="AF293" s="6"/>
      <c r="AG293" s="6"/>
      <c r="AH293" s="6"/>
      <c r="AI293" s="9"/>
      <c r="AJ293" s="607"/>
      <c r="AK293" s="20"/>
      <c r="AL293" s="23"/>
      <c r="AM293" s="586"/>
      <c r="AN293" s="506"/>
      <c r="AO293" s="574"/>
      <c r="AP293" s="30"/>
      <c r="AQ293" s="31"/>
      <c r="AR293" s="20"/>
      <c r="AS293" s="98"/>
      <c r="AT293" s="108"/>
      <c r="AU293" s="107"/>
      <c r="AV293" s="94"/>
      <c r="AW293" s="94"/>
      <c r="AX293" s="104"/>
      <c r="AY293" s="104"/>
      <c r="AZ293" s="424"/>
      <c r="BA293" s="424"/>
      <c r="BB293" s="105"/>
      <c r="BC293" s="105"/>
      <c r="BD293" s="105"/>
      <c r="BE293" s="104"/>
    </row>
    <row r="294" spans="1:58" ht="27">
      <c r="B294" s="697" t="s">
        <v>1129</v>
      </c>
      <c r="C294" s="105" t="s">
        <v>1130</v>
      </c>
      <c r="D294" s="105" t="s">
        <v>1131</v>
      </c>
      <c r="E294" s="105" t="e">
        <f>VLOOKUP(D294, '[2](참고) 중복제거용 BP사명 DB'!$B$3:$D679, 3, FALSE)</f>
        <v>#N/A</v>
      </c>
      <c r="F294" s="7" t="s">
        <v>1132</v>
      </c>
      <c r="G294" s="91"/>
      <c r="H294" s="105"/>
      <c r="I294" s="105"/>
      <c r="J294" s="105"/>
      <c r="K294" s="105"/>
      <c r="L294" s="105"/>
      <c r="M294" s="105"/>
      <c r="N294" s="105"/>
      <c r="O294" s="105"/>
      <c r="Q294" s="82"/>
      <c r="R294" s="644"/>
      <c r="S294" s="644"/>
      <c r="T294" s="644"/>
      <c r="U294" s="644"/>
      <c r="V294" s="644"/>
      <c r="W294" s="644"/>
      <c r="X294" s="649"/>
      <c r="Y294" s="644"/>
      <c r="Z294" s="645"/>
      <c r="AA294" s="644"/>
      <c r="AB294" s="104"/>
      <c r="AC294" s="104"/>
      <c r="AD294" s="104"/>
      <c r="AE294" s="3"/>
      <c r="AF294" s="104"/>
      <c r="AG294" s="104"/>
      <c r="AH294" s="104"/>
      <c r="AI294" s="132"/>
      <c r="AJ294" s="590"/>
      <c r="AK294" s="20"/>
      <c r="AL294" s="31"/>
      <c r="AM294" s="506"/>
      <c r="AN294" s="506"/>
      <c r="AO294" s="506"/>
      <c r="AP294" s="30"/>
      <c r="AQ294" s="31"/>
      <c r="AR294" s="20"/>
      <c r="AS294" s="98"/>
      <c r="AT294" s="98"/>
      <c r="AU294" s="107"/>
      <c r="AV294" s="94"/>
      <c r="AW294" s="71"/>
      <c r="AX294" s="105"/>
      <c r="AY294" s="105"/>
      <c r="AZ294" s="105"/>
      <c r="BA294" s="105"/>
      <c r="BB294" s="105"/>
      <c r="BC294" s="105"/>
      <c r="BD294" s="104"/>
      <c r="BE294" s="104"/>
    </row>
    <row r="295" spans="1:58" ht="27">
      <c r="B295" s="697"/>
      <c r="C295" s="105" t="s">
        <v>1130</v>
      </c>
      <c r="D295" s="105" t="s">
        <v>1141</v>
      </c>
      <c r="E295" s="105" t="str">
        <f>VLOOKUP(D295, '[2](참고) 중복제거용 BP사명 DB'!$B$3:$D680, 3, FALSE)</f>
        <v>㈜처음소프트</v>
      </c>
      <c r="F295" s="7" t="s">
        <v>1142</v>
      </c>
      <c r="G295" s="3"/>
      <c r="H295" s="105"/>
      <c r="I295" s="105"/>
      <c r="J295" s="105"/>
      <c r="K295" s="105"/>
      <c r="L295" s="105"/>
      <c r="M295" s="105"/>
      <c r="N295" s="105"/>
      <c r="O295" s="105"/>
      <c r="Q295" s="82"/>
      <c r="R295" s="644"/>
      <c r="S295" s="644"/>
      <c r="T295" s="644"/>
      <c r="U295" s="644"/>
      <c r="V295" s="644"/>
      <c r="W295" s="644"/>
      <c r="X295" s="649"/>
      <c r="Y295" s="644"/>
      <c r="Z295" s="645"/>
      <c r="AA295" s="644"/>
      <c r="AB295" s="104"/>
      <c r="AC295" s="104"/>
      <c r="AD295" s="104"/>
      <c r="AE295" s="8"/>
      <c r="AF295" s="104"/>
      <c r="AG295" s="104"/>
      <c r="AH295" s="104"/>
      <c r="AI295" s="132"/>
      <c r="AJ295" s="589"/>
      <c r="AK295" s="20"/>
      <c r="AL295" s="31"/>
      <c r="AM295" s="506"/>
      <c r="AN295" s="506"/>
      <c r="AO295" s="506"/>
      <c r="AP295" s="43"/>
      <c r="AQ295" s="43"/>
      <c r="AR295" s="20"/>
      <c r="AS295" s="98"/>
      <c r="AT295" s="86"/>
      <c r="AU295" s="94"/>
      <c r="AV295" s="86"/>
      <c r="AW295" s="71"/>
      <c r="AX295" s="104"/>
      <c r="AY295" s="104"/>
      <c r="AZ295" s="104"/>
      <c r="BA295" s="104"/>
      <c r="BB295" s="104"/>
      <c r="BC295" s="104"/>
      <c r="BD295" s="104"/>
      <c r="BE295" s="104"/>
      <c r="BF295" s="14" t="s">
        <v>602</v>
      </c>
    </row>
    <row r="296" spans="1:58" ht="27">
      <c r="B296" s="697"/>
      <c r="C296" s="105" t="s">
        <v>1130</v>
      </c>
      <c r="D296" s="105" t="s">
        <v>1148</v>
      </c>
      <c r="E296" s="105" t="e">
        <f>VLOOKUP(D296, '[2](참고) 중복제거용 BP사명 DB'!$B$3:$D681, 3, FALSE)</f>
        <v>#N/A</v>
      </c>
      <c r="F296" s="7" t="s">
        <v>1149</v>
      </c>
      <c r="G296" s="3"/>
      <c r="H296" s="105"/>
      <c r="I296" s="105"/>
      <c r="J296" s="105"/>
      <c r="K296" s="105"/>
      <c r="L296" s="105"/>
      <c r="M296" s="105"/>
      <c r="N296" s="105"/>
      <c r="O296" s="105"/>
      <c r="Q296" s="82"/>
      <c r="R296" s="644"/>
      <c r="S296" s="644"/>
      <c r="T296" s="644"/>
      <c r="U296" s="644"/>
      <c r="V296" s="644"/>
      <c r="W296" s="644"/>
      <c r="X296" s="649"/>
      <c r="Y296" s="644"/>
      <c r="Z296" s="645"/>
      <c r="AA296" s="644"/>
      <c r="AB296" s="104"/>
      <c r="AC296" s="104"/>
      <c r="AD296" s="104"/>
      <c r="AE296" s="8"/>
      <c r="AF296" s="104"/>
      <c r="AG296" s="104"/>
      <c r="AH296" s="104"/>
      <c r="AI296" s="132"/>
      <c r="AJ296" s="589"/>
      <c r="AK296" s="20"/>
      <c r="AL296" s="31"/>
      <c r="AM296" s="506"/>
      <c r="AN296" s="506"/>
      <c r="AO296" s="506"/>
      <c r="AP296" s="43"/>
      <c r="AQ296" s="43"/>
      <c r="AR296" s="20"/>
      <c r="AS296" s="98"/>
      <c r="AT296" s="86"/>
      <c r="AU296" s="94"/>
      <c r="AV296" s="86"/>
      <c r="AW296" s="71"/>
      <c r="AX296" s="104"/>
      <c r="AY296" s="104"/>
      <c r="AZ296" s="104"/>
      <c r="BA296" s="104"/>
      <c r="BB296" s="104"/>
      <c r="BC296" s="104"/>
      <c r="BD296" s="104"/>
      <c r="BE296" s="104"/>
      <c r="BF296" s="14" t="s">
        <v>602</v>
      </c>
    </row>
    <row r="297" spans="1:58">
      <c r="A297" s="518"/>
      <c r="B297" s="208" t="s">
        <v>1150</v>
      </c>
      <c r="C297" s="208" t="s">
        <v>1150</v>
      </c>
      <c r="D297" s="208" t="s">
        <v>70</v>
      </c>
      <c r="E297" s="105" t="e">
        <f>VLOOKUP(D297, '[2](참고) 중복제거용 BP사명 DB'!$B$3:$D682, 3, FALSE)</f>
        <v>#N/A</v>
      </c>
      <c r="F297" s="7"/>
      <c r="G297" s="3"/>
      <c r="H297" s="105"/>
      <c r="I297" s="105"/>
      <c r="J297" s="105"/>
      <c r="K297" s="655"/>
      <c r="L297" s="105"/>
      <c r="M297" s="105"/>
      <c r="N297" s="105"/>
      <c r="O297" s="105"/>
      <c r="Q297" s="82"/>
      <c r="R297" s="644"/>
      <c r="S297" s="644"/>
      <c r="T297" s="644"/>
      <c r="U297" s="644"/>
      <c r="V297" s="644"/>
      <c r="W297" s="644"/>
      <c r="X297" s="644"/>
      <c r="Y297" s="644"/>
      <c r="Z297" s="645"/>
      <c r="AA297" s="644"/>
      <c r="AB297" s="104"/>
      <c r="AC297" s="104"/>
      <c r="AD297" s="104"/>
      <c r="AE297" s="8"/>
      <c r="AF297" s="104"/>
      <c r="AG297" s="104"/>
      <c r="AH297" s="104"/>
      <c r="AI297" s="132"/>
      <c r="AJ297" s="589"/>
      <c r="AK297" s="20"/>
      <c r="AL297" s="23"/>
      <c r="AM297" s="20"/>
      <c r="AN297" s="506"/>
      <c r="AO297" s="51"/>
      <c r="AP297" s="43"/>
      <c r="AQ297" s="43"/>
      <c r="AR297" s="20"/>
      <c r="AS297" s="98"/>
      <c r="AT297" s="98"/>
      <c r="AU297" s="94"/>
      <c r="AV297" s="86"/>
      <c r="AW297" s="71"/>
      <c r="AX297" s="104"/>
      <c r="AY297" s="104"/>
      <c r="AZ297" s="104"/>
      <c r="BA297" s="104"/>
      <c r="BB297" s="104"/>
      <c r="BC297" s="104"/>
      <c r="BD297" s="202"/>
      <c r="BE297" s="202"/>
      <c r="BF297" s="14" t="s">
        <v>602</v>
      </c>
    </row>
    <row r="298" spans="1:58">
      <c r="B298" s="697" t="s">
        <v>1152</v>
      </c>
      <c r="C298" s="105" t="s">
        <v>1153</v>
      </c>
      <c r="D298" s="105" t="s">
        <v>549</v>
      </c>
      <c r="E298" s="105" t="str">
        <f>VLOOKUP(D298, '[2](참고) 중복제거용 BP사명 DB'!$B$3:$D683, 3, FALSE)</f>
        <v>SK㈜</v>
      </c>
      <c r="F298" s="7" t="s">
        <v>1154</v>
      </c>
      <c r="G298" s="3"/>
      <c r="H298" s="105"/>
      <c r="I298" s="105"/>
      <c r="J298" s="105"/>
      <c r="K298" s="105"/>
      <c r="L298" s="105"/>
      <c r="M298" s="105"/>
      <c r="N298" s="105"/>
      <c r="O298" s="105"/>
      <c r="Q298" s="82"/>
      <c r="R298" s="644"/>
      <c r="S298" s="644"/>
      <c r="T298" s="644"/>
      <c r="U298" s="644"/>
      <c r="V298" s="644"/>
      <c r="W298" s="644"/>
      <c r="X298" s="644"/>
      <c r="Y298" s="644"/>
      <c r="Z298" s="645"/>
      <c r="AA298" s="57"/>
      <c r="AB298" s="104"/>
      <c r="AC298" s="104"/>
      <c r="AD298" s="104"/>
      <c r="AE298" s="3"/>
      <c r="AF298" s="104"/>
      <c r="AG298" s="104"/>
      <c r="AH298" s="104"/>
      <c r="AI298" s="104"/>
      <c r="AJ298" s="590"/>
      <c r="AK298" s="20"/>
      <c r="AL298" s="503"/>
      <c r="AM298" s="23"/>
      <c r="AN298" s="73"/>
      <c r="AO298" s="43"/>
      <c r="AP298" s="73"/>
      <c r="AQ298" s="43"/>
      <c r="AR298" s="20"/>
      <c r="AS298" s="108"/>
      <c r="AT298" s="86"/>
      <c r="AU298" s="94"/>
      <c r="AV298" s="86"/>
      <c r="AW298" s="71"/>
      <c r="AX298" s="104"/>
      <c r="AY298" s="104"/>
      <c r="AZ298" s="104"/>
      <c r="BA298" s="104"/>
      <c r="BB298" s="104"/>
      <c r="BC298" s="104"/>
      <c r="BD298" s="82"/>
      <c r="BE298" s="104"/>
    </row>
    <row r="299" spans="1:58" ht="27">
      <c r="B299" s="697"/>
      <c r="C299" s="105" t="s">
        <v>1153</v>
      </c>
      <c r="D299" s="105" t="s">
        <v>480</v>
      </c>
      <c r="E299" s="105" t="str">
        <f>VLOOKUP(D299, '[2](참고) 중복제거용 BP사명 DB'!$B$3:$D684, 3, FALSE)</f>
        <v>서비스에이스주식회사</v>
      </c>
      <c r="F299" s="7" t="s">
        <v>1164</v>
      </c>
      <c r="G299" s="3"/>
      <c r="H299" s="105"/>
      <c r="I299" s="105"/>
      <c r="J299" s="105"/>
      <c r="K299" s="105"/>
      <c r="L299" s="105"/>
      <c r="M299" s="105"/>
      <c r="N299" s="105"/>
      <c r="O299" s="105"/>
      <c r="Q299" s="82"/>
      <c r="R299" s="644"/>
      <c r="S299" s="644"/>
      <c r="T299" s="644"/>
      <c r="U299" s="644"/>
      <c r="V299" s="644"/>
      <c r="W299" s="644"/>
      <c r="X299" s="644"/>
      <c r="Y299" s="644"/>
      <c r="Z299" s="645"/>
      <c r="AA299" s="57"/>
      <c r="AB299" s="104"/>
      <c r="AC299" s="104"/>
      <c r="AD299" s="104"/>
      <c r="AE299" s="3"/>
      <c r="AF299" s="104"/>
      <c r="AG299" s="104"/>
      <c r="AH299" s="104"/>
      <c r="AI299" s="104"/>
      <c r="AJ299" s="590"/>
      <c r="AK299" s="20"/>
      <c r="AL299" s="503"/>
      <c r="AM299" s="20"/>
      <c r="AN299" s="43"/>
      <c r="AO299" s="43"/>
      <c r="AP299" s="43"/>
      <c r="AQ299" s="43"/>
      <c r="AR299" s="20"/>
      <c r="AS299" s="98"/>
      <c r="AT299" s="86"/>
      <c r="AU299" s="94"/>
      <c r="AV299" s="86"/>
      <c r="AW299" s="71"/>
      <c r="AX299" s="104"/>
      <c r="AY299" s="104"/>
      <c r="AZ299" s="104"/>
      <c r="BA299" s="104"/>
      <c r="BB299" s="104"/>
      <c r="BC299" s="104"/>
      <c r="BD299" s="104"/>
      <c r="BE299" s="104"/>
    </row>
    <row r="300" spans="1:58" ht="27">
      <c r="B300" s="697"/>
      <c r="C300" s="105" t="s">
        <v>1153</v>
      </c>
      <c r="D300" s="105" t="s">
        <v>739</v>
      </c>
      <c r="E300" s="105" t="str">
        <f>VLOOKUP(D300, '[2](참고) 중복제거용 BP사명 DB'!$B$3:$D685, 3, FALSE)</f>
        <v>서비스탑 주식회사</v>
      </c>
      <c r="F300" s="7" t="s">
        <v>1164</v>
      </c>
      <c r="G300" s="3"/>
      <c r="H300" s="105"/>
      <c r="I300" s="105"/>
      <c r="J300" s="105"/>
      <c r="K300" s="105"/>
      <c r="L300" s="105"/>
      <c r="M300" s="105"/>
      <c r="N300" s="105"/>
      <c r="O300" s="105"/>
      <c r="Q300" s="82"/>
      <c r="R300" s="644"/>
      <c r="S300" s="644"/>
      <c r="T300" s="644"/>
      <c r="U300" s="644"/>
      <c r="V300" s="644"/>
      <c r="W300" s="644"/>
      <c r="X300" s="644"/>
      <c r="Y300" s="644"/>
      <c r="Z300" s="645"/>
      <c r="AA300" s="57"/>
      <c r="AB300" s="104"/>
      <c r="AC300" s="104"/>
      <c r="AD300" s="104"/>
      <c r="AE300" s="3"/>
      <c r="AF300" s="104"/>
      <c r="AG300" s="104"/>
      <c r="AH300" s="104"/>
      <c r="AI300" s="104"/>
      <c r="AJ300" s="590"/>
      <c r="AK300" s="20"/>
      <c r="AL300" s="503"/>
      <c r="AM300" s="20"/>
      <c r="AN300" s="43"/>
      <c r="AO300" s="43"/>
      <c r="AP300" s="43"/>
      <c r="AQ300" s="43"/>
      <c r="AR300" s="20"/>
      <c r="AS300" s="98"/>
      <c r="AT300" s="86"/>
      <c r="AU300" s="94"/>
      <c r="AV300" s="86"/>
      <c r="AW300" s="71"/>
      <c r="AX300" s="104"/>
      <c r="AY300" s="104"/>
      <c r="AZ300" s="104"/>
      <c r="BA300" s="104"/>
      <c r="BB300" s="104"/>
      <c r="BC300" s="104"/>
      <c r="BD300" s="104"/>
      <c r="BE300" s="104"/>
    </row>
    <row r="301" spans="1:58">
      <c r="B301" s="697"/>
      <c r="C301" s="105" t="s">
        <v>1153</v>
      </c>
      <c r="D301" s="105" t="s">
        <v>1165</v>
      </c>
      <c r="E301" s="105" t="str">
        <f>VLOOKUP(D301, '[2](참고) 중복제거용 BP사명 DB'!$B$3:$D686, 3, FALSE)</f>
        <v>에스케이플래닛주식회사</v>
      </c>
      <c r="F301" s="7" t="s">
        <v>1166</v>
      </c>
      <c r="G301" s="3"/>
      <c r="H301" s="105"/>
      <c r="I301" s="105"/>
      <c r="J301" s="105"/>
      <c r="K301" s="105"/>
      <c r="L301" s="105"/>
      <c r="M301" s="105"/>
      <c r="N301" s="105"/>
      <c r="O301" s="105"/>
      <c r="Q301" s="82"/>
      <c r="R301" s="644"/>
      <c r="S301" s="644"/>
      <c r="T301" s="644"/>
      <c r="U301" s="644"/>
      <c r="V301" s="644"/>
      <c r="W301" s="644"/>
      <c r="X301" s="644"/>
      <c r="Y301" s="644"/>
      <c r="Z301" s="645"/>
      <c r="AA301" s="57"/>
      <c r="AB301" s="104"/>
      <c r="AC301" s="104"/>
      <c r="AD301" s="104"/>
      <c r="AE301" s="3"/>
      <c r="AF301" s="104"/>
      <c r="AG301" s="104"/>
      <c r="AH301" s="104"/>
      <c r="AI301" s="104"/>
      <c r="AJ301" s="590"/>
      <c r="AK301" s="20"/>
      <c r="AL301" s="503"/>
      <c r="AM301" s="20"/>
      <c r="AN301" s="43"/>
      <c r="AO301" s="43"/>
      <c r="AP301" s="43"/>
      <c r="AQ301" s="43"/>
      <c r="AR301" s="20"/>
      <c r="AS301" s="98"/>
      <c r="AT301" s="86"/>
      <c r="AU301" s="94"/>
      <c r="AV301" s="86"/>
      <c r="AW301" s="71"/>
      <c r="AX301" s="104"/>
      <c r="AY301" s="104"/>
      <c r="AZ301" s="104"/>
      <c r="BA301" s="104"/>
      <c r="BB301" s="104"/>
      <c r="BC301" s="104"/>
      <c r="BD301" s="104"/>
      <c r="BE301" s="104"/>
    </row>
    <row r="302" spans="1:58">
      <c r="B302" s="697"/>
      <c r="C302" s="105" t="s">
        <v>1153</v>
      </c>
      <c r="D302" s="210" t="s">
        <v>424</v>
      </c>
      <c r="E302" s="105" t="str">
        <f>VLOOKUP(D302, '[2](참고) 중복제거용 BP사명 DB'!$B$3:$D687, 3, FALSE)</f>
        <v>11번가</v>
      </c>
      <c r="F302" s="7" t="s">
        <v>1166</v>
      </c>
      <c r="G302" s="3"/>
      <c r="H302" s="105"/>
      <c r="I302" s="105"/>
      <c r="J302" s="105"/>
      <c r="K302" s="105"/>
      <c r="L302" s="105"/>
      <c r="M302" s="105"/>
      <c r="N302" s="105"/>
      <c r="O302" s="105"/>
      <c r="Q302" s="82"/>
      <c r="R302" s="644"/>
      <c r="S302" s="644"/>
      <c r="T302" s="644"/>
      <c r="U302" s="644"/>
      <c r="V302" s="644"/>
      <c r="W302" s="644"/>
      <c r="X302" s="644"/>
      <c r="Y302" s="644"/>
      <c r="Z302" s="645"/>
      <c r="AA302" s="57"/>
      <c r="AB302" s="104"/>
      <c r="AC302" s="104"/>
      <c r="AD302" s="104"/>
      <c r="AE302" s="3"/>
      <c r="AF302" s="104"/>
      <c r="AG302" s="104"/>
      <c r="AH302" s="104"/>
      <c r="AI302" s="104"/>
      <c r="AJ302" s="590"/>
      <c r="AK302" s="20"/>
      <c r="AL302" s="503"/>
      <c r="AM302" s="20"/>
      <c r="AN302" s="43"/>
      <c r="AO302" s="43"/>
      <c r="AP302" s="43"/>
      <c r="AQ302" s="43"/>
      <c r="AR302" s="20"/>
      <c r="AS302" s="98"/>
      <c r="AT302" s="86"/>
      <c r="AU302" s="94"/>
      <c r="AV302" s="86"/>
      <c r="AW302" s="71"/>
      <c r="AX302" s="104"/>
      <c r="AY302" s="104"/>
      <c r="AZ302" s="104"/>
      <c r="BA302" s="104"/>
      <c r="BB302" s="104"/>
      <c r="BC302" s="104"/>
      <c r="BD302" s="104"/>
      <c r="BE302" s="104"/>
    </row>
    <row r="303" spans="1:58">
      <c r="B303" s="697" t="s">
        <v>1167</v>
      </c>
      <c r="C303" s="105" t="s">
        <v>1168</v>
      </c>
      <c r="D303" s="105" t="s">
        <v>742</v>
      </c>
      <c r="E303" s="105" t="str">
        <f>VLOOKUP(D303, '[2](참고) 중복제거용 BP사명 DB'!$B$3:$D688, 3, FALSE)</f>
        <v xml:space="preserve">	유니온플레이스</v>
      </c>
      <c r="F303" s="7" t="s">
        <v>1169</v>
      </c>
      <c r="G303" s="3"/>
      <c r="H303" s="105"/>
      <c r="I303" s="105"/>
      <c r="J303" s="105"/>
      <c r="K303" s="105"/>
      <c r="L303" s="105"/>
      <c r="M303" s="105"/>
      <c r="N303" s="105"/>
      <c r="O303" s="105"/>
      <c r="Q303" s="82"/>
      <c r="R303" s="644"/>
      <c r="S303" s="644"/>
      <c r="T303" s="644"/>
      <c r="U303" s="644"/>
      <c r="V303" s="644"/>
      <c r="W303" s="644"/>
      <c r="X303" s="644"/>
      <c r="Y303" s="644"/>
      <c r="Z303" s="645"/>
      <c r="AA303" s="644"/>
      <c r="AB303" s="104"/>
      <c r="AC303" s="3"/>
      <c r="AD303" s="3"/>
      <c r="AE303" s="8"/>
      <c r="AF303" s="104"/>
      <c r="AG303" s="104"/>
      <c r="AH303" s="104"/>
      <c r="AI303" s="104"/>
      <c r="AJ303" s="590"/>
      <c r="AK303" s="20"/>
      <c r="AL303" s="20"/>
      <c r="AM303" s="20"/>
      <c r="AN303" s="42"/>
      <c r="AO303" s="53"/>
      <c r="AP303" s="30"/>
      <c r="AQ303" s="31"/>
      <c r="AR303" s="20"/>
      <c r="AS303" s="98"/>
      <c r="AT303" s="98"/>
      <c r="AU303" s="98"/>
      <c r="AV303" s="94"/>
      <c r="AW303" s="71"/>
      <c r="AX303" s="105"/>
      <c r="AY303" s="105"/>
      <c r="AZ303" s="104"/>
      <c r="BA303" s="104"/>
      <c r="BB303" s="105"/>
      <c r="BC303" s="105"/>
      <c r="BD303" s="104"/>
      <c r="BE303" s="104"/>
    </row>
    <row r="304" spans="1:58">
      <c r="B304" s="697"/>
      <c r="C304" s="105" t="s">
        <v>1168</v>
      </c>
      <c r="D304" s="105" t="s">
        <v>739</v>
      </c>
      <c r="E304" s="105" t="str">
        <f>VLOOKUP(D304, '[2](참고) 중복제거용 BP사명 DB'!$B$3:$D689, 3, FALSE)</f>
        <v>서비스탑 주식회사</v>
      </c>
      <c r="F304" s="7" t="s">
        <v>1176</v>
      </c>
      <c r="G304" s="3"/>
      <c r="H304" s="105"/>
      <c r="I304" s="105"/>
      <c r="J304" s="105"/>
      <c r="K304" s="105"/>
      <c r="L304" s="105"/>
      <c r="M304" s="105"/>
      <c r="N304" s="105"/>
      <c r="O304" s="105"/>
      <c r="Q304" s="82"/>
      <c r="R304" s="644"/>
      <c r="S304" s="644"/>
      <c r="T304" s="644"/>
      <c r="U304" s="644"/>
      <c r="V304" s="644"/>
      <c r="W304" s="644"/>
      <c r="X304" s="644"/>
      <c r="Y304" s="644"/>
      <c r="Z304" s="645"/>
      <c r="AA304" s="646"/>
      <c r="AB304" s="104"/>
      <c r="AC304" s="3"/>
      <c r="AD304" s="3"/>
      <c r="AE304" s="8"/>
      <c r="AF304" s="104"/>
      <c r="AG304" s="104"/>
      <c r="AH304" s="104"/>
      <c r="AI304" s="104"/>
      <c r="AJ304" s="590"/>
      <c r="AK304" s="20"/>
      <c r="AL304" s="503"/>
      <c r="AM304" s="20"/>
      <c r="AN304" s="43"/>
      <c r="AO304" s="43"/>
      <c r="AP304" s="43"/>
      <c r="AQ304" s="43"/>
      <c r="AR304" s="20"/>
      <c r="AS304" s="98"/>
      <c r="AT304" s="86"/>
      <c r="AU304" s="94"/>
      <c r="AV304" s="86"/>
      <c r="AW304" s="71"/>
      <c r="AX304" s="104"/>
      <c r="AY304" s="104"/>
      <c r="AZ304" s="104"/>
      <c r="BA304" s="104"/>
      <c r="BB304" s="104"/>
      <c r="BC304" s="104"/>
      <c r="BD304" s="104"/>
      <c r="BE304" s="104"/>
    </row>
    <row r="305" spans="1:57">
      <c r="B305" s="697"/>
      <c r="C305" s="105" t="s">
        <v>1168</v>
      </c>
      <c r="D305" s="105" t="s">
        <v>690</v>
      </c>
      <c r="E305" s="105" t="str">
        <f>VLOOKUP(D305, '[2](참고) 중복제거용 BP사명 DB'!$B$3:$D690, 3, FALSE)</f>
        <v>(주)케이지이니시스</v>
      </c>
      <c r="F305" s="7" t="s">
        <v>1183</v>
      </c>
      <c r="G305" s="3"/>
      <c r="H305" s="105"/>
      <c r="I305" s="105"/>
      <c r="J305" s="105"/>
      <c r="K305" s="105"/>
      <c r="L305" s="105"/>
      <c r="M305" s="105"/>
      <c r="N305" s="105"/>
      <c r="O305" s="105"/>
      <c r="Q305" s="82"/>
      <c r="R305" s="644"/>
      <c r="S305" s="644"/>
      <c r="T305" s="644"/>
      <c r="U305" s="644"/>
      <c r="V305" s="644"/>
      <c r="W305" s="644"/>
      <c r="X305" s="644"/>
      <c r="Y305" s="644"/>
      <c r="Z305" s="645"/>
      <c r="AA305" s="644"/>
      <c r="AB305" s="104"/>
      <c r="AC305" s="104"/>
      <c r="AD305" s="104"/>
      <c r="AE305" s="8"/>
      <c r="AF305" s="104"/>
      <c r="AG305" s="104"/>
      <c r="AH305" s="104"/>
      <c r="AI305" s="104"/>
      <c r="AJ305" s="590"/>
      <c r="AK305" s="20"/>
      <c r="AL305" s="503"/>
      <c r="AM305" s="20"/>
      <c r="AN305" s="43"/>
      <c r="AO305" s="43"/>
      <c r="AP305" s="43"/>
      <c r="AQ305" s="43"/>
      <c r="AR305" s="20"/>
      <c r="AS305" s="98"/>
      <c r="AT305" s="86"/>
      <c r="AU305" s="94"/>
      <c r="AV305" s="86"/>
      <c r="AW305" s="71"/>
      <c r="AX305" s="104"/>
      <c r="AY305" s="104"/>
      <c r="AZ305" s="104"/>
      <c r="BA305" s="104"/>
      <c r="BB305" s="104"/>
      <c r="BC305" s="104"/>
      <c r="BD305" s="104"/>
      <c r="BE305" s="104"/>
    </row>
    <row r="306" spans="1:57">
      <c r="B306" s="697"/>
      <c r="C306" s="105" t="s">
        <v>1168</v>
      </c>
      <c r="D306" s="105" t="s">
        <v>598</v>
      </c>
      <c r="E306" s="105" t="e">
        <f>VLOOKUP(D306, '[2](참고) 중복제거용 BP사명 DB'!$B$3:$D691, 3, FALSE)</f>
        <v>#N/A</v>
      </c>
      <c r="F306" s="7" t="s">
        <v>1186</v>
      </c>
      <c r="G306" s="3"/>
      <c r="H306" s="105"/>
      <c r="I306" s="105"/>
      <c r="J306" s="105"/>
      <c r="K306" s="105"/>
      <c r="L306" s="105"/>
      <c r="M306" s="105"/>
      <c r="N306" s="105"/>
      <c r="O306" s="105"/>
      <c r="Q306" s="82"/>
      <c r="R306" s="644"/>
      <c r="S306" s="644"/>
      <c r="T306" s="644"/>
      <c r="U306" s="644"/>
      <c r="V306" s="644"/>
      <c r="W306" s="644"/>
      <c r="X306" s="644"/>
      <c r="Y306" s="644"/>
      <c r="Z306" s="645"/>
      <c r="AA306" s="644"/>
      <c r="AB306" s="104"/>
      <c r="AC306" s="104"/>
      <c r="AD306" s="104"/>
      <c r="AE306" s="50"/>
      <c r="AF306" s="104"/>
      <c r="AG306" s="104"/>
      <c r="AH306" s="104"/>
      <c r="AI306" s="104"/>
      <c r="AJ306" s="590"/>
      <c r="AK306" s="20"/>
      <c r="AL306" s="503"/>
      <c r="AM306" s="20"/>
      <c r="AN306" s="43"/>
      <c r="AO306" s="43"/>
      <c r="AP306" s="43"/>
      <c r="AQ306" s="43"/>
      <c r="AR306" s="20"/>
      <c r="AS306" s="98"/>
      <c r="AT306" s="86"/>
      <c r="AU306" s="94"/>
      <c r="AV306" s="86"/>
      <c r="AW306" s="71"/>
      <c r="AX306" s="104"/>
      <c r="AY306" s="104"/>
      <c r="AZ306" s="104"/>
      <c r="BA306" s="104"/>
      <c r="BB306" s="104"/>
      <c r="BC306" s="104"/>
      <c r="BD306" s="104"/>
      <c r="BE306" s="104"/>
    </row>
    <row r="307" spans="1:57">
      <c r="B307" s="697"/>
      <c r="C307" s="105" t="s">
        <v>1168</v>
      </c>
      <c r="D307" s="105" t="s">
        <v>1188</v>
      </c>
      <c r="E307" s="105" t="str">
        <f>VLOOKUP(D307, '[2](참고) 중복제거용 BP사명 DB'!$B$3:$D692, 3, FALSE)</f>
        <v>이지스엔터프라이즈㈜</v>
      </c>
      <c r="F307" s="7" t="s">
        <v>1189</v>
      </c>
      <c r="G307" s="3"/>
      <c r="H307" s="105"/>
      <c r="I307" s="105"/>
      <c r="J307" s="105"/>
      <c r="K307" s="105"/>
      <c r="L307" s="105"/>
      <c r="M307" s="105"/>
      <c r="N307" s="105"/>
      <c r="O307" s="105"/>
      <c r="Q307" s="82"/>
      <c r="R307" s="644"/>
      <c r="S307" s="644"/>
      <c r="T307" s="644"/>
      <c r="U307" s="644"/>
      <c r="V307" s="644"/>
      <c r="W307" s="644"/>
      <c r="X307" s="644"/>
      <c r="Y307" s="644"/>
      <c r="Z307" s="645"/>
      <c r="AA307" s="644"/>
      <c r="AB307" s="104"/>
      <c r="AC307" s="3"/>
      <c r="AD307" s="3"/>
      <c r="AE307" s="8"/>
      <c r="AF307" s="104"/>
      <c r="AG307" s="104"/>
      <c r="AH307" s="104"/>
      <c r="AI307" s="104"/>
      <c r="AJ307" s="590"/>
      <c r="AK307" s="20"/>
      <c r="AL307" s="503"/>
      <c r="AM307" s="20"/>
      <c r="AN307" s="45"/>
      <c r="AO307" s="51"/>
      <c r="AP307" s="45"/>
      <c r="AQ307" s="45"/>
      <c r="AR307" s="20"/>
      <c r="AS307" s="98"/>
      <c r="AT307" s="70"/>
      <c r="AU307" s="94"/>
      <c r="AV307" s="94"/>
      <c r="AW307" s="71"/>
      <c r="AX307" s="104"/>
      <c r="AY307" s="104"/>
      <c r="AZ307" s="104"/>
      <c r="BA307" s="104"/>
      <c r="BB307" s="104"/>
      <c r="BC307" s="104"/>
      <c r="BD307" s="104"/>
      <c r="BE307" s="104"/>
    </row>
    <row r="308" spans="1:57">
      <c r="B308" s="697"/>
      <c r="C308" s="105" t="s">
        <v>1168</v>
      </c>
      <c r="D308" s="105" t="s">
        <v>1193</v>
      </c>
      <c r="E308" s="105" t="e">
        <f>VLOOKUP(D308, '[2](참고) 중복제거용 BP사명 DB'!$B$3:$D693, 3, FALSE)</f>
        <v>#N/A</v>
      </c>
      <c r="F308" s="7" t="s">
        <v>1194</v>
      </c>
      <c r="G308" s="3"/>
      <c r="H308" s="105"/>
      <c r="I308" s="105"/>
      <c r="J308" s="105"/>
      <c r="K308" s="105"/>
      <c r="L308" s="105"/>
      <c r="M308" s="105"/>
      <c r="N308" s="105"/>
      <c r="O308" s="105"/>
      <c r="Q308" s="82"/>
      <c r="R308" s="644"/>
      <c r="S308" s="644"/>
      <c r="T308" s="644"/>
      <c r="U308" s="644"/>
      <c r="V308" s="644"/>
      <c r="W308" s="644"/>
      <c r="X308" s="644"/>
      <c r="Y308" s="644"/>
      <c r="Z308" s="645"/>
      <c r="AA308" s="644"/>
      <c r="AB308" s="104"/>
      <c r="AC308" s="3"/>
      <c r="AD308" s="3"/>
      <c r="AE308" s="8"/>
      <c r="AF308" s="104"/>
      <c r="AG308" s="104"/>
      <c r="AH308" s="104"/>
      <c r="AI308" s="104"/>
      <c r="AJ308" s="590"/>
      <c r="AK308" s="20"/>
      <c r="AL308" s="503"/>
      <c r="AM308" s="20"/>
      <c r="AN308" s="45"/>
      <c r="AO308" s="51"/>
      <c r="AP308" s="45"/>
      <c r="AQ308" s="45"/>
      <c r="AR308" s="20"/>
      <c r="AS308" s="98"/>
      <c r="AT308" s="70"/>
      <c r="AU308" s="94"/>
      <c r="AV308" s="94"/>
      <c r="AW308" s="71"/>
      <c r="AX308" s="104"/>
      <c r="AY308" s="104"/>
      <c r="AZ308" s="104"/>
      <c r="BA308" s="104"/>
      <c r="BB308" s="104"/>
      <c r="BC308" s="104"/>
      <c r="BD308" s="104"/>
      <c r="BE308" s="104"/>
    </row>
    <row r="309" spans="1:57">
      <c r="B309" s="104" t="s">
        <v>1195</v>
      </c>
      <c r="C309" s="105" t="s">
        <v>1195</v>
      </c>
      <c r="D309" s="105" t="s">
        <v>1196</v>
      </c>
      <c r="E309" s="105" t="str">
        <f>VLOOKUP(D309, '[2](참고) 중복제거용 BP사명 DB'!$B$3:$D694, 3, FALSE)</f>
        <v>(주)티아이스퀘어</v>
      </c>
      <c r="F309" s="7" t="s">
        <v>1197</v>
      </c>
      <c r="G309" s="418"/>
      <c r="H309" s="105"/>
      <c r="I309" s="105"/>
      <c r="J309" s="105"/>
      <c r="K309" s="105"/>
      <c r="L309" s="105"/>
      <c r="M309" s="105"/>
      <c r="N309" s="105"/>
      <c r="O309" s="105"/>
      <c r="Q309" s="82"/>
      <c r="R309" s="644"/>
      <c r="S309" s="644"/>
      <c r="T309" s="644"/>
      <c r="U309" s="644"/>
      <c r="V309" s="644"/>
      <c r="W309" s="644"/>
      <c r="X309" s="644"/>
      <c r="Y309" s="644"/>
      <c r="Z309" s="645"/>
      <c r="AA309" s="644"/>
      <c r="AB309" s="104"/>
      <c r="AC309" s="104"/>
      <c r="AD309" s="104"/>
      <c r="AE309" s="4"/>
      <c r="AF309" s="104"/>
      <c r="AG309" s="104"/>
      <c r="AH309" s="104"/>
      <c r="AI309" s="132"/>
      <c r="AJ309" s="590"/>
      <c r="AK309" s="20"/>
      <c r="AL309" s="20"/>
      <c r="AM309" s="20"/>
      <c r="AN309" s="30"/>
      <c r="AO309" s="34"/>
      <c r="AP309" s="42"/>
      <c r="AQ309" s="31"/>
      <c r="AR309" s="20"/>
      <c r="AS309" s="98"/>
      <c r="AT309" s="108"/>
      <c r="AU309" s="98"/>
      <c r="AV309" s="94"/>
      <c r="AW309" s="71"/>
      <c r="AX309" s="105"/>
      <c r="AY309" s="105"/>
      <c r="AZ309" s="398"/>
      <c r="BA309" s="398"/>
      <c r="BB309" s="105"/>
      <c r="BC309" s="105"/>
      <c r="BD309" s="104"/>
      <c r="BE309" s="104"/>
    </row>
    <row r="310" spans="1:57">
      <c r="B310" s="105" t="s">
        <v>1204</v>
      </c>
      <c r="C310" s="105" t="s">
        <v>1205</v>
      </c>
      <c r="D310" s="105" t="s">
        <v>629</v>
      </c>
      <c r="E310" s="105" t="str">
        <f>VLOOKUP(D310, '[2](참고) 중복제거용 BP사명 DB'!$B$3:$D695, 3, FALSE)</f>
        <v>SK텔레콤(주)</v>
      </c>
      <c r="F310" s="7" t="s">
        <v>1206</v>
      </c>
      <c r="G310" s="7"/>
      <c r="H310" s="105"/>
      <c r="I310" s="105"/>
      <c r="J310" s="105"/>
      <c r="K310" s="655"/>
      <c r="L310" s="105"/>
      <c r="M310" s="105"/>
      <c r="N310" s="105"/>
      <c r="O310" s="105"/>
      <c r="Q310" s="57"/>
      <c r="R310" s="57"/>
      <c r="S310" s="57"/>
      <c r="T310" s="57"/>
      <c r="U310" s="105"/>
      <c r="V310" s="105"/>
      <c r="W310" s="105"/>
      <c r="X310" s="644"/>
      <c r="Y310" s="105"/>
      <c r="Z310" s="537"/>
      <c r="AA310" s="644"/>
      <c r="AB310" s="105"/>
      <c r="AC310" s="105"/>
      <c r="AD310" s="105"/>
      <c r="AE310" s="7"/>
      <c r="AF310" s="104"/>
      <c r="AG310" s="105"/>
      <c r="AH310" s="105"/>
      <c r="AI310" s="105"/>
      <c r="AJ310" s="593"/>
      <c r="AK310" s="20"/>
      <c r="AL310" s="503"/>
      <c r="AM310" s="20"/>
      <c r="AN310" s="30"/>
      <c r="AO310" s="52"/>
      <c r="AP310" s="30"/>
      <c r="AQ310" s="30"/>
      <c r="AR310" s="20"/>
      <c r="AS310" s="98"/>
      <c r="AT310" s="86"/>
      <c r="AU310" s="94"/>
      <c r="AV310" s="94"/>
      <c r="AW310" s="71"/>
      <c r="AX310" s="105"/>
      <c r="AY310" s="105"/>
      <c r="AZ310" s="105"/>
      <c r="BA310" s="105"/>
      <c r="BB310" s="105"/>
      <c r="BC310" s="105"/>
      <c r="BD310" s="105"/>
      <c r="BE310" s="105"/>
    </row>
    <row r="311" spans="1:57">
      <c r="B311" s="703" t="s">
        <v>1208</v>
      </c>
      <c r="C311" s="105" t="s">
        <v>1208</v>
      </c>
      <c r="D311" s="105" t="s">
        <v>549</v>
      </c>
      <c r="E311" s="105" t="str">
        <f>VLOOKUP(D311, '[2](참고) 중복제거용 BP사명 DB'!$B$3:$D696, 3, FALSE)</f>
        <v>SK㈜</v>
      </c>
      <c r="F311" s="7" t="s">
        <v>1209</v>
      </c>
      <c r="G311" s="7"/>
      <c r="H311" s="105"/>
      <c r="I311" s="105"/>
      <c r="J311" s="105"/>
      <c r="K311" s="105"/>
      <c r="L311" s="105"/>
      <c r="M311" s="105"/>
      <c r="N311" s="105"/>
      <c r="O311" s="105"/>
      <c r="P311" s="648"/>
      <c r="Q311" s="82"/>
      <c r="R311" s="644"/>
      <c r="S311" s="644"/>
      <c r="T311" s="644"/>
      <c r="U311" s="644"/>
      <c r="V311" s="644"/>
      <c r="W311" s="644"/>
      <c r="X311" s="644"/>
      <c r="Y311" s="644"/>
      <c r="Z311" s="645"/>
      <c r="AA311" s="644"/>
      <c r="AB311" s="104"/>
      <c r="AC311" s="3"/>
      <c r="AD311" s="104"/>
      <c r="AE311" s="3"/>
      <c r="AF311" s="104"/>
      <c r="AG311" s="104"/>
      <c r="AH311" s="104"/>
      <c r="AI311" s="132"/>
      <c r="AJ311" s="590"/>
      <c r="AK311" s="20"/>
      <c r="AL311" s="20"/>
      <c r="AM311" s="20"/>
      <c r="AN311" s="30"/>
      <c r="AO311" s="574"/>
      <c r="AP311" s="30"/>
      <c r="AQ311" s="31"/>
      <c r="AR311" s="20"/>
      <c r="AS311" s="98"/>
      <c r="AT311" s="108"/>
      <c r="AU311" s="107"/>
      <c r="AV311" s="94"/>
      <c r="AW311" s="71"/>
      <c r="AX311" s="105"/>
      <c r="AY311" s="105"/>
      <c r="AZ311" s="102"/>
      <c r="BA311" s="102"/>
      <c r="BB311" s="102"/>
      <c r="BC311" s="102"/>
      <c r="BD311" s="104"/>
      <c r="BE311" s="104"/>
    </row>
    <row r="312" spans="1:57">
      <c r="B312" s="703"/>
      <c r="C312" s="105" t="s">
        <v>1208</v>
      </c>
      <c r="D312" s="105" t="s">
        <v>1217</v>
      </c>
      <c r="E312" s="105" t="str">
        <f>VLOOKUP(D312, '[2](참고) 중복제거용 BP사명 DB'!$B$3:$D697, 3, FALSE)</f>
        <v>(주)피벗크리에이티브</v>
      </c>
      <c r="F312" s="7" t="s">
        <v>1218</v>
      </c>
      <c r="G312" s="7"/>
      <c r="H312" s="105"/>
      <c r="I312" s="105"/>
      <c r="J312" s="105"/>
      <c r="K312" s="105"/>
      <c r="L312" s="105"/>
      <c r="M312" s="105"/>
      <c r="N312" s="105"/>
      <c r="O312" s="105"/>
      <c r="P312" s="648"/>
      <c r="Q312" s="82"/>
      <c r="R312" s="644"/>
      <c r="S312" s="644"/>
      <c r="T312" s="644"/>
      <c r="U312" s="644"/>
      <c r="V312" s="644"/>
      <c r="W312" s="644"/>
      <c r="X312" s="644"/>
      <c r="Y312" s="644"/>
      <c r="Z312" s="645"/>
      <c r="AA312" s="644"/>
      <c r="AB312" s="104"/>
      <c r="AC312" s="104"/>
      <c r="AD312" s="104"/>
      <c r="AE312" s="3"/>
      <c r="AF312" s="104"/>
      <c r="AG312" s="104"/>
      <c r="AH312" s="104"/>
      <c r="AI312" s="132"/>
      <c r="AJ312" s="589"/>
      <c r="AK312" s="20"/>
      <c r="AL312" s="20"/>
      <c r="AM312" s="20"/>
      <c r="AN312" s="30"/>
      <c r="AO312" s="574"/>
      <c r="AP312" s="30"/>
      <c r="AQ312" s="31"/>
      <c r="AR312" s="20"/>
      <c r="AS312" s="98"/>
      <c r="AT312" s="98"/>
      <c r="AU312" s="107"/>
      <c r="AV312" s="94"/>
      <c r="AW312" s="71"/>
      <c r="AX312" s="105"/>
      <c r="AY312" s="105"/>
      <c r="AZ312" s="102"/>
      <c r="BA312" s="102"/>
      <c r="BB312" s="102"/>
      <c r="BC312" s="102"/>
      <c r="BD312" s="104"/>
      <c r="BE312" s="104"/>
    </row>
    <row r="313" spans="1:57">
      <c r="A313" s="529"/>
      <c r="B313" s="105" t="s">
        <v>1222</v>
      </c>
      <c r="C313" s="105" t="s">
        <v>1222</v>
      </c>
      <c r="D313" s="105" t="s">
        <v>629</v>
      </c>
      <c r="E313" s="105" t="str">
        <f>VLOOKUP(D313, '[2](참고) 중복제거용 BP사명 DB'!$B$3:$D698, 3, FALSE)</f>
        <v>SK텔레콤(주)</v>
      </c>
      <c r="F313" s="7"/>
      <c r="G313" s="7"/>
      <c r="H313" s="105"/>
      <c r="I313" s="105"/>
      <c r="J313" s="105"/>
      <c r="K313" s="655"/>
      <c r="L313" s="105"/>
      <c r="M313" s="105"/>
      <c r="N313" s="105"/>
      <c r="O313" s="105"/>
      <c r="P313" s="648"/>
      <c r="Q313" s="82"/>
      <c r="R313" s="644"/>
      <c r="S313" s="644"/>
      <c r="T313" s="644"/>
      <c r="U313" s="644"/>
      <c r="V313" s="644"/>
      <c r="W313" s="644"/>
      <c r="X313" s="644"/>
      <c r="Y313" s="644"/>
      <c r="Z313" s="645"/>
      <c r="AA313" s="644"/>
      <c r="AB313" s="104"/>
      <c r="AC313" s="104"/>
      <c r="AD313" s="104"/>
      <c r="AE313" s="8"/>
      <c r="AF313" s="104"/>
      <c r="AG313" s="104"/>
      <c r="AH313" s="104"/>
      <c r="AI313" s="132"/>
      <c r="AJ313" s="589"/>
      <c r="AK313" s="20"/>
      <c r="AL313" s="20"/>
      <c r="AM313" s="20"/>
      <c r="AN313" s="45"/>
      <c r="AO313" s="34"/>
      <c r="AP313" s="30"/>
      <c r="AQ313" s="31"/>
      <c r="AR313" s="20"/>
      <c r="AS313" s="98"/>
      <c r="AT313" s="108"/>
      <c r="AU313" s="98"/>
      <c r="AV313" s="94"/>
      <c r="AW313" s="71"/>
      <c r="AX313" s="105"/>
      <c r="AY313" s="105"/>
      <c r="AZ313" s="104"/>
      <c r="BA313" s="104"/>
      <c r="BB313" s="105"/>
      <c r="BC313" s="105"/>
      <c r="BD313" s="104"/>
      <c r="BE313" s="104"/>
    </row>
    <row r="314" spans="1:57">
      <c r="A314" s="529"/>
      <c r="B314" s="105" t="s">
        <v>1224</v>
      </c>
      <c r="C314" s="105" t="s">
        <v>1224</v>
      </c>
      <c r="D314" s="105" t="s">
        <v>70</v>
      </c>
      <c r="E314" s="105" t="e">
        <f>VLOOKUP(D314, '[2](참고) 중복제거용 BP사명 DB'!$B$3:$D699, 3, FALSE)</f>
        <v>#N/A</v>
      </c>
      <c r="F314" s="7"/>
      <c r="G314" s="7"/>
      <c r="H314" s="105"/>
      <c r="I314" s="105"/>
      <c r="J314" s="105"/>
      <c r="K314" s="655"/>
      <c r="L314" s="105"/>
      <c r="M314" s="105"/>
      <c r="N314" s="105"/>
      <c r="O314" s="105"/>
      <c r="P314" s="648"/>
      <c r="Q314" s="82"/>
      <c r="R314" s="644"/>
      <c r="S314" s="644"/>
      <c r="T314" s="644"/>
      <c r="U314" s="649"/>
      <c r="V314" s="644"/>
      <c r="W314" s="644"/>
      <c r="X314" s="644"/>
      <c r="Y314" s="644"/>
      <c r="Z314" s="671"/>
      <c r="AA314" s="644"/>
      <c r="AB314" s="104"/>
      <c r="AC314" s="104"/>
      <c r="AD314" s="104"/>
      <c r="AE314" s="8"/>
      <c r="AF314" s="104"/>
      <c r="AG314" s="104"/>
      <c r="AH314" s="104"/>
      <c r="AI314" s="132"/>
      <c r="AJ314" s="589"/>
      <c r="AK314" s="20"/>
      <c r="AL314" s="503"/>
      <c r="AM314" s="20"/>
      <c r="AN314" s="42"/>
      <c r="AO314" s="23"/>
      <c r="AP314" s="42"/>
      <c r="AQ314" s="30"/>
      <c r="AR314" s="20"/>
      <c r="AS314" s="98"/>
      <c r="AT314" s="98"/>
      <c r="AU314" s="94"/>
      <c r="AV314" s="94"/>
      <c r="AW314" s="71"/>
      <c r="AX314" s="104"/>
      <c r="AY314" s="104"/>
      <c r="AZ314" s="104"/>
      <c r="BA314" s="104"/>
      <c r="BB314" s="104"/>
      <c r="BC314" s="104"/>
      <c r="BD314" s="104"/>
      <c r="BE314" s="104"/>
    </row>
    <row r="315" spans="1:57">
      <c r="A315" s="529"/>
      <c r="B315" s="105" t="s">
        <v>1226</v>
      </c>
      <c r="C315" s="105" t="s">
        <v>1226</v>
      </c>
      <c r="D315" s="105" t="s">
        <v>70</v>
      </c>
      <c r="E315" s="105" t="e">
        <f>VLOOKUP(D315, '[2](참고) 중복제거용 BP사명 DB'!$B$3:$D700, 3, FALSE)</f>
        <v>#N/A</v>
      </c>
      <c r="F315" s="7"/>
      <c r="G315" s="7"/>
      <c r="H315" s="105"/>
      <c r="I315" s="105"/>
      <c r="J315" s="105"/>
      <c r="K315" s="655"/>
      <c r="L315" s="105"/>
      <c r="M315" s="105"/>
      <c r="N315" s="105"/>
      <c r="O315" s="105"/>
      <c r="P315" s="648"/>
      <c r="Q315" s="82"/>
      <c r="R315" s="644"/>
      <c r="S315" s="644"/>
      <c r="T315" s="644"/>
      <c r="U315" s="649"/>
      <c r="V315" s="644"/>
      <c r="W315" s="644"/>
      <c r="X315" s="644"/>
      <c r="Y315" s="644"/>
      <c r="Z315" s="671"/>
      <c r="AA315" s="644"/>
      <c r="AB315" s="104"/>
      <c r="AC315" s="104"/>
      <c r="AD315" s="104"/>
      <c r="AE315" s="8"/>
      <c r="AF315" s="104"/>
      <c r="AG315" s="104"/>
      <c r="AH315" s="104"/>
      <c r="AI315" s="132"/>
      <c r="AJ315" s="589"/>
      <c r="AK315" s="20"/>
      <c r="AL315" s="503"/>
      <c r="AM315" s="20"/>
      <c r="AN315" s="42"/>
      <c r="AO315" s="23"/>
      <c r="AP315" s="42"/>
      <c r="AQ315" s="30"/>
      <c r="AR315" s="20"/>
      <c r="AS315" s="98"/>
      <c r="AT315" s="98"/>
      <c r="AU315" s="94"/>
      <c r="AV315" s="94"/>
      <c r="AW315" s="71"/>
      <c r="AX315" s="104"/>
      <c r="AY315" s="104"/>
      <c r="AZ315" s="104"/>
      <c r="BA315" s="104"/>
      <c r="BB315" s="104"/>
      <c r="BC315" s="104"/>
      <c r="BD315" s="104"/>
      <c r="BE315" s="104"/>
    </row>
    <row r="316" spans="1:57">
      <c r="A316" s="529"/>
      <c r="B316" s="105" t="s">
        <v>1227</v>
      </c>
      <c r="C316" s="105" t="s">
        <v>1227</v>
      </c>
      <c r="D316" s="105" t="s">
        <v>70</v>
      </c>
      <c r="E316" s="105" t="e">
        <f>VLOOKUP(D316, '[2](참고) 중복제거용 BP사명 DB'!$B$3:$D701, 3, FALSE)</f>
        <v>#N/A</v>
      </c>
      <c r="F316" s="7"/>
      <c r="G316" s="7"/>
      <c r="H316" s="105"/>
      <c r="I316" s="105"/>
      <c r="J316" s="105"/>
      <c r="K316" s="655"/>
      <c r="L316" s="105"/>
      <c r="M316" s="105"/>
      <c r="N316" s="105"/>
      <c r="O316" s="105"/>
      <c r="P316" s="648"/>
      <c r="Q316" s="82"/>
      <c r="R316" s="644"/>
      <c r="S316" s="644"/>
      <c r="T316" s="644"/>
      <c r="U316" s="649"/>
      <c r="V316" s="644"/>
      <c r="W316" s="644"/>
      <c r="X316" s="644"/>
      <c r="Y316" s="644"/>
      <c r="Z316" s="671"/>
      <c r="AA316" s="644"/>
      <c r="AB316" s="104"/>
      <c r="AC316" s="104"/>
      <c r="AD316" s="104"/>
      <c r="AE316" s="8"/>
      <c r="AF316" s="104"/>
      <c r="AG316" s="104"/>
      <c r="AH316" s="104"/>
      <c r="AI316" s="132"/>
      <c r="AJ316" s="589"/>
      <c r="AK316" s="20"/>
      <c r="AL316" s="503"/>
      <c r="AM316" s="20"/>
      <c r="AN316" s="42"/>
      <c r="AO316" s="23"/>
      <c r="AP316" s="42"/>
      <c r="AQ316" s="30"/>
      <c r="AR316" s="20"/>
      <c r="AS316" s="98"/>
      <c r="AT316" s="98"/>
      <c r="AU316" s="94"/>
      <c r="AV316" s="94"/>
      <c r="AW316" s="71"/>
      <c r="AX316" s="104"/>
      <c r="AY316" s="104"/>
      <c r="AZ316" s="104"/>
      <c r="BA316" s="104"/>
      <c r="BB316" s="104"/>
      <c r="BC316" s="104"/>
      <c r="BD316" s="104"/>
      <c r="BE316" s="104"/>
    </row>
    <row r="317" spans="1:57">
      <c r="A317" s="529"/>
      <c r="B317" s="105" t="s">
        <v>1228</v>
      </c>
      <c r="C317" s="105" t="s">
        <v>1228</v>
      </c>
      <c r="D317" s="105" t="s">
        <v>70</v>
      </c>
      <c r="E317" s="105" t="e">
        <f>VLOOKUP(D317, '[2](참고) 중복제거용 BP사명 DB'!$B$3:$D702, 3, FALSE)</f>
        <v>#N/A</v>
      </c>
      <c r="F317" s="7"/>
      <c r="G317" s="7"/>
      <c r="H317" s="105"/>
      <c r="I317" s="105"/>
      <c r="J317" s="105"/>
      <c r="K317" s="655"/>
      <c r="L317" s="105"/>
      <c r="M317" s="105"/>
      <c r="N317" s="105"/>
      <c r="O317" s="105"/>
      <c r="P317" s="648"/>
      <c r="Q317" s="82"/>
      <c r="R317" s="644"/>
      <c r="S317" s="644"/>
      <c r="T317" s="644"/>
      <c r="U317" s="649"/>
      <c r="V317" s="644"/>
      <c r="W317" s="644"/>
      <c r="X317" s="644"/>
      <c r="Y317" s="644"/>
      <c r="Z317" s="671"/>
      <c r="AA317" s="644"/>
      <c r="AB317" s="104"/>
      <c r="AC317" s="104"/>
      <c r="AD317" s="104"/>
      <c r="AE317" s="8"/>
      <c r="AF317" s="104"/>
      <c r="AG317" s="104"/>
      <c r="AH317" s="104"/>
      <c r="AI317" s="132"/>
      <c r="AJ317" s="589"/>
      <c r="AK317" s="20"/>
      <c r="AL317" s="503"/>
      <c r="AM317" s="20"/>
      <c r="AN317" s="42"/>
      <c r="AO317" s="23"/>
      <c r="AP317" s="42"/>
      <c r="AQ317" s="30"/>
      <c r="AR317" s="20"/>
      <c r="AS317" s="98"/>
      <c r="AT317" s="98"/>
      <c r="AU317" s="94"/>
      <c r="AV317" s="94"/>
      <c r="AW317" s="71"/>
      <c r="AX317" s="104"/>
      <c r="AY317" s="104"/>
      <c r="AZ317" s="104"/>
      <c r="BA317" s="104"/>
      <c r="BB317" s="104"/>
      <c r="BC317" s="104"/>
      <c r="BD317" s="104"/>
      <c r="BE317" s="104"/>
    </row>
    <row r="318" spans="1:57">
      <c r="A318" s="529"/>
      <c r="B318" s="105" t="s">
        <v>1229</v>
      </c>
      <c r="C318" s="105" t="s">
        <v>1229</v>
      </c>
      <c r="D318" s="105" t="s">
        <v>70</v>
      </c>
      <c r="E318" s="105" t="e">
        <f>VLOOKUP(D318, '[2](참고) 중복제거용 BP사명 DB'!$B$3:$D703, 3, FALSE)</f>
        <v>#N/A</v>
      </c>
      <c r="F318" s="7"/>
      <c r="G318" s="7"/>
      <c r="H318" s="105"/>
      <c r="I318" s="105"/>
      <c r="J318" s="105"/>
      <c r="K318" s="655"/>
      <c r="L318" s="105"/>
      <c r="M318" s="105"/>
      <c r="N318" s="105"/>
      <c r="O318" s="105"/>
      <c r="P318" s="648"/>
      <c r="Q318" s="82"/>
      <c r="R318" s="644"/>
      <c r="S318" s="644"/>
      <c r="T318" s="644"/>
      <c r="U318" s="649"/>
      <c r="V318" s="644"/>
      <c r="W318" s="644"/>
      <c r="X318" s="644"/>
      <c r="Y318" s="644"/>
      <c r="Z318" s="671"/>
      <c r="AA318" s="644"/>
      <c r="AB318" s="104"/>
      <c r="AC318" s="104"/>
      <c r="AD318" s="104"/>
      <c r="AE318" s="8"/>
      <c r="AF318" s="104"/>
      <c r="AG318" s="104"/>
      <c r="AH318" s="104"/>
      <c r="AI318" s="132"/>
      <c r="AJ318" s="589"/>
      <c r="AK318" s="20"/>
      <c r="AL318" s="503"/>
      <c r="AM318" s="20"/>
      <c r="AN318" s="42"/>
      <c r="AO318" s="23"/>
      <c r="AP318" s="42"/>
      <c r="AQ318" s="30"/>
      <c r="AR318" s="20"/>
      <c r="AS318" s="98"/>
      <c r="AT318" s="98"/>
      <c r="AU318" s="94"/>
      <c r="AV318" s="94"/>
      <c r="AW318" s="71"/>
      <c r="AX318" s="104"/>
      <c r="AY318" s="104"/>
      <c r="AZ318" s="104"/>
      <c r="BA318" s="104"/>
      <c r="BB318" s="104"/>
      <c r="BC318" s="104"/>
      <c r="BD318" s="104"/>
      <c r="BE318" s="104"/>
    </row>
    <row r="319" spans="1:57">
      <c r="B319" s="703" t="s">
        <v>1230</v>
      </c>
      <c r="C319" s="105" t="s">
        <v>1231</v>
      </c>
      <c r="D319" s="210" t="s">
        <v>308</v>
      </c>
      <c r="E319" s="105" t="str">
        <f>VLOOKUP(D319, '[2](참고) 중복제거용 BP사명 DB'!$B$3:$D704, 3, FALSE)</f>
        <v>에스케이브로드밴드주식회사</v>
      </c>
      <c r="F319" s="7" t="s">
        <v>1232</v>
      </c>
      <c r="G319" s="3"/>
      <c r="H319" s="105"/>
      <c r="I319" s="105"/>
      <c r="J319" s="105"/>
      <c r="K319" s="105"/>
      <c r="L319" s="105"/>
      <c r="M319" s="105"/>
      <c r="N319" s="105"/>
      <c r="O319" s="105"/>
      <c r="P319" s="648"/>
      <c r="Q319" s="82"/>
      <c r="R319" s="644"/>
      <c r="S319" s="644"/>
      <c r="T319" s="644"/>
      <c r="U319" s="644"/>
      <c r="V319" s="644"/>
      <c r="W319" s="644"/>
      <c r="X319" s="644"/>
      <c r="Y319" s="644"/>
      <c r="Z319" s="645"/>
      <c r="AA319" s="644"/>
      <c r="AB319" s="104"/>
      <c r="AC319" s="3"/>
      <c r="AD319" s="3"/>
      <c r="AE319" s="8"/>
      <c r="AF319" s="104"/>
      <c r="AG319" s="104"/>
      <c r="AH319" s="104"/>
      <c r="AI319" s="132"/>
      <c r="AJ319" s="589"/>
      <c r="AK319" s="20"/>
      <c r="AL319" s="503"/>
      <c r="AM319" s="20"/>
      <c r="AN319" s="45"/>
      <c r="AO319" s="51"/>
      <c r="AP319" s="45"/>
      <c r="AQ319" s="45"/>
      <c r="AR319" s="20"/>
      <c r="AS319" s="98"/>
      <c r="AT319" s="70"/>
      <c r="AU319" s="94"/>
      <c r="AV319" s="94"/>
      <c r="AW319" s="71"/>
      <c r="AX319" s="104"/>
      <c r="AY319" s="104"/>
      <c r="AZ319" s="104"/>
      <c r="BA319" s="104"/>
      <c r="BB319" s="104"/>
      <c r="BC319" s="104"/>
      <c r="BD319" s="104"/>
      <c r="BE319" s="104"/>
    </row>
    <row r="320" spans="1:57">
      <c r="B320" s="703"/>
      <c r="C320" s="105" t="s">
        <v>1231</v>
      </c>
      <c r="D320" s="105" t="s">
        <v>1235</v>
      </c>
      <c r="E320" s="105" t="str">
        <f>VLOOKUP(D320, '[2](참고) 중복제거용 BP사명 DB'!$B$3:$D705, 3, FALSE)</f>
        <v>에스케이쉴더스 주식회사</v>
      </c>
      <c r="F320" s="7" t="s">
        <v>1232</v>
      </c>
      <c r="G320" s="3"/>
      <c r="H320" s="105"/>
      <c r="I320" s="105"/>
      <c r="J320" s="105"/>
      <c r="K320" s="105"/>
      <c r="L320" s="105"/>
      <c r="M320" s="105"/>
      <c r="N320" s="105"/>
      <c r="O320" s="105"/>
      <c r="P320" s="648"/>
      <c r="Q320" s="82"/>
      <c r="R320" s="644"/>
      <c r="S320" s="644"/>
      <c r="T320" s="644"/>
      <c r="U320" s="644"/>
      <c r="V320" s="644"/>
      <c r="W320" s="644"/>
      <c r="X320" s="644"/>
      <c r="Y320" s="644"/>
      <c r="Z320" s="645"/>
      <c r="AA320" s="644"/>
      <c r="AB320" s="104"/>
      <c r="AC320" s="3"/>
      <c r="AD320" s="3"/>
      <c r="AE320" s="8"/>
      <c r="AF320" s="104"/>
      <c r="AG320" s="104"/>
      <c r="AH320" s="104"/>
      <c r="AI320" s="132"/>
      <c r="AJ320" s="589"/>
      <c r="AK320" s="20"/>
      <c r="AL320" s="503"/>
      <c r="AM320" s="20"/>
      <c r="AN320" s="45"/>
      <c r="AO320" s="51"/>
      <c r="AP320" s="45"/>
      <c r="AQ320" s="45"/>
      <c r="AR320" s="20"/>
      <c r="AS320" s="98"/>
      <c r="AT320" s="70"/>
      <c r="AU320" s="94"/>
      <c r="AV320" s="94"/>
      <c r="AW320" s="71"/>
      <c r="AX320" s="104"/>
      <c r="AY320" s="104"/>
      <c r="AZ320" s="104"/>
      <c r="BA320" s="104"/>
      <c r="BB320" s="104"/>
      <c r="BC320" s="104"/>
      <c r="BD320" s="104"/>
      <c r="BE320" s="104"/>
    </row>
    <row r="321" spans="2:57">
      <c r="B321" s="105" t="s">
        <v>1236</v>
      </c>
      <c r="C321" s="105" t="s">
        <v>1237</v>
      </c>
      <c r="D321" s="105" t="s">
        <v>1238</v>
      </c>
      <c r="E321" s="105" t="str">
        <f>VLOOKUP(D321, '[2](참고) 중복제거용 BP사명 DB'!$B$3:$D706, 3, FALSE)</f>
        <v>삼성전자(주)</v>
      </c>
      <c r="F321" s="7" t="s">
        <v>1239</v>
      </c>
      <c r="G321" s="3"/>
      <c r="H321" s="105"/>
      <c r="I321" s="105"/>
      <c r="J321" s="105"/>
      <c r="K321" s="105"/>
      <c r="L321" s="105"/>
      <c r="M321" s="105"/>
      <c r="N321" s="105"/>
      <c r="O321" s="105"/>
      <c r="P321" s="648"/>
      <c r="Q321" s="82"/>
      <c r="R321" s="644"/>
      <c r="S321" s="644"/>
      <c r="T321" s="644"/>
      <c r="U321" s="644"/>
      <c r="V321" s="644"/>
      <c r="W321" s="644"/>
      <c r="X321" s="644"/>
      <c r="Y321" s="644"/>
      <c r="Z321" s="645"/>
      <c r="AA321" s="644"/>
      <c r="AB321" s="104"/>
      <c r="AC321" s="104"/>
      <c r="AD321" s="104"/>
      <c r="AE321" s="8"/>
      <c r="AF321" s="104"/>
      <c r="AG321" s="104"/>
      <c r="AH321" s="104"/>
      <c r="AI321" s="132"/>
      <c r="AJ321" s="589"/>
      <c r="AK321" s="20"/>
      <c r="AL321" s="503"/>
      <c r="AM321" s="20"/>
      <c r="AN321" s="45"/>
      <c r="AO321" s="20"/>
      <c r="AP321" s="45"/>
      <c r="AQ321" s="45"/>
      <c r="AR321" s="20"/>
      <c r="AS321" s="98"/>
      <c r="AT321" s="70"/>
      <c r="AU321" s="94"/>
      <c r="AV321" s="94"/>
      <c r="AW321" s="71"/>
      <c r="AX321" s="104"/>
      <c r="AY321" s="104"/>
      <c r="AZ321" s="104"/>
      <c r="BA321" s="104"/>
      <c r="BB321" s="104"/>
      <c r="BC321" s="104"/>
      <c r="BD321" s="104"/>
      <c r="BE321" s="104"/>
    </row>
    <row r="322" spans="2:57">
      <c r="B322" s="105" t="s">
        <v>1247</v>
      </c>
      <c r="C322" s="105" t="s">
        <v>1248</v>
      </c>
      <c r="D322" s="105" t="s">
        <v>530</v>
      </c>
      <c r="E322" s="105" t="str">
        <f>VLOOKUP(D322, '[2](참고) 중복제거용 BP사명 DB'!$B$3:$D707, 3, FALSE)</f>
        <v>에스케이엠앤서비스 주식회사</v>
      </c>
      <c r="F322" s="7" t="s">
        <v>1249</v>
      </c>
      <c r="G322" s="418"/>
      <c r="H322" s="105"/>
      <c r="I322" s="105"/>
      <c r="J322" s="105"/>
      <c r="K322" s="105"/>
      <c r="L322" s="105"/>
      <c r="M322" s="105"/>
      <c r="N322" s="105"/>
      <c r="O322" s="105"/>
      <c r="Q322" s="82"/>
      <c r="R322" s="644"/>
      <c r="S322" s="644"/>
      <c r="T322" s="644"/>
      <c r="U322" s="644"/>
      <c r="V322" s="644"/>
      <c r="W322" s="644"/>
      <c r="X322" s="644"/>
      <c r="Y322" s="644"/>
      <c r="Z322" s="645"/>
      <c r="AA322" s="646"/>
      <c r="AB322" s="50"/>
      <c r="AC322" s="26"/>
      <c r="AD322" s="26"/>
      <c r="AE322" s="26"/>
      <c r="AF322" s="50"/>
      <c r="AG322" s="104"/>
      <c r="AH322" s="50"/>
      <c r="AI322" s="26"/>
      <c r="AJ322" s="591"/>
      <c r="AK322" s="20"/>
      <c r="AL322" s="503"/>
      <c r="AM322" s="20"/>
      <c r="AN322" s="45"/>
      <c r="AO322" s="20"/>
      <c r="AP322" s="45"/>
      <c r="AQ322" s="45"/>
      <c r="AR322" s="20"/>
      <c r="AS322" s="98"/>
      <c r="AT322" s="70"/>
      <c r="AU322" s="94"/>
      <c r="AV322" s="94"/>
      <c r="AW322" s="71"/>
      <c r="AX322" s="104"/>
      <c r="AY322" s="104"/>
      <c r="AZ322" s="104"/>
      <c r="BA322" s="104"/>
      <c r="BB322" s="104"/>
      <c r="BC322" s="104"/>
      <c r="BD322" s="104"/>
      <c r="BE322" s="104"/>
    </row>
    <row r="323" spans="2:57">
      <c r="B323" s="105" t="s">
        <v>1255</v>
      </c>
      <c r="C323" s="105" t="s">
        <v>1256</v>
      </c>
      <c r="D323" s="105" t="s">
        <v>1257</v>
      </c>
      <c r="E323" s="105" t="e">
        <f>VLOOKUP(D323, '[2](참고) 중복제거용 BP사명 DB'!$B$3:$D708, 3, FALSE)</f>
        <v>#N/A</v>
      </c>
      <c r="F323" s="7" t="s">
        <v>1258</v>
      </c>
      <c r="G323" s="3"/>
      <c r="H323" s="105"/>
      <c r="I323" s="105"/>
      <c r="J323" s="105"/>
      <c r="K323" s="105"/>
      <c r="L323" s="105"/>
      <c r="M323" s="105"/>
      <c r="N323" s="105"/>
      <c r="O323" s="105"/>
      <c r="P323" s="648"/>
      <c r="Q323" s="82"/>
      <c r="R323" s="644"/>
      <c r="S323" s="644"/>
      <c r="T323" s="644"/>
      <c r="U323" s="644"/>
      <c r="V323" s="644"/>
      <c r="W323" s="644"/>
      <c r="X323" s="644"/>
      <c r="Y323" s="644"/>
      <c r="Z323" s="645"/>
      <c r="AA323" s="644"/>
      <c r="AB323" s="104"/>
      <c r="AC323" s="26"/>
      <c r="AD323" s="26"/>
      <c r="AE323" s="26"/>
      <c r="AF323" s="50"/>
      <c r="AG323" s="104"/>
      <c r="AH323" s="50"/>
      <c r="AI323" s="26"/>
      <c r="AJ323" s="591"/>
      <c r="AK323" s="20"/>
      <c r="AL323" s="503"/>
      <c r="AM323" s="20"/>
      <c r="AN323" s="45"/>
      <c r="AO323" s="52"/>
      <c r="AP323" s="45"/>
      <c r="AQ323" s="45"/>
      <c r="AR323" s="20"/>
      <c r="AS323" s="98"/>
      <c r="AT323" s="70"/>
      <c r="AU323" s="94"/>
      <c r="AV323" s="94"/>
      <c r="AW323" s="71"/>
      <c r="AX323" s="104"/>
      <c r="AY323" s="104"/>
      <c r="AZ323" s="104"/>
      <c r="BA323" s="104"/>
      <c r="BB323" s="104"/>
      <c r="BC323" s="104"/>
      <c r="BD323" s="104"/>
      <c r="BE323" s="104"/>
    </row>
    <row r="324" spans="2:57">
      <c r="B324" s="703" t="s">
        <v>1259</v>
      </c>
      <c r="C324" s="105" t="s">
        <v>1259</v>
      </c>
      <c r="D324" s="105" t="s">
        <v>549</v>
      </c>
      <c r="E324" s="105" t="str">
        <f>VLOOKUP(D324, '[2](참고) 중복제거용 BP사명 DB'!$B$3:$D709, 3, FALSE)</f>
        <v>SK㈜</v>
      </c>
      <c r="F324" s="7" t="s">
        <v>1260</v>
      </c>
      <c r="G324" s="3"/>
      <c r="H324" s="105"/>
      <c r="I324" s="105"/>
      <c r="J324" s="105"/>
      <c r="K324" s="105"/>
      <c r="L324" s="105"/>
      <c r="M324" s="105"/>
      <c r="N324" s="105"/>
      <c r="O324" s="105"/>
      <c r="P324" s="648"/>
      <c r="Q324" s="82"/>
      <c r="R324" s="644"/>
      <c r="S324" s="644"/>
      <c r="T324" s="644"/>
      <c r="U324" s="644"/>
      <c r="V324" s="644"/>
      <c r="W324" s="644"/>
      <c r="X324" s="644"/>
      <c r="Y324" s="644"/>
      <c r="Z324" s="645"/>
      <c r="AA324" s="644"/>
      <c r="AB324" s="104"/>
      <c r="AC324" s="104"/>
      <c r="AD324" s="104"/>
      <c r="AE324" s="8"/>
      <c r="AF324" s="104"/>
      <c r="AG324" s="104"/>
      <c r="AH324" s="104"/>
      <c r="AI324" s="132"/>
      <c r="AJ324" s="590"/>
      <c r="AK324" s="20"/>
      <c r="AL324" s="20"/>
      <c r="AM324" s="23"/>
      <c r="AN324" s="33"/>
      <c r="AO324" s="574"/>
      <c r="AP324" s="30"/>
      <c r="AQ324" s="33"/>
      <c r="AR324" s="20"/>
      <c r="AS324" s="98"/>
      <c r="AT324" s="98"/>
      <c r="AU324" s="96"/>
      <c r="AV324" s="672"/>
      <c r="AW324" s="673"/>
      <c r="AX324" s="105"/>
      <c r="AY324" s="104"/>
      <c r="AZ324" s="398"/>
      <c r="BA324" s="398"/>
      <c r="BB324" s="105"/>
      <c r="BC324" s="105"/>
      <c r="BD324" s="82"/>
      <c r="BE324" s="104"/>
    </row>
    <row r="325" spans="2:57" ht="27">
      <c r="B325" s="703"/>
      <c r="C325" s="208" t="s">
        <v>1259</v>
      </c>
      <c r="D325" s="208" t="s">
        <v>1266</v>
      </c>
      <c r="E325" s="105" t="e">
        <f>VLOOKUP(D325, '[2](참고) 중복제거용 BP사명 DB'!$B$3:$D710, 3, FALSE)</f>
        <v>#N/A</v>
      </c>
      <c r="F325" s="7" t="s">
        <v>4140</v>
      </c>
      <c r="G325" s="412"/>
      <c r="H325" s="105"/>
      <c r="I325" s="105"/>
      <c r="J325" s="105"/>
      <c r="K325" s="105"/>
      <c r="L325" s="105"/>
      <c r="M325" s="105"/>
      <c r="N325" s="105"/>
      <c r="O325" s="105"/>
      <c r="P325" s="648"/>
      <c r="Q325" s="82"/>
      <c r="R325" s="644"/>
      <c r="S325" s="644"/>
      <c r="T325" s="644"/>
      <c r="U325" s="644"/>
      <c r="V325" s="644"/>
      <c r="W325" s="644"/>
      <c r="X325" s="644"/>
      <c r="Y325" s="644"/>
      <c r="Z325" s="645"/>
      <c r="AA325" s="644"/>
      <c r="AB325" s="104"/>
      <c r="AC325" s="104"/>
      <c r="AD325" s="104"/>
      <c r="AE325" s="8"/>
      <c r="AF325" s="104"/>
      <c r="AG325" s="104"/>
      <c r="AH325" s="104"/>
      <c r="AI325" s="132"/>
      <c r="AJ325" s="590"/>
      <c r="AK325" s="20"/>
      <c r="AL325" s="20"/>
      <c r="AM325" s="20"/>
      <c r="AN325" s="33"/>
      <c r="AO325" s="574"/>
      <c r="AP325" s="30"/>
      <c r="AQ325" s="33"/>
      <c r="AR325" s="20"/>
      <c r="AS325" s="98"/>
      <c r="AT325" s="98"/>
      <c r="AU325" s="107"/>
      <c r="AV325" s="94"/>
      <c r="AW325" s="71"/>
      <c r="AX325" s="104"/>
      <c r="AZ325" s="105"/>
      <c r="BA325" s="105"/>
      <c r="BB325" s="105"/>
      <c r="BC325" s="105"/>
      <c r="BD325" s="601"/>
      <c r="BE325" s="202"/>
    </row>
    <row r="326" spans="2:57">
      <c r="B326" s="716" t="s">
        <v>1269</v>
      </c>
      <c r="C326" s="324" t="s">
        <v>1269</v>
      </c>
      <c r="D326" s="105" t="s">
        <v>549</v>
      </c>
      <c r="E326" s="105" t="str">
        <f>VLOOKUP(D326, '[2](참고) 중복제거용 BP사명 DB'!$B$3:$D711, 3, FALSE)</f>
        <v>SK㈜</v>
      </c>
      <c r="F326" s="7" t="s">
        <v>1270</v>
      </c>
      <c r="G326" s="3"/>
      <c r="H326" s="105"/>
      <c r="I326" s="105"/>
      <c r="J326" s="105"/>
      <c r="K326" s="105"/>
      <c r="L326" s="105"/>
      <c r="M326" s="105"/>
      <c r="N326" s="105"/>
      <c r="O326" s="105"/>
      <c r="P326" s="648"/>
      <c r="Q326" s="82"/>
      <c r="R326" s="644"/>
      <c r="S326" s="644"/>
      <c r="T326" s="644"/>
      <c r="U326" s="644"/>
      <c r="V326" s="644"/>
      <c r="W326" s="644"/>
      <c r="X326" s="644"/>
      <c r="Y326" s="644"/>
      <c r="Z326" s="645"/>
      <c r="AA326" s="644"/>
      <c r="AB326" s="104"/>
      <c r="AC326" s="104"/>
      <c r="AD326" s="104"/>
      <c r="AE326" s="3"/>
      <c r="AF326" s="104"/>
      <c r="AG326" s="104"/>
      <c r="AH326" s="104"/>
      <c r="AI326" s="132"/>
      <c r="AJ326" s="590"/>
      <c r="AK326" s="20"/>
      <c r="AL326" s="503"/>
      <c r="AM326" s="23"/>
      <c r="AN326" s="45"/>
      <c r="AO326" s="43"/>
      <c r="AP326" s="32"/>
      <c r="AQ326" s="43"/>
      <c r="AR326" s="20"/>
      <c r="AS326" s="70"/>
      <c r="AT326" s="70"/>
      <c r="AU326" s="94"/>
      <c r="AV326" s="94"/>
      <c r="AW326" s="71"/>
      <c r="AX326" s="105"/>
      <c r="AY326" s="104"/>
      <c r="AZ326" s="424"/>
      <c r="BA326" s="424"/>
      <c r="BB326" s="423"/>
      <c r="BC326" s="423"/>
      <c r="BD326" s="105"/>
      <c r="BE326" s="104"/>
    </row>
    <row r="327" spans="2:57">
      <c r="B327" s="716"/>
      <c r="C327" s="324" t="s">
        <v>1269</v>
      </c>
      <c r="D327" s="105" t="s">
        <v>1278</v>
      </c>
      <c r="E327" s="105" t="str">
        <f>VLOOKUP(D327, '[2](참고) 중복제거용 BP사명 DB'!$B$3:$D712, 3, FALSE)</f>
        <v xml:space="preserve">	(주)엔텔스</v>
      </c>
      <c r="F327" s="7" t="s">
        <v>1279</v>
      </c>
      <c r="G327" s="91"/>
      <c r="H327" s="105"/>
      <c r="I327" s="105"/>
      <c r="J327" s="105"/>
      <c r="K327" s="105"/>
      <c r="L327" s="105"/>
      <c r="M327" s="105"/>
      <c r="N327" s="105"/>
      <c r="O327" s="105"/>
      <c r="P327" s="648"/>
      <c r="Q327" s="82"/>
      <c r="R327" s="644"/>
      <c r="S327" s="644"/>
      <c r="T327" s="644"/>
      <c r="U327" s="644"/>
      <c r="V327" s="644"/>
      <c r="W327" s="644"/>
      <c r="X327" s="644"/>
      <c r="Y327" s="644"/>
      <c r="Z327" s="645"/>
      <c r="AA327" s="644"/>
      <c r="AB327" s="104"/>
      <c r="AC327" s="104"/>
      <c r="AD327" s="104"/>
      <c r="AE327" s="3"/>
      <c r="AF327" s="104"/>
      <c r="AG327" s="104"/>
      <c r="AH327" s="104"/>
      <c r="AI327" s="104"/>
      <c r="AJ327" s="590"/>
      <c r="AK327" s="20"/>
      <c r="AL327" s="20"/>
      <c r="AM327" s="20"/>
      <c r="AN327" s="33"/>
      <c r="AO327" s="574"/>
      <c r="AP327" s="30"/>
      <c r="AQ327" s="33"/>
      <c r="AR327" s="20"/>
      <c r="AS327" s="98"/>
      <c r="AT327" s="108"/>
      <c r="AU327" s="96"/>
      <c r="AV327" s="94"/>
      <c r="AW327" s="71"/>
      <c r="AX327" s="105"/>
      <c r="AY327" s="102"/>
      <c r="AZ327" s="398"/>
      <c r="BA327" s="398"/>
      <c r="BB327" s="105"/>
      <c r="BC327" s="105"/>
      <c r="BD327" s="105"/>
      <c r="BE327" s="104"/>
    </row>
    <row r="328" spans="2:57">
      <c r="B328" s="105" t="s">
        <v>1285</v>
      </c>
      <c r="C328" s="105" t="s">
        <v>1286</v>
      </c>
      <c r="D328" s="105"/>
      <c r="E328" s="105" t="e">
        <f>VLOOKUP(D328, '[2](참고) 중복제거용 BP사명 DB'!$B$3:$D713, 3, FALSE)</f>
        <v>#N/A</v>
      </c>
      <c r="F328" s="7" t="s">
        <v>1287</v>
      </c>
      <c r="G328" s="4"/>
      <c r="H328" s="105"/>
      <c r="I328" s="105"/>
      <c r="J328" s="105"/>
      <c r="K328" s="655"/>
      <c r="L328" s="105"/>
      <c r="M328" s="105"/>
      <c r="N328" s="105"/>
      <c r="O328" s="105"/>
      <c r="Q328" s="57"/>
      <c r="R328" s="57"/>
      <c r="S328" s="57"/>
      <c r="T328" s="57"/>
      <c r="U328" s="644"/>
      <c r="V328" s="57"/>
      <c r="W328" s="57"/>
      <c r="X328" s="57"/>
      <c r="Y328" s="57"/>
      <c r="Z328" s="645"/>
      <c r="AA328" s="57"/>
      <c r="AB328" s="105"/>
      <c r="AC328" s="105"/>
      <c r="AD328" s="105"/>
      <c r="AE328" s="7"/>
      <c r="AF328" s="104"/>
      <c r="AG328" s="105"/>
      <c r="AH328" s="105"/>
      <c r="AI328" s="105"/>
      <c r="AJ328" s="593"/>
      <c r="AK328" s="20"/>
      <c r="AL328" s="503"/>
      <c r="AM328" s="20"/>
      <c r="AN328" s="30"/>
      <c r="AO328" s="23"/>
      <c r="AP328" s="32"/>
      <c r="AQ328" s="30"/>
      <c r="AR328" s="20"/>
      <c r="AS328" s="86"/>
      <c r="AT328" s="86"/>
      <c r="AU328" s="94"/>
      <c r="AV328" s="94"/>
      <c r="AW328" s="71"/>
      <c r="AX328" s="105"/>
      <c r="AY328" s="105"/>
      <c r="AZ328" s="105"/>
      <c r="BA328" s="105"/>
      <c r="BB328" s="105"/>
      <c r="BC328" s="105"/>
      <c r="BD328" s="105"/>
      <c r="BE328" s="105"/>
    </row>
    <row r="329" spans="2:57">
      <c r="B329" s="105" t="s">
        <v>1289</v>
      </c>
      <c r="C329" s="105" t="s">
        <v>1290</v>
      </c>
      <c r="D329" s="105"/>
      <c r="E329" s="105" t="e">
        <f>VLOOKUP(D329, '[2](참고) 중복제거용 BP사명 DB'!$B$3:$D714, 3, FALSE)</f>
        <v>#N/A</v>
      </c>
      <c r="F329" s="7" t="s">
        <v>1291</v>
      </c>
      <c r="G329" s="3"/>
      <c r="H329" s="105"/>
      <c r="I329" s="105"/>
      <c r="J329" s="105"/>
      <c r="K329" s="655"/>
      <c r="L329" s="105"/>
      <c r="M329" s="105"/>
      <c r="N329" s="105"/>
      <c r="O329" s="105"/>
      <c r="Q329" s="57"/>
      <c r="R329" s="57"/>
      <c r="S329" s="57"/>
      <c r="T329" s="57"/>
      <c r="U329" s="644"/>
      <c r="V329" s="57"/>
      <c r="W329" s="57"/>
      <c r="X329" s="57"/>
      <c r="Y329" s="57"/>
      <c r="Z329" s="645"/>
      <c r="AA329" s="57"/>
      <c r="AB329" s="105"/>
      <c r="AC329" s="105"/>
      <c r="AD329" s="105"/>
      <c r="AE329" s="7"/>
      <c r="AF329" s="104"/>
      <c r="AG329" s="105"/>
      <c r="AH329" s="105"/>
      <c r="AI329" s="105"/>
      <c r="AJ329" s="593"/>
      <c r="AK329" s="20"/>
      <c r="AL329" s="503"/>
      <c r="AM329" s="20"/>
      <c r="AN329" s="30"/>
      <c r="AO329" s="23"/>
      <c r="AP329" s="32"/>
      <c r="AQ329" s="30"/>
      <c r="AR329" s="20"/>
      <c r="AS329" s="86"/>
      <c r="AT329" s="86"/>
      <c r="AU329" s="94"/>
      <c r="AV329" s="94"/>
      <c r="AW329" s="71"/>
      <c r="AX329" s="105"/>
      <c r="AY329" s="105"/>
      <c r="AZ329" s="105"/>
      <c r="BA329" s="105"/>
      <c r="BB329" s="105"/>
      <c r="BC329" s="105"/>
      <c r="BD329" s="105"/>
      <c r="BE329" s="105"/>
    </row>
    <row r="330" spans="2:57">
      <c r="B330" s="105" t="s">
        <v>1292</v>
      </c>
      <c r="C330" s="105" t="s">
        <v>1293</v>
      </c>
      <c r="D330" s="105"/>
      <c r="E330" s="105" t="e">
        <f>VLOOKUP(D330, '[2](참고) 중복제거용 BP사명 DB'!$B$3:$D715, 3, FALSE)</f>
        <v>#N/A</v>
      </c>
      <c r="F330" s="7" t="s">
        <v>1294</v>
      </c>
      <c r="G330" s="4"/>
      <c r="H330" s="105"/>
      <c r="I330" s="105"/>
      <c r="J330" s="105"/>
      <c r="K330" s="655"/>
      <c r="L330" s="105"/>
      <c r="M330" s="105"/>
      <c r="N330" s="105"/>
      <c r="O330" s="105"/>
      <c r="Q330" s="57"/>
      <c r="R330" s="57"/>
      <c r="S330" s="57"/>
      <c r="T330" s="57"/>
      <c r="U330" s="644"/>
      <c r="V330" s="57"/>
      <c r="W330" s="57"/>
      <c r="X330" s="57"/>
      <c r="Y330" s="57"/>
      <c r="Z330" s="645"/>
      <c r="AA330" s="57"/>
      <c r="AB330" s="105"/>
      <c r="AC330" s="105"/>
      <c r="AD330" s="105"/>
      <c r="AE330" s="7"/>
      <c r="AF330" s="104"/>
      <c r="AG330" s="105"/>
      <c r="AH330" s="105"/>
      <c r="AI330" s="105"/>
      <c r="AJ330" s="593"/>
      <c r="AK330" s="20"/>
      <c r="AL330" s="503"/>
      <c r="AM330" s="20"/>
      <c r="AN330" s="30"/>
      <c r="AO330" s="52"/>
      <c r="AP330" s="32"/>
      <c r="AQ330" s="30"/>
      <c r="AR330" s="20"/>
      <c r="AS330" s="86"/>
      <c r="AT330" s="86"/>
      <c r="AU330" s="94"/>
      <c r="AV330" s="94"/>
      <c r="AW330" s="71"/>
      <c r="AX330" s="105"/>
      <c r="AY330" s="105"/>
      <c r="AZ330" s="105"/>
      <c r="BA330" s="105"/>
      <c r="BB330" s="105"/>
      <c r="BC330" s="105"/>
      <c r="BD330" s="105"/>
      <c r="BE330" s="105"/>
    </row>
    <row r="331" spans="2:57" ht="27">
      <c r="B331" s="324" t="s">
        <v>1296</v>
      </c>
      <c r="C331" s="324" t="s">
        <v>1297</v>
      </c>
      <c r="D331" s="105" t="s">
        <v>1235</v>
      </c>
      <c r="E331" s="105" t="str">
        <f>VLOOKUP(D331, '[2](참고) 중복제거용 BP사명 DB'!$B$3:$D716, 3, FALSE)</f>
        <v>에스케이쉴더스 주식회사</v>
      </c>
      <c r="F331" s="7" t="s">
        <v>1298</v>
      </c>
      <c r="G331" s="3"/>
      <c r="H331" s="105"/>
      <c r="I331" s="105"/>
      <c r="J331" s="105"/>
      <c r="K331" s="105"/>
      <c r="L331" s="105"/>
      <c r="M331" s="105"/>
      <c r="N331" s="105"/>
      <c r="O331" s="105"/>
      <c r="P331" s="648"/>
      <c r="Q331" s="82"/>
      <c r="R331" s="644"/>
      <c r="S331" s="644"/>
      <c r="T331" s="644"/>
      <c r="U331" s="644"/>
      <c r="V331" s="644"/>
      <c r="W331" s="644"/>
      <c r="X331" s="644"/>
      <c r="Y331" s="644"/>
      <c r="Z331" s="645"/>
      <c r="AA331" s="82"/>
      <c r="AB331" s="104"/>
      <c r="AC331" s="3"/>
      <c r="AD331" s="3"/>
      <c r="AE331" s="8"/>
      <c r="AF331" s="104"/>
      <c r="AG331" s="104"/>
      <c r="AH331" s="104"/>
      <c r="AI331" s="132"/>
      <c r="AJ331" s="589"/>
      <c r="AK331" s="20"/>
      <c r="AL331" s="503"/>
      <c r="AM331" s="20"/>
      <c r="AN331" s="45"/>
      <c r="AO331" s="20"/>
      <c r="AP331" s="32"/>
      <c r="AQ331" s="43"/>
      <c r="AR331" s="20"/>
      <c r="AS331" s="70"/>
      <c r="AT331" s="70"/>
      <c r="AU331" s="94"/>
      <c r="AV331" s="94"/>
      <c r="AW331" s="71"/>
      <c r="AX331" s="104"/>
      <c r="AY331" s="104"/>
      <c r="AZ331" s="104"/>
      <c r="BA331" s="104"/>
      <c r="BB331" s="104"/>
      <c r="BC331" s="104"/>
      <c r="BD331" s="104"/>
      <c r="BE331" s="104"/>
    </row>
    <row r="332" spans="2:57">
      <c r="B332" s="703" t="s">
        <v>1304</v>
      </c>
      <c r="C332" s="324" t="s">
        <v>1305</v>
      </c>
      <c r="D332" s="210" t="s">
        <v>308</v>
      </c>
      <c r="E332" s="105" t="str">
        <f>VLOOKUP(D332, '[2](참고) 중복제거용 BP사명 DB'!$B$3:$D717, 3, FALSE)</f>
        <v>에스케이브로드밴드주식회사</v>
      </c>
      <c r="F332" s="7" t="s">
        <v>1306</v>
      </c>
      <c r="G332" s="3"/>
      <c r="H332" s="105"/>
      <c r="I332" s="105"/>
      <c r="J332" s="105"/>
      <c r="K332" s="105"/>
      <c r="L332" s="105"/>
      <c r="M332" s="105"/>
      <c r="N332" s="105"/>
      <c r="O332" s="105"/>
      <c r="P332" s="648"/>
      <c r="Q332" s="82"/>
      <c r="R332" s="644"/>
      <c r="S332" s="644"/>
      <c r="T332" s="644"/>
      <c r="U332" s="644"/>
      <c r="V332" s="644"/>
      <c r="W332" s="644"/>
      <c r="X332" s="644"/>
      <c r="Y332" s="644"/>
      <c r="Z332" s="645"/>
      <c r="AA332" s="82"/>
      <c r="AB332" s="104"/>
      <c r="AC332" s="104"/>
      <c r="AD332" s="104"/>
      <c r="AE332" s="4"/>
      <c r="AF332" s="104"/>
      <c r="AG332" s="104"/>
      <c r="AH332" s="104"/>
      <c r="AI332" s="132"/>
      <c r="AJ332" s="589"/>
      <c r="AK332" s="20"/>
      <c r="AL332" s="503"/>
      <c r="AM332" s="20"/>
      <c r="AN332" s="45"/>
      <c r="AO332" s="52"/>
      <c r="AP332" s="32"/>
      <c r="AQ332" s="33"/>
      <c r="AR332" s="20"/>
      <c r="AS332" s="109"/>
      <c r="AT332" s="70"/>
      <c r="AU332" s="94"/>
      <c r="AV332" s="94"/>
      <c r="AW332" s="71"/>
      <c r="AX332" s="104"/>
      <c r="AY332" s="104"/>
      <c r="AZ332" s="104"/>
      <c r="BA332" s="104"/>
      <c r="BB332" s="104"/>
      <c r="BC332" s="104"/>
      <c r="BD332" s="104"/>
      <c r="BE332" s="104"/>
    </row>
    <row r="333" spans="2:57" ht="27">
      <c r="B333" s="703"/>
      <c r="C333" s="324" t="s">
        <v>1305</v>
      </c>
      <c r="D333" s="105" t="s">
        <v>1235</v>
      </c>
      <c r="E333" s="105" t="str">
        <f>VLOOKUP(D333, '[2](참고) 중복제거용 BP사명 DB'!$B$3:$D718, 3, FALSE)</f>
        <v>에스케이쉴더스 주식회사</v>
      </c>
      <c r="F333" s="7" t="s">
        <v>1309</v>
      </c>
      <c r="G333" s="3"/>
      <c r="H333" s="105"/>
      <c r="I333" s="105"/>
      <c r="J333" s="105"/>
      <c r="K333" s="105"/>
      <c r="L333" s="105"/>
      <c r="M333" s="105"/>
      <c r="N333" s="105"/>
      <c r="O333" s="105"/>
      <c r="P333" s="648"/>
      <c r="Q333" s="82"/>
      <c r="R333" s="644"/>
      <c r="S333" s="644"/>
      <c r="T333" s="644"/>
      <c r="U333" s="644"/>
      <c r="V333" s="644"/>
      <c r="W333" s="644"/>
      <c r="X333" s="644"/>
      <c r="Y333" s="644"/>
      <c r="Z333" s="645"/>
      <c r="AA333" s="82"/>
      <c r="AB333" s="104"/>
      <c r="AC333" s="104"/>
      <c r="AD333" s="104"/>
      <c r="AE333" s="4"/>
      <c r="AF333" s="104"/>
      <c r="AG333" s="104"/>
      <c r="AH333" s="104"/>
      <c r="AI333" s="132"/>
      <c r="AJ333" s="589"/>
      <c r="AK333" s="20"/>
      <c r="AL333" s="503"/>
      <c r="AM333" s="20"/>
      <c r="AN333" s="45"/>
      <c r="AO333" s="52"/>
      <c r="AP333" s="32"/>
      <c r="AQ333" s="33"/>
      <c r="AR333" s="20"/>
      <c r="AS333" s="70"/>
      <c r="AT333" s="70"/>
      <c r="AU333" s="94"/>
      <c r="AV333" s="94"/>
      <c r="AW333" s="71"/>
      <c r="AX333" s="104"/>
      <c r="AY333" s="104"/>
      <c r="AZ333" s="104"/>
      <c r="BA333" s="104"/>
      <c r="BB333" s="104"/>
      <c r="BC333" s="104"/>
      <c r="BD333" s="104"/>
      <c r="BE333" s="104"/>
    </row>
    <row r="334" spans="2:57">
      <c r="B334" s="703"/>
      <c r="C334" s="324" t="s">
        <v>1305</v>
      </c>
      <c r="D334" s="210" t="s">
        <v>605</v>
      </c>
      <c r="E334" s="105" t="str">
        <f>VLOOKUP(D334, '[2](참고) 중복제거용 BP사명 DB'!$B$3:$D719, 3, FALSE)</f>
        <v>에스케이플래닛주식회사</v>
      </c>
      <c r="F334" s="7" t="s">
        <v>1306</v>
      </c>
      <c r="G334" s="3"/>
      <c r="H334" s="105"/>
      <c r="I334" s="105"/>
      <c r="J334" s="105"/>
      <c r="K334" s="105"/>
      <c r="L334" s="105"/>
      <c r="M334" s="105"/>
      <c r="N334" s="105"/>
      <c r="O334" s="105"/>
      <c r="P334" s="648"/>
      <c r="Q334" s="82"/>
      <c r="R334" s="644"/>
      <c r="S334" s="644"/>
      <c r="T334" s="644"/>
      <c r="U334" s="644"/>
      <c r="V334" s="644"/>
      <c r="W334" s="644"/>
      <c r="X334" s="644"/>
      <c r="Y334" s="644"/>
      <c r="Z334" s="645"/>
      <c r="AA334" s="82"/>
      <c r="AB334" s="104"/>
      <c r="AC334" s="104"/>
      <c r="AD334" s="104"/>
      <c r="AE334" s="4"/>
      <c r="AF334" s="104"/>
      <c r="AG334" s="104"/>
      <c r="AH334" s="104"/>
      <c r="AI334" s="132"/>
      <c r="AJ334" s="589"/>
      <c r="AK334" s="20"/>
      <c r="AL334" s="503"/>
      <c r="AM334" s="20"/>
      <c r="AN334" s="45"/>
      <c r="AO334" s="52"/>
      <c r="AP334" s="32"/>
      <c r="AQ334" s="33"/>
      <c r="AR334" s="20"/>
      <c r="AS334" s="70"/>
      <c r="AT334" s="70"/>
      <c r="AU334" s="94"/>
      <c r="AV334" s="94"/>
      <c r="AW334" s="71"/>
      <c r="AX334" s="104"/>
      <c r="AY334" s="104"/>
      <c r="AZ334" s="104"/>
      <c r="BA334" s="104"/>
      <c r="BB334" s="104"/>
      <c r="BC334" s="104"/>
      <c r="BD334" s="104"/>
      <c r="BE334" s="104"/>
    </row>
    <row r="335" spans="2:57">
      <c r="B335" s="104" t="s">
        <v>1310</v>
      </c>
      <c r="C335" s="104" t="s">
        <v>1311</v>
      </c>
      <c r="D335" s="105"/>
      <c r="E335" s="105" t="e">
        <f>VLOOKUP(D335, '[2](참고) 중복제거용 BP사명 DB'!$B$3:$D720, 3, FALSE)</f>
        <v>#N/A</v>
      </c>
      <c r="F335" s="7" t="s">
        <v>1312</v>
      </c>
      <c r="G335" s="3"/>
      <c r="H335" s="105"/>
      <c r="I335" s="105"/>
      <c r="J335" s="105"/>
      <c r="K335" s="655"/>
      <c r="L335" s="105"/>
      <c r="M335" s="105"/>
      <c r="N335" s="105"/>
      <c r="O335" s="105"/>
      <c r="Q335" s="132"/>
      <c r="R335" s="644"/>
      <c r="S335" s="9"/>
      <c r="T335" s="9"/>
      <c r="U335" s="644"/>
      <c r="V335" s="57"/>
      <c r="W335" s="57"/>
      <c r="X335" s="57"/>
      <c r="Y335" s="57"/>
      <c r="Z335" s="645"/>
      <c r="AA335" s="57"/>
      <c r="AB335" s="9"/>
      <c r="AC335" s="9"/>
      <c r="AD335" s="9"/>
      <c r="AE335" s="9"/>
      <c r="AF335" s="6"/>
      <c r="AG335" s="6"/>
      <c r="AH335" s="6"/>
      <c r="AI335" s="9"/>
      <c r="AJ335" s="607"/>
      <c r="AK335" s="20"/>
      <c r="AL335" s="503"/>
      <c r="AM335" s="20"/>
      <c r="AN335" s="32"/>
      <c r="AO335" s="43"/>
      <c r="AP335" s="32"/>
      <c r="AQ335" s="32"/>
      <c r="AR335" s="20"/>
      <c r="AS335" s="106"/>
      <c r="AT335" s="98"/>
      <c r="AU335" s="94"/>
      <c r="AV335" s="96"/>
      <c r="AW335" s="71"/>
      <c r="AX335" s="104"/>
      <c r="AY335" s="104"/>
      <c r="AZ335" s="104"/>
      <c r="BA335" s="104"/>
      <c r="BB335" s="104"/>
      <c r="BC335" s="104"/>
      <c r="BD335" s="6"/>
      <c r="BE335" s="197"/>
    </row>
    <row r="336" spans="2:57">
      <c r="B336" s="703" t="s">
        <v>1318</v>
      </c>
      <c r="C336" s="324" t="s">
        <v>1319</v>
      </c>
      <c r="D336" s="105" t="s">
        <v>480</v>
      </c>
      <c r="E336" s="105" t="str">
        <f>VLOOKUP(D336, '[3](참고) 중복제거용 BP사명 DB'!$B$3:$D722, 3, FALSE)</f>
        <v>서비스에이스주식회사</v>
      </c>
      <c r="F336" s="7" t="s">
        <v>1320</v>
      </c>
      <c r="G336" s="3"/>
      <c r="H336" s="105"/>
      <c r="I336" s="105"/>
      <c r="J336" s="105"/>
      <c r="K336" s="105"/>
      <c r="L336" s="105"/>
      <c r="M336" s="105"/>
      <c r="N336" s="105"/>
      <c r="O336" s="105"/>
      <c r="Q336" s="82"/>
      <c r="R336" s="644"/>
      <c r="S336" s="644"/>
      <c r="T336" s="644"/>
      <c r="U336" s="644"/>
      <c r="V336" s="644"/>
      <c r="W336" s="644"/>
      <c r="X336" s="644"/>
      <c r="Y336" s="644"/>
      <c r="Z336" s="645"/>
      <c r="AA336" s="646"/>
      <c r="AB336" s="104"/>
      <c r="AC336" s="26"/>
      <c r="AD336" s="26"/>
      <c r="AE336" s="26"/>
      <c r="AF336" s="50"/>
      <c r="AG336" s="104"/>
      <c r="AH336" s="50"/>
      <c r="AI336" s="26"/>
      <c r="AJ336" s="591"/>
      <c r="AK336" s="20"/>
      <c r="AL336" s="503"/>
      <c r="AM336" s="20"/>
      <c r="AN336" s="45"/>
      <c r="AO336" s="52"/>
      <c r="AP336" s="32"/>
      <c r="AQ336" s="33"/>
      <c r="AR336" s="20"/>
      <c r="AS336" s="70"/>
      <c r="AT336" s="70"/>
      <c r="AU336" s="94"/>
      <c r="AV336" s="94"/>
      <c r="AW336" s="71"/>
      <c r="AX336" s="105"/>
      <c r="AY336" s="104"/>
      <c r="AZ336" s="400"/>
      <c r="BA336" s="400"/>
      <c r="BB336" s="425"/>
      <c r="BC336" s="425"/>
      <c r="BD336" s="104"/>
      <c r="BE336" s="104"/>
    </row>
    <row r="337" spans="1:57">
      <c r="B337" s="703"/>
      <c r="C337" s="324" t="s">
        <v>1319</v>
      </c>
      <c r="D337" s="405" t="s">
        <v>1337</v>
      </c>
      <c r="E337" s="105"/>
      <c r="G337" s="7"/>
      <c r="H337" s="200"/>
      <c r="I337" s="200"/>
      <c r="J337" s="200"/>
      <c r="K337" s="200"/>
      <c r="L337" s="200"/>
      <c r="M337" s="200"/>
      <c r="N337" s="200"/>
      <c r="O337" s="200"/>
      <c r="Q337" s="82"/>
      <c r="R337" s="644"/>
      <c r="S337" s="644"/>
      <c r="T337" s="644"/>
      <c r="U337" s="644"/>
      <c r="V337" s="644"/>
      <c r="W337" s="644"/>
      <c r="X337" s="644"/>
      <c r="Y337" s="644"/>
      <c r="Z337" s="645"/>
      <c r="AA337" s="646"/>
      <c r="AB337" s="104"/>
      <c r="AC337" s="26"/>
      <c r="AD337" s="26"/>
      <c r="AE337" s="26"/>
      <c r="AF337" s="104"/>
      <c r="AG337" s="104"/>
      <c r="AH337" s="104"/>
      <c r="AI337" s="26"/>
      <c r="AJ337" s="591"/>
      <c r="AK337" s="20"/>
      <c r="AL337" s="20"/>
      <c r="AM337" s="23"/>
      <c r="AN337" s="30"/>
      <c r="AO337" s="34"/>
      <c r="AP337" s="42"/>
      <c r="AQ337" s="33"/>
      <c r="AR337" s="20"/>
      <c r="AS337" s="515"/>
      <c r="AT337" s="108"/>
      <c r="AU337" s="70"/>
      <c r="AV337" s="94"/>
      <c r="AW337" s="71"/>
      <c r="AX337" s="105"/>
      <c r="AY337" s="104"/>
      <c r="AZ337" s="400"/>
      <c r="BA337" s="400"/>
      <c r="BB337" s="425"/>
      <c r="BC337" s="425"/>
      <c r="BD337" s="202"/>
      <c r="BE337" s="202"/>
    </row>
    <row r="338" spans="1:57">
      <c r="A338" s="14" t="s">
        <v>4359</v>
      </c>
      <c r="B338" s="703"/>
      <c r="C338" s="410" t="s">
        <v>1319</v>
      </c>
      <c r="D338" s="410" t="s">
        <v>1325</v>
      </c>
      <c r="E338" s="410" t="e">
        <f>VLOOKUP(D338, '[3](참고) 중복제거용 BP사명 DB'!$B$3:$D723, 3, FALSE)</f>
        <v>#N/A</v>
      </c>
      <c r="F338" s="410" t="s">
        <v>4151</v>
      </c>
      <c r="G338" s="3"/>
      <c r="H338" s="105"/>
      <c r="I338" s="105"/>
      <c r="J338" s="105"/>
      <c r="K338" s="105"/>
      <c r="L338" s="105"/>
      <c r="M338" s="105"/>
      <c r="N338" s="105"/>
      <c r="O338" s="105"/>
      <c r="Q338" s="82"/>
      <c r="R338" s="644"/>
      <c r="S338" s="644"/>
      <c r="T338" s="644"/>
      <c r="U338" s="644"/>
      <c r="V338" s="644"/>
      <c r="W338" s="644"/>
      <c r="X338" s="644"/>
      <c r="Y338" s="644"/>
      <c r="Z338" s="645"/>
      <c r="AA338" s="644"/>
      <c r="AB338" s="104"/>
      <c r="AC338" s="105"/>
      <c r="AD338" s="105"/>
      <c r="AE338" s="4"/>
      <c r="AF338" s="104"/>
      <c r="AG338" s="104"/>
      <c r="AH338" s="104"/>
      <c r="AI338" s="132"/>
      <c r="AJ338" s="589"/>
      <c r="AK338" s="20"/>
      <c r="AL338" s="20"/>
      <c r="AM338" s="403"/>
      <c r="AN338" s="45"/>
      <c r="AO338" s="34"/>
      <c r="AP338" s="30"/>
      <c r="AQ338" s="31"/>
      <c r="AR338" s="20"/>
      <c r="AS338" s="110"/>
      <c r="AT338" s="98"/>
      <c r="AU338" s="107"/>
      <c r="AV338" s="94"/>
      <c r="AW338" s="71"/>
      <c r="AX338" s="105"/>
      <c r="AY338" s="104"/>
      <c r="AZ338" s="400"/>
      <c r="BA338" s="400"/>
      <c r="BB338" s="57"/>
      <c r="BC338" s="57"/>
      <c r="BD338" s="104"/>
      <c r="BE338" s="104"/>
    </row>
    <row r="339" spans="1:57">
      <c r="B339" s="132" t="s">
        <v>1335</v>
      </c>
      <c r="C339" s="324" t="s">
        <v>1336</v>
      </c>
      <c r="D339" s="105" t="s">
        <v>1337</v>
      </c>
      <c r="E339" s="105" t="str">
        <f>VLOOKUP(D339, '[2](참고) 중복제거용 BP사명 DB'!$B$3:$D723, 3, FALSE)</f>
        <v xml:space="preserve">	주식회사 네이블커뮤니케이션즈</v>
      </c>
      <c r="F339" s="7" t="s">
        <v>1338</v>
      </c>
      <c r="G339" s="3"/>
      <c r="H339" s="105"/>
      <c r="I339" s="105"/>
      <c r="J339" s="105"/>
      <c r="K339" s="105"/>
      <c r="L339" s="105"/>
      <c r="M339" s="105"/>
      <c r="N339" s="105"/>
      <c r="O339" s="105"/>
      <c r="Q339" s="82"/>
      <c r="R339" s="644"/>
      <c r="S339" s="644"/>
      <c r="T339" s="644"/>
      <c r="U339" s="644"/>
      <c r="V339" s="644"/>
      <c r="W339" s="644"/>
      <c r="X339" s="644"/>
      <c r="Y339" s="644"/>
      <c r="Z339" s="645"/>
      <c r="AA339" s="668"/>
      <c r="AB339" s="104"/>
      <c r="AC339" s="104"/>
      <c r="AD339" s="104"/>
      <c r="AE339" s="3"/>
      <c r="AF339" s="104"/>
      <c r="AG339" s="104"/>
      <c r="AH339" s="104"/>
      <c r="AI339" s="132"/>
      <c r="AJ339" s="590"/>
      <c r="AK339" s="20"/>
      <c r="AL339" s="503"/>
      <c r="AM339" s="20"/>
      <c r="AN339" s="42"/>
      <c r="AO339" s="53"/>
      <c r="AP339" s="32"/>
      <c r="AQ339" s="31"/>
      <c r="AR339" s="20"/>
      <c r="AS339" s="70"/>
      <c r="AT339" s="70"/>
      <c r="AU339" s="94"/>
      <c r="AV339" s="94"/>
      <c r="AW339" s="71"/>
      <c r="AX339" s="105"/>
      <c r="AY339" s="105"/>
      <c r="AZ339" s="105"/>
      <c r="BA339" s="105"/>
      <c r="BB339" s="105"/>
      <c r="BC339" s="105"/>
      <c r="BD339" s="105"/>
      <c r="BE339" s="105"/>
    </row>
    <row r="340" spans="1:57" ht="27">
      <c r="B340" s="105" t="s">
        <v>1344</v>
      </c>
      <c r="C340" s="324" t="s">
        <v>1345</v>
      </c>
      <c r="D340" s="105" t="s">
        <v>1346</v>
      </c>
      <c r="E340" s="105" t="e">
        <f>VLOOKUP(D340, '[2](참고) 중복제거용 BP사명 DB'!$B$3:$D724, 3, FALSE)</f>
        <v>#N/A</v>
      </c>
      <c r="F340" s="7" t="s">
        <v>1347</v>
      </c>
      <c r="G340" s="3"/>
      <c r="H340" s="105"/>
      <c r="I340" s="105"/>
      <c r="J340" s="105"/>
      <c r="K340" s="105"/>
      <c r="L340" s="105"/>
      <c r="M340" s="105"/>
      <c r="N340" s="105"/>
      <c r="O340" s="105"/>
      <c r="Q340" s="658"/>
      <c r="R340" s="644"/>
      <c r="S340" s="644"/>
      <c r="T340" s="644"/>
      <c r="U340" s="644"/>
      <c r="V340" s="644"/>
      <c r="W340" s="644"/>
      <c r="X340" s="644"/>
      <c r="Y340" s="644"/>
      <c r="Z340" s="645"/>
      <c r="AA340" s="644"/>
      <c r="AB340" s="104"/>
      <c r="AC340" s="104"/>
      <c r="AD340" s="104"/>
      <c r="AE340" s="3"/>
      <c r="AF340" s="6"/>
      <c r="AG340" s="104"/>
      <c r="AH340" s="50"/>
      <c r="AI340" s="104"/>
      <c r="AJ340" s="590"/>
      <c r="AK340" s="20"/>
      <c r="AL340" s="20"/>
      <c r="AM340" s="20"/>
      <c r="AN340" s="32"/>
      <c r="AO340" s="574"/>
      <c r="AP340" s="30"/>
      <c r="AQ340" s="33"/>
      <c r="AR340" s="20"/>
      <c r="AS340" s="98"/>
      <c r="AT340" s="654"/>
      <c r="AU340" s="96"/>
      <c r="AV340" s="94"/>
      <c r="AW340" s="71"/>
      <c r="AX340" s="105"/>
      <c r="AY340" s="105"/>
      <c r="AZ340" s="424"/>
      <c r="BA340" s="424"/>
      <c r="BB340" s="105"/>
      <c r="BC340" s="105"/>
      <c r="BD340" s="104"/>
      <c r="BE340" s="105"/>
    </row>
    <row r="341" spans="1:57">
      <c r="B341" s="703" t="s">
        <v>1356</v>
      </c>
      <c r="C341" s="105" t="s">
        <v>1357</v>
      </c>
      <c r="D341" s="105" t="s">
        <v>1358</v>
      </c>
      <c r="E341" s="105" t="str">
        <f>VLOOKUP(D341, '[2](참고) 중복제거용 BP사명 DB'!$B$3:$D725, 3, FALSE)</f>
        <v>㈜로켓웍스</v>
      </c>
      <c r="F341" s="7" t="s">
        <v>1359</v>
      </c>
      <c r="G341" s="3"/>
      <c r="H341" s="105"/>
      <c r="I341" s="105"/>
      <c r="J341" s="105"/>
      <c r="K341" s="105"/>
      <c r="L341" s="105"/>
      <c r="M341" s="105"/>
      <c r="N341" s="105"/>
      <c r="O341" s="105"/>
      <c r="Q341" s="82"/>
      <c r="R341" s="644"/>
      <c r="S341" s="644"/>
      <c r="T341" s="644"/>
      <c r="U341" s="644"/>
      <c r="V341" s="644"/>
      <c r="W341" s="644"/>
      <c r="X341" s="649"/>
      <c r="Y341" s="649"/>
      <c r="Z341" s="645"/>
      <c r="AA341" s="644"/>
      <c r="AB341" s="104"/>
      <c r="AC341" s="104"/>
      <c r="AD341" s="104"/>
      <c r="AE341" s="8"/>
      <c r="AF341" s="72"/>
      <c r="AG341" s="72"/>
      <c r="AH341" s="104"/>
      <c r="AI341" s="104"/>
      <c r="AJ341" s="590"/>
      <c r="AK341" s="20"/>
      <c r="AL341" s="20"/>
      <c r="AM341" s="20"/>
      <c r="AN341" s="30"/>
      <c r="AO341" s="34"/>
      <c r="AP341" s="30"/>
      <c r="AQ341" s="31"/>
      <c r="AR341" s="20"/>
      <c r="AS341" s="515"/>
      <c r="AT341" s="108"/>
      <c r="AU341" s="98"/>
      <c r="AV341" s="94"/>
      <c r="AW341" s="71"/>
      <c r="AX341" s="105"/>
      <c r="AY341" s="105"/>
      <c r="AZ341" s="400"/>
      <c r="BA341" s="400"/>
      <c r="BB341" s="105"/>
      <c r="BC341" s="105"/>
      <c r="BD341" s="104"/>
      <c r="BE341" s="104"/>
    </row>
    <row r="342" spans="1:57">
      <c r="B342" s="703"/>
      <c r="C342" s="105" t="s">
        <v>1357</v>
      </c>
      <c r="D342" s="105" t="s">
        <v>739</v>
      </c>
      <c r="E342" s="105" t="str">
        <f>VLOOKUP(D342, '[2](참고) 중복제거용 BP사명 DB'!$B$3:$D726, 3, FALSE)</f>
        <v>서비스탑 주식회사</v>
      </c>
      <c r="F342" s="7" t="s">
        <v>1368</v>
      </c>
      <c r="G342" s="3"/>
      <c r="H342" s="105"/>
      <c r="I342" s="105"/>
      <c r="J342" s="105"/>
      <c r="K342" s="105"/>
      <c r="L342" s="105"/>
      <c r="M342" s="105"/>
      <c r="N342" s="105"/>
      <c r="O342" s="105"/>
      <c r="Q342" s="82"/>
      <c r="R342" s="644"/>
      <c r="S342" s="644"/>
      <c r="T342" s="644"/>
      <c r="U342" s="644"/>
      <c r="V342" s="644"/>
      <c r="W342" s="644"/>
      <c r="X342" s="644"/>
      <c r="Y342" s="644"/>
      <c r="Z342" s="645"/>
      <c r="AA342" s="646"/>
      <c r="AB342" s="104"/>
      <c r="AC342" s="104"/>
      <c r="AD342" s="104"/>
      <c r="AE342" s="12"/>
      <c r="AF342" s="6"/>
      <c r="AG342" s="104"/>
      <c r="AH342" s="104"/>
      <c r="AI342" s="104"/>
      <c r="AJ342" s="590"/>
      <c r="AK342" s="20"/>
      <c r="AL342" s="503"/>
      <c r="AM342" s="20"/>
      <c r="AN342" s="45"/>
      <c r="AO342" s="20"/>
      <c r="AP342" s="32"/>
      <c r="AQ342" s="33"/>
      <c r="AR342" s="20"/>
      <c r="AS342" s="70"/>
      <c r="AT342" s="70"/>
      <c r="AU342" s="94"/>
      <c r="AV342" s="94"/>
      <c r="AW342" s="71"/>
      <c r="AX342" s="105"/>
      <c r="AY342" s="105"/>
      <c r="AZ342" s="400"/>
      <c r="BA342" s="400"/>
      <c r="BB342" s="423"/>
      <c r="BC342" s="423"/>
      <c r="BD342" s="104"/>
      <c r="BE342" s="104"/>
    </row>
    <row r="343" spans="1:57">
      <c r="B343" s="703"/>
      <c r="C343" s="105" t="s">
        <v>1357</v>
      </c>
      <c r="D343" s="105" t="s">
        <v>1371</v>
      </c>
      <c r="E343" s="105" t="e">
        <f>VLOOKUP(D343, '[2](참고) 중복제거용 BP사명 DB'!$B$3:$D727, 3, FALSE)</f>
        <v>#N/A</v>
      </c>
      <c r="F343" s="7" t="s">
        <v>1372</v>
      </c>
      <c r="G343" s="3"/>
      <c r="H343" s="105"/>
      <c r="I343" s="105"/>
      <c r="J343" s="105"/>
      <c r="K343" s="105"/>
      <c r="L343" s="105"/>
      <c r="M343" s="105"/>
      <c r="N343" s="105"/>
      <c r="O343" s="105"/>
      <c r="Q343" s="82"/>
      <c r="R343" s="644"/>
      <c r="S343" s="644"/>
      <c r="T343" s="644"/>
      <c r="U343" s="644"/>
      <c r="V343" s="644"/>
      <c r="W343" s="644"/>
      <c r="X343" s="649"/>
      <c r="Y343" s="649"/>
      <c r="Z343" s="645"/>
      <c r="AA343" s="644"/>
      <c r="AB343" s="104"/>
      <c r="AC343" s="104"/>
      <c r="AD343" s="104"/>
      <c r="AE343" s="3"/>
      <c r="AF343" s="6"/>
      <c r="AG343" s="104"/>
      <c r="AH343" s="104"/>
      <c r="AI343" s="104"/>
      <c r="AJ343" s="590"/>
      <c r="AK343" s="20"/>
      <c r="AL343" s="20"/>
      <c r="AM343" s="20"/>
      <c r="AN343" s="30"/>
      <c r="AO343" s="34"/>
      <c r="AP343" s="30"/>
      <c r="AQ343" s="31"/>
      <c r="AR343" s="20"/>
      <c r="AS343" s="110"/>
      <c r="AT343" s="98"/>
      <c r="AU343" s="107"/>
      <c r="AV343" s="94"/>
      <c r="AW343" s="71"/>
      <c r="AX343" s="105"/>
      <c r="AY343" s="105"/>
      <c r="AZ343" s="400"/>
      <c r="BA343" s="400"/>
      <c r="BB343" s="105"/>
      <c r="BC343" s="105"/>
      <c r="BD343" s="82"/>
      <c r="BE343" s="104"/>
    </row>
    <row r="344" spans="1:57">
      <c r="A344" s="14" t="s">
        <v>1377</v>
      </c>
      <c r="B344" s="703" t="s">
        <v>1378</v>
      </c>
      <c r="C344" s="105" t="s">
        <v>1379</v>
      </c>
      <c r="D344" s="105" t="s">
        <v>1380</v>
      </c>
      <c r="E344" s="105" t="str">
        <f>VLOOKUP(D344, '[2](참고) 중복제거용 BP사명 DB'!$B$3:$D728, 3, FALSE)</f>
        <v>(주)시컴스</v>
      </c>
      <c r="F344" s="7" t="s">
        <v>1381</v>
      </c>
      <c r="G344" s="3"/>
      <c r="H344" s="105"/>
      <c r="I344" s="105"/>
      <c r="J344" s="105"/>
      <c r="K344" s="105"/>
      <c r="L344" s="105"/>
      <c r="M344" s="105"/>
      <c r="N344" s="105"/>
      <c r="O344" s="105"/>
      <c r="Q344" s="82"/>
      <c r="R344" s="644"/>
      <c r="S344" s="644"/>
      <c r="T344" s="644"/>
      <c r="U344" s="644"/>
      <c r="V344" s="644"/>
      <c r="W344" s="644"/>
      <c r="X344" s="644"/>
      <c r="Y344" s="644"/>
      <c r="Z344" s="645"/>
      <c r="AA344" s="57"/>
      <c r="AB344" s="104"/>
      <c r="AC344" s="104"/>
      <c r="AD344" s="104"/>
      <c r="AE344" s="3"/>
      <c r="AF344" s="72"/>
      <c r="AG344" s="72"/>
      <c r="AH344" s="72"/>
      <c r="AI344" s="104"/>
      <c r="AJ344" s="590"/>
      <c r="AK344" s="20"/>
      <c r="AL344" s="503"/>
      <c r="AM344" s="20"/>
      <c r="AN344" s="42"/>
      <c r="AO344" s="53"/>
      <c r="AP344" s="32"/>
      <c r="AQ344" s="31"/>
      <c r="AR344" s="20"/>
      <c r="AS344" s="70"/>
      <c r="AT344" s="98"/>
      <c r="AU344" s="95"/>
      <c r="AV344" s="95"/>
      <c r="AW344" s="71"/>
      <c r="AX344" s="104"/>
      <c r="AY344" s="104"/>
      <c r="AZ344" s="104"/>
      <c r="BA344" s="104"/>
      <c r="BB344" s="104"/>
      <c r="BC344" s="104"/>
      <c r="BD344" s="104"/>
      <c r="BE344" s="104"/>
    </row>
    <row r="345" spans="1:57">
      <c r="B345" s="703"/>
      <c r="C345" s="105" t="s">
        <v>1379</v>
      </c>
      <c r="D345" s="105" t="s">
        <v>1390</v>
      </c>
      <c r="E345" s="105" t="str">
        <f>VLOOKUP(D345, '[2](참고) 중복제거용 BP사명 DB'!$B$3:$D729, 3, FALSE)</f>
        <v>씨앤토트(주)</v>
      </c>
      <c r="F345" s="7" t="s">
        <v>441</v>
      </c>
      <c r="G345" s="3"/>
      <c r="H345" s="105"/>
      <c r="I345" s="105"/>
      <c r="J345" s="105"/>
      <c r="K345" s="105"/>
      <c r="L345" s="105"/>
      <c r="M345" s="105"/>
      <c r="N345" s="105"/>
      <c r="O345" s="105"/>
      <c r="Q345" s="82"/>
      <c r="R345" s="644"/>
      <c r="S345" s="644"/>
      <c r="T345" s="644"/>
      <c r="U345" s="644"/>
      <c r="V345" s="644"/>
      <c r="W345" s="644"/>
      <c r="X345" s="644"/>
      <c r="Y345" s="644"/>
      <c r="Z345" s="645"/>
      <c r="AA345" s="57"/>
      <c r="AB345" s="104"/>
      <c r="AC345" s="104"/>
      <c r="AD345" s="104"/>
      <c r="AE345" s="4"/>
      <c r="AF345" s="104"/>
      <c r="AG345" s="104"/>
      <c r="AH345" s="104"/>
      <c r="AI345" s="132"/>
      <c r="AJ345" s="589"/>
      <c r="AK345" s="20"/>
      <c r="AL345" s="503"/>
      <c r="AM345" s="20"/>
      <c r="AN345" s="45"/>
      <c r="AO345" s="52"/>
      <c r="AP345" s="32"/>
      <c r="AQ345" s="33"/>
      <c r="AR345" s="20"/>
      <c r="AS345" s="70"/>
      <c r="AT345" s="70"/>
      <c r="AU345" s="94"/>
      <c r="AV345" s="94"/>
      <c r="AW345" s="71"/>
      <c r="AX345" s="104"/>
      <c r="AY345" s="104"/>
      <c r="AZ345" s="104"/>
      <c r="BA345" s="104"/>
      <c r="BB345" s="104"/>
      <c r="BC345" s="104"/>
      <c r="BD345" s="104"/>
      <c r="BE345" s="104"/>
    </row>
    <row r="346" spans="1:57">
      <c r="B346" s="703"/>
      <c r="C346" s="105" t="s">
        <v>1379</v>
      </c>
      <c r="D346" s="105" t="s">
        <v>1394</v>
      </c>
      <c r="E346" s="105" t="e">
        <f>VLOOKUP(D346, '[2](참고) 중복제거용 BP사명 DB'!$B$3:$D730, 3, FALSE)</f>
        <v>#N/A</v>
      </c>
      <c r="F346" s="7" t="s">
        <v>441</v>
      </c>
      <c r="G346" s="3"/>
      <c r="H346" s="105"/>
      <c r="I346" s="105"/>
      <c r="J346" s="105"/>
      <c r="K346" s="105"/>
      <c r="L346" s="105"/>
      <c r="M346" s="105"/>
      <c r="N346" s="105"/>
      <c r="O346" s="105"/>
      <c r="Q346" s="82"/>
      <c r="R346" s="644"/>
      <c r="S346" s="644"/>
      <c r="T346" s="644"/>
      <c r="U346" s="644"/>
      <c r="V346" s="644"/>
      <c r="W346" s="644"/>
      <c r="X346" s="644"/>
      <c r="Y346" s="644"/>
      <c r="Z346" s="645"/>
      <c r="AA346" s="644"/>
      <c r="AB346" s="104"/>
      <c r="AC346" s="104"/>
      <c r="AD346" s="104"/>
      <c r="AE346" s="4"/>
      <c r="AF346" s="104"/>
      <c r="AG346" s="104"/>
      <c r="AH346" s="104"/>
      <c r="AI346" s="132"/>
      <c r="AJ346" s="589"/>
      <c r="AK346" s="20"/>
      <c r="AL346" s="503"/>
      <c r="AM346" s="20"/>
      <c r="AN346" s="45"/>
      <c r="AO346" s="52"/>
      <c r="AP346" s="32"/>
      <c r="AQ346" s="33"/>
      <c r="AR346" s="20"/>
      <c r="AS346" s="70"/>
      <c r="AT346" s="70"/>
      <c r="AU346" s="94"/>
      <c r="AV346" s="94"/>
      <c r="AW346" s="71"/>
      <c r="AX346" s="104"/>
      <c r="AY346" s="104"/>
      <c r="AZ346" s="104"/>
      <c r="BA346" s="104"/>
      <c r="BB346" s="104"/>
      <c r="BC346" s="104"/>
      <c r="BD346" s="104"/>
      <c r="BE346" s="104"/>
    </row>
    <row r="347" spans="1:57">
      <c r="B347" s="703"/>
      <c r="C347" s="105" t="s">
        <v>1379</v>
      </c>
      <c r="D347" s="105" t="s">
        <v>1397</v>
      </c>
      <c r="E347" s="105" t="e">
        <f>VLOOKUP(D347, '[2](참고) 중복제거용 BP사명 DB'!$B$3:$D731, 3, FALSE)</f>
        <v>#N/A</v>
      </c>
      <c r="F347" s="7" t="s">
        <v>1398</v>
      </c>
      <c r="G347" s="3"/>
      <c r="H347" s="105"/>
      <c r="I347" s="105"/>
      <c r="J347" s="105"/>
      <c r="K347" s="105"/>
      <c r="L347" s="105"/>
      <c r="M347" s="105"/>
      <c r="N347" s="105"/>
      <c r="O347" s="105"/>
      <c r="Q347" s="82"/>
      <c r="R347" s="644"/>
      <c r="S347" s="644"/>
      <c r="T347" s="644"/>
      <c r="U347" s="644"/>
      <c r="V347" s="644"/>
      <c r="W347" s="644"/>
      <c r="X347" s="644"/>
      <c r="Y347" s="644"/>
      <c r="Z347" s="645"/>
      <c r="AA347" s="57"/>
      <c r="AB347" s="104"/>
      <c r="AC347" s="104"/>
      <c r="AD347" s="104"/>
      <c r="AE347" s="3"/>
      <c r="AF347" s="72"/>
      <c r="AG347" s="72"/>
      <c r="AH347" s="72"/>
      <c r="AI347" s="104"/>
      <c r="AJ347" s="590"/>
      <c r="AK347" s="20"/>
      <c r="AL347" s="503"/>
      <c r="AM347" s="20"/>
      <c r="AN347" s="42"/>
      <c r="AO347" s="53"/>
      <c r="AP347" s="32"/>
      <c r="AQ347" s="31"/>
      <c r="AR347" s="20"/>
      <c r="AS347" s="70"/>
      <c r="AT347" s="70"/>
      <c r="AU347" s="94"/>
      <c r="AV347" s="94"/>
      <c r="AW347" s="71"/>
      <c r="AX347" s="104"/>
      <c r="AY347" s="104"/>
      <c r="AZ347" s="104"/>
      <c r="BA347" s="104"/>
      <c r="BB347" s="104"/>
      <c r="BC347" s="104"/>
      <c r="BD347" s="104"/>
      <c r="BE347" s="104"/>
    </row>
    <row r="348" spans="1:57" s="648" customFormat="1" ht="27">
      <c r="B348" s="105" t="s">
        <v>1402</v>
      </c>
      <c r="C348" s="105" t="s">
        <v>1403</v>
      </c>
      <c r="D348" s="105" t="s">
        <v>1404</v>
      </c>
      <c r="E348" s="105" t="e">
        <f>VLOOKUP(D348, '[2](참고) 중복제거용 BP사명 DB'!$B$3:$D732, 3, FALSE)</f>
        <v>#N/A</v>
      </c>
      <c r="F348" s="7" t="s">
        <v>1405</v>
      </c>
      <c r="G348" s="3"/>
      <c r="H348" s="105"/>
      <c r="I348" s="105"/>
      <c r="J348" s="105"/>
      <c r="K348" s="105"/>
      <c r="L348" s="105"/>
      <c r="M348" s="105"/>
      <c r="N348" s="105"/>
      <c r="O348" s="105"/>
      <c r="Q348" s="57"/>
      <c r="R348" s="668"/>
      <c r="S348" s="668"/>
      <c r="T348" s="668"/>
      <c r="U348" s="644"/>
      <c r="V348" s="644"/>
      <c r="W348" s="644"/>
      <c r="X348" s="644"/>
      <c r="Y348" s="644"/>
      <c r="Z348" s="645"/>
      <c r="AA348" s="644"/>
      <c r="AB348" s="105"/>
      <c r="AC348" s="105"/>
      <c r="AD348" s="105"/>
      <c r="AE348" s="7"/>
      <c r="AF348" s="105"/>
      <c r="AG348" s="105"/>
      <c r="AH348" s="105"/>
      <c r="AI348" s="105"/>
      <c r="AJ348" s="593"/>
      <c r="AK348" s="20"/>
      <c r="AL348" s="503"/>
      <c r="AM348" s="23"/>
      <c r="AN348" s="32"/>
      <c r="AO348" s="53"/>
      <c r="AP348" s="32"/>
      <c r="AQ348" s="30"/>
      <c r="AR348" s="20"/>
      <c r="AS348" s="70"/>
      <c r="AT348" s="70"/>
      <c r="AU348" s="94"/>
      <c r="AV348" s="94"/>
      <c r="AW348" s="71"/>
      <c r="AX348" s="105"/>
      <c r="AY348" s="105"/>
      <c r="AZ348" s="105"/>
      <c r="BA348" s="105"/>
      <c r="BB348" s="105"/>
      <c r="BC348" s="105"/>
      <c r="BD348" s="102"/>
      <c r="BE348" s="103"/>
    </row>
    <row r="349" spans="1:57">
      <c r="B349" s="701" t="s">
        <v>1410</v>
      </c>
      <c r="C349" s="132" t="s">
        <v>1410</v>
      </c>
      <c r="D349" s="105" t="s">
        <v>1411</v>
      </c>
      <c r="E349" s="105" t="str">
        <f>VLOOKUP(D349, '[2](참고) 중복제거용 BP사명 DB'!$B$3:$D733, 3, FALSE)</f>
        <v>유빈스 주식회사</v>
      </c>
      <c r="F349" s="7" t="s">
        <v>1412</v>
      </c>
      <c r="G349" s="3"/>
      <c r="H349" s="105"/>
      <c r="I349" s="105"/>
      <c r="J349" s="105"/>
      <c r="K349" s="105"/>
      <c r="L349" s="105"/>
      <c r="M349" s="105"/>
      <c r="N349" s="105"/>
      <c r="O349" s="105"/>
      <c r="Q349" s="82"/>
      <c r="R349" s="644"/>
      <c r="S349" s="644"/>
      <c r="T349" s="644"/>
      <c r="U349" s="644"/>
      <c r="V349" s="644"/>
      <c r="W349" s="644"/>
      <c r="X349" s="644"/>
      <c r="Y349" s="644"/>
      <c r="Z349" s="645"/>
      <c r="AA349" s="644"/>
      <c r="AB349" s="104"/>
      <c r="AC349" s="105"/>
      <c r="AD349" s="105"/>
      <c r="AE349" s="104"/>
      <c r="AF349" s="104"/>
      <c r="AG349" s="582"/>
      <c r="AH349" s="104"/>
      <c r="AI349" s="9"/>
      <c r="AJ349" s="590"/>
      <c r="AK349" s="20"/>
      <c r="AL349" s="20"/>
      <c r="AM349" s="20"/>
      <c r="AN349" s="45"/>
      <c r="AO349" s="34"/>
      <c r="AP349" s="30"/>
      <c r="AQ349" s="31"/>
      <c r="AR349" s="20"/>
      <c r="AS349" s="110"/>
      <c r="AT349" s="98"/>
      <c r="AU349" s="107"/>
      <c r="AV349" s="94"/>
      <c r="AW349" s="71"/>
      <c r="AX349" s="105"/>
      <c r="AY349" s="105"/>
      <c r="AZ349" s="105"/>
      <c r="BA349" s="105"/>
      <c r="BB349" s="674"/>
      <c r="BC349" s="674"/>
      <c r="BD349" s="105"/>
      <c r="BE349" s="104"/>
    </row>
    <row r="350" spans="1:57">
      <c r="B350" s="701"/>
      <c r="C350" s="132" t="s">
        <v>1423</v>
      </c>
      <c r="D350" s="105" t="s">
        <v>629</v>
      </c>
      <c r="E350" s="105" t="str">
        <f>VLOOKUP(D350, '[2](참고) 중복제거용 BP사명 DB'!$B$3:$D734, 3, FALSE)</f>
        <v>SK텔레콤(주)</v>
      </c>
      <c r="F350" s="7" t="s">
        <v>1424</v>
      </c>
      <c r="G350" s="3"/>
      <c r="H350" s="105"/>
      <c r="I350" s="105"/>
      <c r="J350" s="105"/>
      <c r="K350" s="105"/>
      <c r="L350" s="105"/>
      <c r="M350" s="105"/>
      <c r="N350" s="105"/>
      <c r="O350" s="105"/>
      <c r="Q350" s="82"/>
      <c r="R350" s="644"/>
      <c r="S350" s="644"/>
      <c r="T350" s="644"/>
      <c r="U350" s="644"/>
      <c r="V350" s="644"/>
      <c r="W350" s="644"/>
      <c r="X350" s="644"/>
      <c r="Y350" s="644"/>
      <c r="Z350" s="645"/>
      <c r="AA350" s="644"/>
      <c r="AB350" s="104"/>
      <c r="AC350" s="105"/>
      <c r="AD350" s="105"/>
      <c r="AE350" s="104"/>
      <c r="AF350" s="104"/>
      <c r="AG350" s="104"/>
      <c r="AH350" s="105"/>
      <c r="AI350" s="132"/>
      <c r="AJ350" s="593"/>
      <c r="AK350" s="20"/>
      <c r="AL350" s="20"/>
      <c r="AM350" s="20"/>
      <c r="AN350" s="45"/>
      <c r="AO350" s="34"/>
      <c r="AP350" s="30"/>
      <c r="AQ350" s="31"/>
      <c r="AR350" s="20"/>
      <c r="AS350" s="515"/>
      <c r="AT350" s="108"/>
      <c r="AU350" s="98"/>
      <c r="AV350" s="94"/>
      <c r="AW350" s="71"/>
      <c r="AX350" s="202"/>
      <c r="AY350" s="105"/>
      <c r="AZ350" s="105"/>
      <c r="BA350" s="105"/>
      <c r="BB350" s="105"/>
      <c r="BC350" s="105"/>
      <c r="BD350" s="100"/>
      <c r="BE350" s="6"/>
    </row>
    <row r="351" spans="1:57">
      <c r="B351" s="703" t="s">
        <v>1427</v>
      </c>
      <c r="C351" s="105" t="s">
        <v>1428</v>
      </c>
      <c r="D351" s="105" t="s">
        <v>1429</v>
      </c>
      <c r="E351" s="105" t="e">
        <f>VLOOKUP(D351, '[2](참고) 중복제거용 BP사명 DB'!$B$3:$D735, 3, FALSE)</f>
        <v>#N/A</v>
      </c>
      <c r="F351" s="7" t="s">
        <v>1430</v>
      </c>
      <c r="G351" s="3"/>
      <c r="H351" s="105"/>
      <c r="I351" s="105"/>
      <c r="J351" s="105"/>
      <c r="K351" s="105"/>
      <c r="L351" s="105"/>
      <c r="M351" s="105"/>
      <c r="N351" s="105"/>
      <c r="O351" s="105"/>
      <c r="P351" s="648"/>
      <c r="Q351" s="668"/>
      <c r="R351" s="668"/>
      <c r="S351" s="668"/>
      <c r="T351" s="668"/>
      <c r="U351" s="644"/>
      <c r="V351" s="668"/>
      <c r="W351" s="668"/>
      <c r="X351" s="668"/>
      <c r="Y351" s="644"/>
      <c r="Z351" s="645"/>
      <c r="AA351" s="668"/>
      <c r="AB351" s="105"/>
      <c r="AC351" s="105"/>
      <c r="AD351" s="105"/>
      <c r="AE351" s="7"/>
      <c r="AF351" s="105"/>
      <c r="AG351" s="105"/>
      <c r="AH351" s="105"/>
      <c r="AI351" s="105"/>
      <c r="AJ351" s="593"/>
      <c r="AK351" s="20"/>
      <c r="AL351" s="503"/>
      <c r="AM351" s="20"/>
      <c r="AN351" s="45"/>
      <c r="AO351" s="23"/>
      <c r="AP351" s="32"/>
      <c r="AQ351" s="32"/>
      <c r="AR351" s="20"/>
      <c r="AS351" s="70"/>
      <c r="AT351" s="70"/>
      <c r="AU351" s="94"/>
      <c r="AV351" s="94"/>
      <c r="AW351" s="71"/>
      <c r="AX351" s="105"/>
      <c r="AY351" s="105"/>
      <c r="AZ351" s="105"/>
      <c r="BA351" s="105"/>
      <c r="BB351" s="105"/>
      <c r="BC351" s="105"/>
      <c r="BD351" s="105"/>
      <c r="BE351" s="105"/>
    </row>
    <row r="352" spans="1:57">
      <c r="B352" s="703"/>
      <c r="C352" s="105" t="s">
        <v>1428</v>
      </c>
      <c r="D352" s="105" t="s">
        <v>1075</v>
      </c>
      <c r="E352" s="105" t="str">
        <f>VLOOKUP(D352, '[2](참고) 중복제거용 BP사명 DB'!$B$3:$D736, 3, FALSE)</f>
        <v xml:space="preserve">	주식회사 헥토이노베이션</v>
      </c>
      <c r="F352" s="7" t="s">
        <v>1441</v>
      </c>
      <c r="G352" s="3"/>
      <c r="H352" s="105"/>
      <c r="I352" s="105"/>
      <c r="J352" s="105"/>
      <c r="K352" s="105"/>
      <c r="L352" s="105"/>
      <c r="M352" s="105"/>
      <c r="N352" s="105"/>
      <c r="O352" s="105"/>
      <c r="P352" s="648"/>
      <c r="Q352" s="315"/>
      <c r="R352" s="668"/>
      <c r="S352" s="668"/>
      <c r="T352" s="668"/>
      <c r="U352" s="644"/>
      <c r="V352" s="668"/>
      <c r="W352" s="644"/>
      <c r="X352" s="668"/>
      <c r="Y352" s="644"/>
      <c r="Z352" s="645"/>
      <c r="AA352" s="668"/>
      <c r="AB352" s="104"/>
      <c r="AC352" s="105"/>
      <c r="AD352" s="105"/>
      <c r="AE352" s="7"/>
      <c r="AF352" s="104"/>
      <c r="AG352" s="104"/>
      <c r="AH352" s="105"/>
      <c r="AI352" s="105"/>
      <c r="AJ352" s="593"/>
      <c r="AK352" s="20"/>
      <c r="AL352" s="20"/>
      <c r="AM352" s="20"/>
      <c r="AN352" s="30"/>
      <c r="AO352" s="574"/>
      <c r="AP352" s="30"/>
      <c r="AQ352" s="31"/>
      <c r="AR352" s="20"/>
      <c r="AS352" s="515"/>
      <c r="AT352" s="98"/>
      <c r="AU352" s="107"/>
      <c r="AV352" s="94"/>
      <c r="AW352" s="71"/>
      <c r="AX352" s="104"/>
      <c r="AY352" s="104"/>
      <c r="AZ352" s="104"/>
      <c r="BA352" s="104"/>
      <c r="BB352" s="104"/>
      <c r="BC352" s="104"/>
      <c r="BD352" s="104"/>
      <c r="BE352" s="105"/>
    </row>
    <row r="353" spans="1:57" ht="27">
      <c r="B353" s="703"/>
      <c r="C353" s="105" t="s">
        <v>1428</v>
      </c>
      <c r="D353" s="105" t="s">
        <v>1444</v>
      </c>
      <c r="E353" s="105" t="str">
        <f>VLOOKUP(D353, '[2](참고) 중복제거용 BP사명 DB'!$B$3:$D737, 3, FALSE)</f>
        <v>도로교통공단</v>
      </c>
      <c r="F353" s="7" t="s">
        <v>1445</v>
      </c>
      <c r="G353" s="3"/>
      <c r="H353" s="105"/>
      <c r="I353" s="105"/>
      <c r="J353" s="105"/>
      <c r="K353" s="105"/>
      <c r="L353" s="105"/>
      <c r="M353" s="105"/>
      <c r="N353" s="105"/>
      <c r="O353" s="105"/>
      <c r="P353" s="648"/>
      <c r="Q353" s="315"/>
      <c r="R353" s="57"/>
      <c r="S353" s="57"/>
      <c r="T353" s="57"/>
      <c r="U353" s="644"/>
      <c r="V353" s="57"/>
      <c r="W353" s="57"/>
      <c r="X353" s="57"/>
      <c r="Y353" s="57"/>
      <c r="Z353" s="645"/>
      <c r="AA353" s="57"/>
      <c r="AB353" s="105"/>
      <c r="AC353" s="105"/>
      <c r="AD353" s="105"/>
      <c r="AE353" s="7"/>
      <c r="AF353" s="105"/>
      <c r="AG353" s="105"/>
      <c r="AH353" s="105"/>
      <c r="AI353" s="105"/>
      <c r="AJ353" s="593"/>
      <c r="AK353" s="20"/>
      <c r="AL353" s="503"/>
      <c r="AM353" s="20"/>
      <c r="AN353" s="45"/>
      <c r="AO353" s="20"/>
      <c r="AP353" s="32"/>
      <c r="AQ353" s="30"/>
      <c r="AR353" s="20"/>
      <c r="AS353" s="70"/>
      <c r="AT353" s="70"/>
      <c r="AU353" s="94"/>
      <c r="AV353" s="94"/>
      <c r="AW353" s="71"/>
      <c r="AX353" s="105"/>
      <c r="AY353" s="105"/>
      <c r="AZ353" s="105"/>
      <c r="BA353" s="105"/>
      <c r="BB353" s="105"/>
      <c r="BC353" s="105"/>
      <c r="BD353" s="105"/>
      <c r="BE353" s="105"/>
    </row>
    <row r="354" spans="1:57">
      <c r="B354" s="703" t="s">
        <v>1446</v>
      </c>
      <c r="C354" s="105" t="s">
        <v>1447</v>
      </c>
      <c r="D354" s="105" t="s">
        <v>549</v>
      </c>
      <c r="E354" s="105" t="str">
        <f>VLOOKUP(D354, '[2](참고) 중복제거용 BP사명 DB'!$B$3:$D738, 3, FALSE)</f>
        <v>SK㈜</v>
      </c>
      <c r="F354" s="7" t="s">
        <v>1448</v>
      </c>
      <c r="G354" s="3"/>
      <c r="H354" s="105"/>
      <c r="I354" s="105"/>
      <c r="J354" s="105"/>
      <c r="K354" s="105"/>
      <c r="L354" s="105"/>
      <c r="M354" s="105"/>
      <c r="N354" s="105"/>
      <c r="O354" s="105"/>
      <c r="Q354" s="82"/>
      <c r="R354" s="644"/>
      <c r="S354" s="644"/>
      <c r="T354" s="644"/>
      <c r="U354" s="644"/>
      <c r="V354" s="644"/>
      <c r="W354" s="644"/>
      <c r="X354" s="644"/>
      <c r="Y354" s="644"/>
      <c r="Z354" s="645"/>
      <c r="AA354" s="644"/>
      <c r="AB354" s="104"/>
      <c r="AC354" s="104"/>
      <c r="AD354" s="104"/>
      <c r="AE354" s="8"/>
      <c r="AF354" s="104"/>
      <c r="AG354" s="104"/>
      <c r="AH354" s="104"/>
      <c r="AI354" s="132"/>
      <c r="AJ354" s="589"/>
      <c r="AK354" s="20"/>
      <c r="AL354" s="503"/>
      <c r="AM354" s="20"/>
      <c r="AN354" s="45"/>
      <c r="AO354" s="20"/>
      <c r="AP354" s="32"/>
      <c r="AQ354" s="30"/>
      <c r="AR354" s="20"/>
      <c r="AS354" s="70"/>
      <c r="AT354" s="70"/>
      <c r="AU354" s="94"/>
      <c r="AV354" s="94"/>
      <c r="AW354" s="71"/>
      <c r="AX354" s="104"/>
      <c r="AY354" s="105"/>
      <c r="AZ354" s="104"/>
      <c r="BA354" s="104"/>
      <c r="BB354" s="104"/>
      <c r="BC354" s="104"/>
      <c r="BD354" s="105"/>
      <c r="BE354" s="105"/>
    </row>
    <row r="355" spans="1:57">
      <c r="B355" s="703"/>
      <c r="C355" s="105" t="s">
        <v>1447</v>
      </c>
      <c r="D355" s="105" t="s">
        <v>605</v>
      </c>
      <c r="E355" s="105" t="str">
        <f>VLOOKUP(D355, '[2](참고) 중복제거용 BP사명 DB'!$B$3:$D739, 3, FALSE)</f>
        <v>에스케이플래닛주식회사</v>
      </c>
      <c r="F355" s="7" t="s">
        <v>1452</v>
      </c>
      <c r="G355" s="3"/>
      <c r="H355" s="105"/>
      <c r="I355" s="105"/>
      <c r="J355" s="105"/>
      <c r="K355" s="105"/>
      <c r="L355" s="105"/>
      <c r="M355" s="105"/>
      <c r="N355" s="105"/>
      <c r="O355" s="105"/>
      <c r="Q355" s="82"/>
      <c r="R355" s="644"/>
      <c r="S355" s="644"/>
      <c r="T355" s="644"/>
      <c r="U355" s="644"/>
      <c r="V355" s="644"/>
      <c r="W355" s="644"/>
      <c r="X355" s="644"/>
      <c r="Y355" s="644"/>
      <c r="Z355" s="645"/>
      <c r="AA355" s="82"/>
      <c r="AB355" s="104"/>
      <c r="AC355" s="3"/>
      <c r="AD355" s="3"/>
      <c r="AE355" s="8"/>
      <c r="AF355" s="104"/>
      <c r="AG355" s="104"/>
      <c r="AH355" s="104"/>
      <c r="AI355" s="132"/>
      <c r="AJ355" s="589"/>
      <c r="AK355" s="20"/>
      <c r="AL355" s="503"/>
      <c r="AM355" s="20"/>
      <c r="AN355" s="45"/>
      <c r="AO355" s="21"/>
      <c r="AP355" s="32"/>
      <c r="AQ355" s="128"/>
      <c r="AR355" s="20"/>
      <c r="AS355" s="70"/>
      <c r="AT355" s="70"/>
      <c r="AU355" s="94"/>
      <c r="AV355" s="94"/>
      <c r="AW355" s="71"/>
      <c r="AX355" s="104"/>
      <c r="AY355" s="105"/>
      <c r="AZ355" s="104"/>
      <c r="BA355" s="104"/>
      <c r="BB355" s="104"/>
      <c r="BC355" s="104"/>
      <c r="BD355" s="105"/>
      <c r="BE355" s="105"/>
    </row>
    <row r="356" spans="1:57">
      <c r="B356" s="703"/>
      <c r="C356" s="105" t="s">
        <v>1447</v>
      </c>
      <c r="D356" s="105" t="s">
        <v>657</v>
      </c>
      <c r="E356" s="105" t="str">
        <f>VLOOKUP(D356, '[2](참고) 중복제거용 BP사명 DB'!$B$3:$D740, 3, FALSE)</f>
        <v>(주)청람커뮤니케이션즈</v>
      </c>
      <c r="F356" s="7" t="s">
        <v>1453</v>
      </c>
      <c r="G356" s="3"/>
      <c r="H356" s="105"/>
      <c r="I356" s="105"/>
      <c r="J356" s="105"/>
      <c r="K356" s="105"/>
      <c r="L356" s="105"/>
      <c r="M356" s="105"/>
      <c r="N356" s="105"/>
      <c r="O356" s="105"/>
      <c r="Q356" s="82"/>
      <c r="R356" s="644"/>
      <c r="S356" s="644"/>
      <c r="T356" s="644"/>
      <c r="U356" s="644"/>
      <c r="V356" s="644"/>
      <c r="W356" s="644"/>
      <c r="X356" s="644"/>
      <c r="Y356" s="644"/>
      <c r="Z356" s="645"/>
      <c r="AA356" s="644"/>
      <c r="AB356" s="104"/>
      <c r="AC356" s="104"/>
      <c r="AD356" s="104"/>
      <c r="AE356" s="8"/>
      <c r="AF356" s="104"/>
      <c r="AG356" s="104"/>
      <c r="AH356" s="104"/>
      <c r="AI356" s="132"/>
      <c r="AJ356" s="590"/>
      <c r="AK356" s="20"/>
      <c r="AL356" s="20"/>
      <c r="AM356" s="20"/>
      <c r="AN356" s="32"/>
      <c r="AO356" s="33"/>
      <c r="AP356" s="30"/>
      <c r="AQ356" s="31"/>
      <c r="AR356" s="20"/>
      <c r="AS356" s="98"/>
      <c r="AT356" s="98"/>
      <c r="AU356" s="96"/>
      <c r="AV356" s="94"/>
      <c r="AW356" s="71"/>
      <c r="AX356" s="105"/>
      <c r="AY356" s="105"/>
      <c r="AZ356" s="105"/>
      <c r="BA356" s="104"/>
      <c r="BB356" s="105"/>
      <c r="BC356" s="105"/>
      <c r="BD356" s="104"/>
      <c r="BE356" s="104"/>
    </row>
    <row r="357" spans="1:57">
      <c r="B357" s="703"/>
      <c r="C357" s="105" t="s">
        <v>1447</v>
      </c>
      <c r="D357" s="105" t="s">
        <v>690</v>
      </c>
      <c r="E357" s="105" t="str">
        <f>VLOOKUP(D357, '[2](참고) 중복제거용 BP사명 DB'!$B$3:$D741, 3, FALSE)</f>
        <v>(주)케이지이니시스</v>
      </c>
      <c r="F357" s="7" t="s">
        <v>1458</v>
      </c>
      <c r="G357" s="3"/>
      <c r="H357" s="105"/>
      <c r="I357" s="105"/>
      <c r="J357" s="105"/>
      <c r="K357" s="105"/>
      <c r="L357" s="105"/>
      <c r="M357" s="105"/>
      <c r="N357" s="105"/>
      <c r="O357" s="105"/>
      <c r="Q357" s="82"/>
      <c r="R357" s="644"/>
      <c r="S357" s="644"/>
      <c r="T357" s="644"/>
      <c r="U357" s="644"/>
      <c r="V357" s="644"/>
      <c r="W357" s="644"/>
      <c r="X357" s="644"/>
      <c r="Y357" s="644"/>
      <c r="Z357" s="645"/>
      <c r="AA357" s="644"/>
      <c r="AB357" s="104"/>
      <c r="AC357" s="104"/>
      <c r="AD357" s="104"/>
      <c r="AE357" s="8"/>
      <c r="AF357" s="104"/>
      <c r="AG357" s="104"/>
      <c r="AH357" s="104"/>
      <c r="AI357" s="132"/>
      <c r="AJ357" s="589"/>
      <c r="AK357" s="20"/>
      <c r="AL357" s="503"/>
      <c r="AM357" s="20"/>
      <c r="AN357" s="45"/>
      <c r="AO357" s="20"/>
      <c r="AP357" s="32"/>
      <c r="AQ357" s="30"/>
      <c r="AR357" s="20"/>
      <c r="AS357" s="70"/>
      <c r="AT357" s="70"/>
      <c r="AU357" s="94"/>
      <c r="AV357" s="94"/>
      <c r="AW357" s="71"/>
      <c r="AX357" s="104"/>
      <c r="AY357" s="105"/>
      <c r="AZ357" s="104"/>
      <c r="BA357" s="104"/>
      <c r="BB357" s="104"/>
      <c r="BC357" s="104"/>
      <c r="BD357" s="105"/>
      <c r="BE357" s="105"/>
    </row>
    <row r="358" spans="1:57">
      <c r="B358" s="703" t="s">
        <v>1459</v>
      </c>
      <c r="C358" s="105" t="s">
        <v>1460</v>
      </c>
      <c r="D358" s="105" t="s">
        <v>1461</v>
      </c>
      <c r="E358" s="105" t="str">
        <f>VLOOKUP(D358, '[2](참고) 중복제거용 BP사명 DB'!$B$3:$D742, 3, FALSE)</f>
        <v>(주)비디</v>
      </c>
      <c r="F358" s="7" t="s">
        <v>1462</v>
      </c>
      <c r="G358" s="3"/>
      <c r="H358" s="105"/>
      <c r="I358" s="105"/>
      <c r="J358" s="105"/>
      <c r="K358" s="105"/>
      <c r="L358" s="105"/>
      <c r="M358" s="105"/>
      <c r="N358" s="105"/>
      <c r="O358" s="105"/>
      <c r="P358" s="648"/>
      <c r="Q358" s="57"/>
      <c r="R358" s="668"/>
      <c r="S358" s="668"/>
      <c r="T358" s="668"/>
      <c r="U358" s="644"/>
      <c r="V358" s="668"/>
      <c r="W358" s="668"/>
      <c r="X358" s="644"/>
      <c r="Y358" s="668"/>
      <c r="Z358" s="645"/>
      <c r="AA358" s="668"/>
      <c r="AB358" s="105"/>
      <c r="AC358" s="105"/>
      <c r="AD358" s="105"/>
      <c r="AE358" s="7"/>
      <c r="AF358" s="104"/>
      <c r="AG358" s="104"/>
      <c r="AH358" s="104"/>
      <c r="AI358" s="104"/>
      <c r="AJ358" s="590"/>
      <c r="AK358" s="20"/>
      <c r="AL358" s="20"/>
      <c r="AM358" s="20"/>
      <c r="AN358" s="30"/>
      <c r="AO358" s="574"/>
      <c r="AP358" s="30"/>
      <c r="AQ358" s="31"/>
      <c r="AR358" s="20"/>
      <c r="AS358" s="509"/>
      <c r="AT358" s="108"/>
      <c r="AU358" s="96"/>
      <c r="AV358" s="94"/>
      <c r="AW358" s="94"/>
      <c r="AX358" s="102"/>
      <c r="AY358" s="105"/>
      <c r="AZ358" s="102"/>
      <c r="BA358" s="102"/>
      <c r="BB358" s="105"/>
      <c r="BC358" s="105"/>
      <c r="BD358" s="105"/>
      <c r="BE358" s="105"/>
    </row>
    <row r="359" spans="1:57" ht="27" customHeight="1">
      <c r="B359" s="703"/>
      <c r="C359" s="208" t="s">
        <v>1460</v>
      </c>
      <c r="D359" s="208" t="s">
        <v>598</v>
      </c>
      <c r="E359" s="105" t="e">
        <f>VLOOKUP(D359, '[2](참고) 중복제거용 BP사명 DB'!$B$3:$D743, 3, FALSE)</f>
        <v>#N/A</v>
      </c>
      <c r="F359" s="7" t="s">
        <v>1470</v>
      </c>
      <c r="G359" s="3"/>
      <c r="H359" s="105"/>
      <c r="I359" s="105"/>
      <c r="J359" s="105"/>
      <c r="K359" s="105"/>
      <c r="L359" s="105"/>
      <c r="M359" s="105"/>
      <c r="N359" s="105"/>
      <c r="O359" s="105"/>
      <c r="Q359" s="57"/>
      <c r="R359" s="9"/>
      <c r="S359" s="9"/>
      <c r="T359" s="9"/>
      <c r="U359" s="644"/>
      <c r="V359" s="668"/>
      <c r="W359" s="668"/>
      <c r="X359" s="668"/>
      <c r="Y359" s="668"/>
      <c r="Z359" s="645"/>
      <c r="AA359" s="668"/>
      <c r="AB359" s="105"/>
      <c r="AC359" s="105"/>
      <c r="AD359" s="105"/>
      <c r="AE359" s="7"/>
      <c r="AF359" s="104"/>
      <c r="AG359" s="105"/>
      <c r="AH359" s="105"/>
      <c r="AI359" s="105"/>
      <c r="AJ359" s="593"/>
      <c r="AK359" s="20"/>
      <c r="AL359" s="503"/>
      <c r="AM359" s="20"/>
      <c r="AN359" s="32"/>
      <c r="AO359" s="34"/>
      <c r="AP359" s="30"/>
      <c r="AQ359" s="32"/>
      <c r="AR359" s="20"/>
      <c r="AS359" s="70"/>
      <c r="AT359" s="86"/>
      <c r="AU359" s="95"/>
      <c r="AV359" s="94"/>
      <c r="AW359" s="94"/>
      <c r="AX359" s="105"/>
      <c r="AY359" s="105"/>
      <c r="AZ359" s="105"/>
      <c r="BA359" s="105"/>
      <c r="BB359" s="105"/>
      <c r="BC359" s="105"/>
      <c r="BD359" s="105"/>
      <c r="BE359" s="105"/>
    </row>
    <row r="360" spans="1:57">
      <c r="B360" s="105" t="s">
        <v>1471</v>
      </c>
      <c r="C360" s="105" t="s">
        <v>1471</v>
      </c>
      <c r="D360" s="105" t="s">
        <v>629</v>
      </c>
      <c r="E360" s="105" t="str">
        <f>VLOOKUP(D360, '[2](참고) 중복제거용 BP사명 DB'!$B$3:$D744, 3, FALSE)</f>
        <v>SK텔레콤(주)</v>
      </c>
      <c r="F360" s="7" t="s">
        <v>1472</v>
      </c>
      <c r="G360" s="4"/>
      <c r="H360" s="105"/>
      <c r="I360" s="105"/>
      <c r="J360" s="105"/>
      <c r="K360" s="655"/>
      <c r="L360" s="105"/>
      <c r="M360" s="105"/>
      <c r="N360" s="105"/>
      <c r="O360" s="105"/>
      <c r="Q360" s="57"/>
      <c r="R360" s="9"/>
      <c r="S360" s="9"/>
      <c r="T360" s="9"/>
      <c r="U360" s="644"/>
      <c r="V360" s="57"/>
      <c r="W360" s="57"/>
      <c r="X360" s="57"/>
      <c r="Y360" s="57"/>
      <c r="Z360" s="645"/>
      <c r="AA360" s="57"/>
      <c r="AB360" s="105"/>
      <c r="AC360" s="105"/>
      <c r="AD360" s="105"/>
      <c r="AE360" s="7"/>
      <c r="AF360" s="104"/>
      <c r="AG360" s="105"/>
      <c r="AH360" s="105"/>
      <c r="AI360" s="105"/>
      <c r="AJ360" s="593"/>
      <c r="AK360" s="20"/>
      <c r="AL360" s="503"/>
      <c r="AM360" s="20"/>
      <c r="AN360" s="30"/>
      <c r="AO360" s="53"/>
      <c r="AP360" s="32"/>
      <c r="AQ360" s="32"/>
      <c r="AR360" s="20"/>
      <c r="AS360" s="70"/>
      <c r="AT360" s="86"/>
      <c r="AU360" s="95"/>
      <c r="AV360" s="95"/>
      <c r="AW360" s="94"/>
      <c r="AX360" s="105"/>
      <c r="AY360" s="105"/>
      <c r="AZ360" s="105"/>
      <c r="BA360" s="105"/>
      <c r="BB360" s="105"/>
      <c r="BC360" s="105"/>
      <c r="BD360" s="105"/>
      <c r="BE360" s="105"/>
    </row>
    <row r="361" spans="1:57">
      <c r="B361" s="697" t="s">
        <v>1476</v>
      </c>
      <c r="C361" s="105" t="s">
        <v>1477</v>
      </c>
      <c r="D361" s="105" t="s">
        <v>480</v>
      </c>
      <c r="E361" s="105" t="str">
        <f>VLOOKUP(D361, '[2](참고) 중복제거용 BP사명 DB'!$B$3:$D745, 3, FALSE)</f>
        <v>서비스에이스주식회사</v>
      </c>
      <c r="F361" s="7" t="s">
        <v>1478</v>
      </c>
      <c r="G361" s="3"/>
      <c r="H361" s="105"/>
      <c r="I361" s="105"/>
      <c r="J361" s="105"/>
      <c r="K361" s="105"/>
      <c r="L361" s="105"/>
      <c r="M361" s="105"/>
      <c r="N361" s="105"/>
      <c r="O361" s="105"/>
      <c r="Q361" s="57"/>
      <c r="R361" s="57"/>
      <c r="S361" s="57"/>
      <c r="T361" s="57"/>
      <c r="U361" s="644"/>
      <c r="V361" s="57"/>
      <c r="W361" s="57"/>
      <c r="X361" s="57"/>
      <c r="Y361" s="57"/>
      <c r="Z361" s="645"/>
      <c r="AA361" s="57"/>
      <c r="AB361" s="105"/>
      <c r="AC361" s="105"/>
      <c r="AD361" s="105"/>
      <c r="AE361" s="7"/>
      <c r="AF361" s="105"/>
      <c r="AG361" s="105"/>
      <c r="AH361" s="105"/>
      <c r="AI361" s="105"/>
      <c r="AJ361" s="593"/>
      <c r="AK361" s="20"/>
      <c r="AL361" s="503"/>
      <c r="AM361" s="20"/>
      <c r="AN361" s="45"/>
      <c r="AO361" s="20"/>
      <c r="AP361" s="32"/>
      <c r="AQ361" s="30"/>
      <c r="AR361" s="20"/>
      <c r="AS361" s="70"/>
      <c r="AT361" s="70"/>
      <c r="AU361" s="94"/>
      <c r="AV361" s="94"/>
      <c r="AW361" s="94"/>
      <c r="AX361" s="105"/>
      <c r="AY361" s="105"/>
      <c r="AZ361" s="105"/>
      <c r="BA361" s="105"/>
      <c r="BB361" s="105"/>
      <c r="BC361" s="105"/>
      <c r="BD361" s="105"/>
      <c r="BE361" s="105"/>
    </row>
    <row r="362" spans="1:57">
      <c r="B362" s="697"/>
      <c r="C362" s="105" t="s">
        <v>1477</v>
      </c>
      <c r="D362" s="105" t="s">
        <v>1484</v>
      </c>
      <c r="E362" s="105" t="e">
        <f>VLOOKUP(D362, '[2](참고) 중복제거용 BP사명 DB'!$B$3:$D746, 3, FALSE)</f>
        <v>#N/A</v>
      </c>
      <c r="F362" s="7" t="s">
        <v>1485</v>
      </c>
      <c r="G362" s="3"/>
      <c r="H362" s="105"/>
      <c r="I362" s="105"/>
      <c r="J362" s="105"/>
      <c r="K362" s="105"/>
      <c r="L362" s="105"/>
      <c r="M362" s="105"/>
      <c r="N362" s="105"/>
      <c r="O362" s="105"/>
      <c r="Q362" s="57"/>
      <c r="R362" s="57"/>
      <c r="S362" s="57"/>
      <c r="T362" s="57"/>
      <c r="U362" s="644"/>
      <c r="V362" s="57"/>
      <c r="W362" s="57"/>
      <c r="X362" s="57"/>
      <c r="Y362" s="57"/>
      <c r="Z362" s="645"/>
      <c r="AA362" s="57"/>
      <c r="AB362" s="105"/>
      <c r="AC362" s="105"/>
      <c r="AD362" s="105"/>
      <c r="AE362" s="7"/>
      <c r="AF362" s="105"/>
      <c r="AG362" s="105"/>
      <c r="AH362" s="105"/>
      <c r="AI362" s="105"/>
      <c r="AJ362" s="593"/>
      <c r="AK362" s="20"/>
      <c r="AL362" s="503"/>
      <c r="AM362" s="20"/>
      <c r="AN362" s="45"/>
      <c r="AO362" s="52"/>
      <c r="AP362" s="32"/>
      <c r="AQ362" s="30"/>
      <c r="AR362" s="20"/>
      <c r="AS362" s="70"/>
      <c r="AT362" s="70"/>
      <c r="AU362" s="94"/>
      <c r="AV362" s="94"/>
      <c r="AW362" s="94"/>
      <c r="AX362" s="105"/>
      <c r="AY362" s="105"/>
      <c r="AZ362" s="105"/>
      <c r="BA362" s="105"/>
      <c r="BB362" s="105"/>
      <c r="BC362" s="105"/>
      <c r="BD362" s="105"/>
      <c r="BE362" s="105"/>
    </row>
    <row r="363" spans="1:57">
      <c r="B363" s="709" t="s">
        <v>1490</v>
      </c>
      <c r="C363" s="105" t="s">
        <v>1491</v>
      </c>
      <c r="D363" s="105" t="s">
        <v>1492</v>
      </c>
      <c r="E363" s="105" t="e">
        <f>VLOOKUP(D363, '[2](참고) 중복제거용 BP사명 DB'!$B$3:$D747, 3, FALSE)</f>
        <v>#N/A</v>
      </c>
      <c r="F363" s="7" t="s">
        <v>1493</v>
      </c>
      <c r="G363" s="3"/>
      <c r="H363" s="105"/>
      <c r="I363" s="105"/>
      <c r="J363" s="105"/>
      <c r="K363" s="105"/>
      <c r="L363" s="105"/>
      <c r="M363" s="105"/>
      <c r="N363" s="105"/>
      <c r="O363" s="105"/>
      <c r="P363" s="648"/>
      <c r="Q363" s="675"/>
      <c r="R363" s="676"/>
      <c r="S363" s="676"/>
      <c r="T363" s="676"/>
      <c r="U363" s="644"/>
      <c r="V363" s="676"/>
      <c r="W363" s="676"/>
      <c r="X363" s="676"/>
      <c r="Y363" s="676"/>
      <c r="Z363" s="645"/>
      <c r="AA363" s="676"/>
      <c r="AB363" s="105"/>
      <c r="AC363" s="105"/>
      <c r="AD363" s="105"/>
      <c r="AE363" s="7"/>
      <c r="AF363" s="105"/>
      <c r="AG363" s="105"/>
      <c r="AH363" s="105"/>
      <c r="AI363" s="105"/>
      <c r="AJ363" s="593"/>
      <c r="AK363" s="20"/>
      <c r="AL363" s="503"/>
      <c r="AM363" s="20"/>
      <c r="AN363" s="45"/>
      <c r="AO363" s="23"/>
      <c r="AP363" s="32"/>
      <c r="AQ363" s="30"/>
      <c r="AR363" s="20"/>
      <c r="AS363" s="70"/>
      <c r="AT363" s="70"/>
      <c r="AU363" s="94"/>
      <c r="AV363" s="94"/>
      <c r="AW363" s="94"/>
      <c r="AX363" s="105"/>
      <c r="AY363" s="105"/>
      <c r="AZ363" s="105"/>
      <c r="BA363" s="105"/>
      <c r="BB363" s="105"/>
      <c r="BC363" s="105"/>
      <c r="BD363" s="105"/>
      <c r="BE363" s="105"/>
    </row>
    <row r="364" spans="1:57">
      <c r="B364" s="710"/>
      <c r="C364" s="105" t="s">
        <v>1491</v>
      </c>
      <c r="D364" s="105" t="s">
        <v>1496</v>
      </c>
      <c r="E364" s="105" t="str">
        <f>VLOOKUP(D364, '[2](참고) 중복제거용 BP사명 DB'!$B$3:$D748, 3, FALSE)</f>
        <v>(주)한빛소프트</v>
      </c>
      <c r="F364" s="7" t="s">
        <v>1497</v>
      </c>
      <c r="G364" s="3"/>
      <c r="H364" s="105"/>
      <c r="I364" s="105"/>
      <c r="J364" s="105"/>
      <c r="K364" s="105"/>
      <c r="L364" s="105"/>
      <c r="M364" s="105"/>
      <c r="N364" s="105"/>
      <c r="O364" s="105"/>
      <c r="P364" s="648"/>
      <c r="Q364" s="675"/>
      <c r="R364" s="676"/>
      <c r="S364" s="676"/>
      <c r="T364" s="676"/>
      <c r="U364" s="644"/>
      <c r="V364" s="676"/>
      <c r="W364" s="676"/>
      <c r="X364" s="676"/>
      <c r="Y364" s="676"/>
      <c r="Z364" s="645"/>
      <c r="AA364" s="644"/>
      <c r="AB364" s="105"/>
      <c r="AC364" s="105"/>
      <c r="AD364" s="105"/>
      <c r="AE364" s="7"/>
      <c r="AF364" s="105"/>
      <c r="AG364" s="105"/>
      <c r="AH364" s="105"/>
      <c r="AI364" s="105"/>
      <c r="AJ364" s="593"/>
      <c r="AK364" s="20"/>
      <c r="AL364" s="503"/>
      <c r="AM364" s="20"/>
      <c r="AN364" s="30"/>
      <c r="AO364" s="20"/>
      <c r="AP364" s="32"/>
      <c r="AQ364" s="30"/>
      <c r="AR364" s="20"/>
      <c r="AS364" s="70"/>
      <c r="AT364" s="70"/>
      <c r="AU364" s="94"/>
      <c r="AV364" s="94"/>
      <c r="AW364" s="94"/>
      <c r="AX364" s="105"/>
      <c r="AY364" s="105"/>
      <c r="AZ364" s="105"/>
      <c r="BA364" s="105"/>
      <c r="BB364" s="105"/>
      <c r="BC364" s="105"/>
      <c r="BD364" s="105"/>
      <c r="BE364" s="105"/>
    </row>
    <row r="365" spans="1:57">
      <c r="B365" s="711"/>
      <c r="C365" s="105" t="s">
        <v>1491</v>
      </c>
      <c r="D365" s="105" t="s">
        <v>629</v>
      </c>
      <c r="E365" s="105" t="str">
        <f>VLOOKUP(D365, '[2](참고) 중복제거용 BP사명 DB'!$B$3:$D749, 3, FALSE)</f>
        <v>SK텔레콤(주)</v>
      </c>
      <c r="F365" s="7" t="s">
        <v>1499</v>
      </c>
      <c r="G365" s="3"/>
      <c r="H365" s="105"/>
      <c r="I365" s="105"/>
      <c r="J365" s="105"/>
      <c r="K365" s="105"/>
      <c r="L365" s="105"/>
      <c r="M365" s="105"/>
      <c r="N365" s="105"/>
      <c r="O365" s="105"/>
      <c r="P365" s="648"/>
      <c r="Q365" s="675"/>
      <c r="R365" s="668"/>
      <c r="S365" s="676"/>
      <c r="T365" s="676"/>
      <c r="U365" s="644"/>
      <c r="V365" s="676"/>
      <c r="W365" s="676"/>
      <c r="X365" s="644"/>
      <c r="Y365" s="676"/>
      <c r="Z365" s="645"/>
      <c r="AA365" s="676"/>
      <c r="AB365" s="105"/>
      <c r="AC365" s="105"/>
      <c r="AD365" s="105"/>
      <c r="AE365" s="7"/>
      <c r="AF365" s="105"/>
      <c r="AG365" s="105"/>
      <c r="AH365" s="104"/>
      <c r="AI365" s="105"/>
      <c r="AJ365" s="590"/>
      <c r="AK365" s="20"/>
      <c r="AL365" s="20"/>
      <c r="AM365" s="20"/>
      <c r="AN365" s="30"/>
      <c r="AO365" s="574"/>
      <c r="AP365" s="30"/>
      <c r="AQ365" s="30"/>
      <c r="AR365" s="20"/>
      <c r="AS365" s="515"/>
      <c r="AT365" s="98"/>
      <c r="AU365" s="94"/>
      <c r="AV365" s="94"/>
      <c r="AW365" s="94"/>
      <c r="AX365" s="105"/>
      <c r="AY365" s="105"/>
      <c r="AZ365" s="105"/>
      <c r="BA365" s="105"/>
      <c r="BB365" s="105"/>
      <c r="BC365" s="105"/>
      <c r="BD365" s="105"/>
      <c r="BE365" s="105"/>
    </row>
    <row r="366" spans="1:57" ht="52.5" customHeight="1">
      <c r="A366" s="529"/>
      <c r="B366" s="132" t="s">
        <v>1507</v>
      </c>
      <c r="C366" s="132" t="s">
        <v>1507</v>
      </c>
      <c r="D366" s="105" t="s">
        <v>629</v>
      </c>
      <c r="E366" s="105" t="str">
        <f>VLOOKUP(D366, '[2](참고) 중복제거용 BP사명 DB'!$B$3:$D750, 3, FALSE)</f>
        <v>SK텔레콤(주)</v>
      </c>
      <c r="F366" s="7" t="s">
        <v>1508</v>
      </c>
      <c r="G366" s="91"/>
      <c r="H366" s="105"/>
      <c r="I366" s="105"/>
      <c r="J366" s="105"/>
      <c r="K366" s="655"/>
      <c r="L366" s="105"/>
      <c r="M366" s="105"/>
      <c r="N366" s="105"/>
      <c r="O366" s="105"/>
      <c r="Q366" s="57"/>
      <c r="R366" s="57"/>
      <c r="S366" s="57"/>
      <c r="T366" s="57"/>
      <c r="U366" s="644"/>
      <c r="V366" s="57"/>
      <c r="W366" s="57"/>
      <c r="X366" s="644"/>
      <c r="Y366" s="57"/>
      <c r="Z366" s="645"/>
      <c r="AA366" s="57"/>
      <c r="AB366" s="105"/>
      <c r="AC366" s="105"/>
      <c r="AD366" s="105"/>
      <c r="AE366" s="7"/>
      <c r="AF366" s="104"/>
      <c r="AG366" s="105"/>
      <c r="AH366" s="105"/>
      <c r="AI366" s="105"/>
      <c r="AJ366" s="593"/>
      <c r="AK366" s="20"/>
      <c r="AL366" s="20"/>
      <c r="AM366" s="651"/>
      <c r="AN366" s="30"/>
      <c r="AO366" s="574"/>
      <c r="AP366" s="30"/>
      <c r="AQ366" s="31"/>
      <c r="AR366" s="20"/>
      <c r="AS366" s="599"/>
      <c r="AT366" s="108"/>
      <c r="AU366" s="96"/>
      <c r="AV366" s="86"/>
      <c r="AW366" s="94"/>
      <c r="AX366" s="104"/>
      <c r="AY366" s="104"/>
      <c r="AZ366" s="105"/>
      <c r="BA366" s="105"/>
      <c r="BB366" s="105"/>
      <c r="BC366" s="105"/>
      <c r="BD366" s="105"/>
      <c r="BE366" s="105"/>
    </row>
    <row r="367" spans="1:57" ht="37.5" customHeight="1">
      <c r="B367" s="132" t="s">
        <v>1515</v>
      </c>
      <c r="C367" s="132" t="s">
        <v>1516</v>
      </c>
      <c r="D367" s="105" t="s">
        <v>1517</v>
      </c>
      <c r="E367" s="105" t="e">
        <f>VLOOKUP(D367, '[2](참고) 중복제거용 BP사명 DB'!$B$3:$D751, 3, FALSE)</f>
        <v>#N/A</v>
      </c>
      <c r="F367" s="37" t="s">
        <v>1518</v>
      </c>
      <c r="G367" s="428"/>
      <c r="H367" s="105"/>
      <c r="I367" s="105"/>
      <c r="J367" s="105"/>
      <c r="K367" s="105"/>
      <c r="L367" s="105"/>
      <c r="M367" s="105"/>
      <c r="N367" s="105"/>
      <c r="O367" s="105"/>
      <c r="Q367" s="105"/>
      <c r="R367" s="105"/>
      <c r="S367" s="105"/>
      <c r="T367" s="105"/>
      <c r="U367" s="644"/>
      <c r="V367" s="105"/>
      <c r="W367" s="105"/>
      <c r="X367" s="105"/>
      <c r="Y367" s="105"/>
      <c r="Z367" s="645"/>
      <c r="AA367" s="57"/>
      <c r="AB367" s="105"/>
      <c r="AC367" s="26"/>
      <c r="AD367" s="26"/>
      <c r="AE367" s="26"/>
      <c r="AF367" s="50"/>
      <c r="AG367" s="104"/>
      <c r="AH367" s="50"/>
      <c r="AI367" s="26"/>
      <c r="AJ367" s="591"/>
      <c r="AK367" s="20"/>
      <c r="AL367" s="503"/>
      <c r="AM367" s="20"/>
      <c r="AN367" s="45"/>
      <c r="AO367" s="20"/>
      <c r="AP367" s="32"/>
      <c r="AQ367" s="30"/>
      <c r="AR367" s="20"/>
      <c r="AS367" s="70"/>
      <c r="AT367" s="70"/>
      <c r="AU367" s="94"/>
      <c r="AV367" s="94"/>
      <c r="AW367" s="71"/>
      <c r="AX367" s="105"/>
      <c r="AY367" s="105"/>
      <c r="AZ367" s="105"/>
      <c r="BA367" s="105"/>
      <c r="BB367" s="105"/>
      <c r="BC367" s="105"/>
      <c r="BD367" s="104"/>
      <c r="BE367" s="104"/>
    </row>
    <row r="368" spans="1:57">
      <c r="B368" s="697" t="s">
        <v>1521</v>
      </c>
      <c r="C368" s="132" t="s">
        <v>1522</v>
      </c>
      <c r="D368" s="105" t="s">
        <v>694</v>
      </c>
      <c r="E368" s="105" t="str">
        <f>VLOOKUP(D368, '[2](참고) 중복제거용 BP사명 DB'!$B$3:$D752, 3, FALSE)</f>
        <v>Amazon Web Services Inc.</v>
      </c>
      <c r="F368" s="37" t="s">
        <v>1523</v>
      </c>
      <c r="G368" s="3"/>
      <c r="H368" s="105"/>
      <c r="I368" s="105"/>
      <c r="J368" s="105"/>
      <c r="K368" s="105"/>
      <c r="L368" s="105"/>
      <c r="M368" s="105"/>
      <c r="N368" s="105"/>
      <c r="O368" s="105"/>
      <c r="Q368" s="675"/>
      <c r="R368" s="676"/>
      <c r="S368" s="676"/>
      <c r="T368" s="676"/>
      <c r="U368" s="644"/>
      <c r="V368" s="644"/>
      <c r="W368" s="644"/>
      <c r="X368" s="644"/>
      <c r="Y368" s="644"/>
      <c r="Z368" s="645"/>
      <c r="AA368" s="644"/>
      <c r="AB368" s="105"/>
      <c r="AC368" s="26"/>
      <c r="AD368" s="26"/>
      <c r="AE368" s="26"/>
      <c r="AF368" s="50"/>
      <c r="AG368" s="104"/>
      <c r="AH368" s="50"/>
      <c r="AI368" s="26"/>
      <c r="AJ368" s="591"/>
      <c r="AK368" s="20"/>
      <c r="AL368" s="503"/>
      <c r="AM368" s="20"/>
      <c r="AN368" s="45"/>
      <c r="AO368" s="20"/>
      <c r="AP368" s="32"/>
      <c r="AQ368" s="30"/>
      <c r="AR368" s="20"/>
      <c r="AS368" s="70"/>
      <c r="AT368" s="70"/>
      <c r="AU368" s="94"/>
      <c r="AV368" s="94"/>
      <c r="AW368" s="71"/>
      <c r="AX368" s="105"/>
      <c r="AY368" s="105"/>
      <c r="AZ368" s="104"/>
      <c r="BA368" s="104"/>
      <c r="BB368" s="104"/>
      <c r="BC368" s="104"/>
      <c r="BD368" s="104"/>
      <c r="BE368" s="104"/>
    </row>
    <row r="369" spans="1:58">
      <c r="B369" s="697"/>
      <c r="C369" s="132" t="s">
        <v>1522</v>
      </c>
      <c r="D369" s="105" t="s">
        <v>1525</v>
      </c>
      <c r="E369" s="105" t="e">
        <f>VLOOKUP(D369, '[2](참고) 중복제거용 BP사명 DB'!$B$3:$D753, 3, FALSE)</f>
        <v>#N/A</v>
      </c>
      <c r="F369" s="37" t="s">
        <v>1526</v>
      </c>
      <c r="G369" s="3"/>
      <c r="H369" s="105"/>
      <c r="I369" s="105"/>
      <c r="J369" s="105"/>
      <c r="K369" s="105"/>
      <c r="L369" s="105"/>
      <c r="M369" s="105"/>
      <c r="N369" s="105"/>
      <c r="O369" s="105"/>
      <c r="Q369" s="105"/>
      <c r="R369" s="105"/>
      <c r="S369" s="105"/>
      <c r="T369" s="105"/>
      <c r="U369" s="644"/>
      <c r="V369" s="105"/>
      <c r="W369" s="105"/>
      <c r="X369" s="105"/>
      <c r="Y369" s="105"/>
      <c r="Z369" s="645"/>
      <c r="AA369" s="105"/>
      <c r="AB369" s="105"/>
      <c r="AC369" s="104"/>
      <c r="AD369" s="104"/>
      <c r="AE369" s="26"/>
      <c r="AF369" s="50"/>
      <c r="AG369" s="104"/>
      <c r="AH369" s="50"/>
      <c r="AI369" s="26"/>
      <c r="AJ369" s="591"/>
      <c r="AK369" s="20"/>
      <c r="AL369" s="503"/>
      <c r="AM369" s="20"/>
      <c r="AN369" s="45"/>
      <c r="AO369" s="20"/>
      <c r="AP369" s="32"/>
      <c r="AQ369" s="30"/>
      <c r="AR369" s="20"/>
      <c r="AS369" s="70"/>
      <c r="AT369" s="70"/>
      <c r="AU369" s="94"/>
      <c r="AV369" s="94"/>
      <c r="AW369" s="71"/>
      <c r="AX369" s="105"/>
      <c r="AY369" s="105"/>
      <c r="AZ369" s="104"/>
      <c r="BA369" s="104"/>
      <c r="BB369" s="104"/>
      <c r="BC369" s="104"/>
      <c r="BD369" s="104"/>
      <c r="BE369" s="104"/>
    </row>
    <row r="370" spans="1:58">
      <c r="B370" s="697"/>
      <c r="C370" s="132" t="s">
        <v>1522</v>
      </c>
      <c r="D370" s="105" t="s">
        <v>1529</v>
      </c>
      <c r="E370" s="105" t="e">
        <f>VLOOKUP(D370, '[2](참고) 중복제거용 BP사명 DB'!$B$3:$D754, 3, FALSE)</f>
        <v>#N/A</v>
      </c>
      <c r="F370" s="37" t="s">
        <v>1530</v>
      </c>
      <c r="G370" s="3"/>
      <c r="H370" s="105"/>
      <c r="I370" s="105"/>
      <c r="J370" s="105"/>
      <c r="K370" s="105"/>
      <c r="L370" s="105"/>
      <c r="M370" s="105"/>
      <c r="N370" s="105"/>
      <c r="O370" s="105"/>
      <c r="Q370" s="105"/>
      <c r="R370" s="105"/>
      <c r="S370" s="105"/>
      <c r="T370" s="105"/>
      <c r="U370" s="644"/>
      <c r="V370" s="105"/>
      <c r="W370" s="105"/>
      <c r="X370" s="105"/>
      <c r="Y370" s="105"/>
      <c r="Z370" s="645"/>
      <c r="AA370" s="105"/>
      <c r="AB370" s="105"/>
      <c r="AC370" s="26"/>
      <c r="AD370" s="26"/>
      <c r="AE370" s="26"/>
      <c r="AF370" s="50"/>
      <c r="AG370" s="104"/>
      <c r="AH370" s="50"/>
      <c r="AI370" s="26"/>
      <c r="AJ370" s="591"/>
      <c r="AK370" s="20"/>
      <c r="AL370" s="503"/>
      <c r="AM370" s="20"/>
      <c r="AN370" s="45"/>
      <c r="AO370" s="20"/>
      <c r="AP370" s="32"/>
      <c r="AQ370" s="30"/>
      <c r="AR370" s="20"/>
      <c r="AS370" s="70"/>
      <c r="AT370" s="70"/>
      <c r="AU370" s="94"/>
      <c r="AV370" s="94"/>
      <c r="AW370" s="71"/>
      <c r="AX370" s="105"/>
      <c r="AY370" s="105"/>
      <c r="AZ370" s="104"/>
      <c r="BA370" s="104"/>
      <c r="BB370" s="104"/>
      <c r="BC370" s="104"/>
      <c r="BD370" s="104"/>
      <c r="BE370" s="104"/>
    </row>
    <row r="371" spans="1:58">
      <c r="B371" s="697"/>
      <c r="C371" s="132" t="s">
        <v>1522</v>
      </c>
      <c r="D371" s="105" t="s">
        <v>1533</v>
      </c>
      <c r="E371" s="105" t="str">
        <f>VLOOKUP(D371, '[2](참고) 중복제거용 BP사명 DB'!$B$3:$D755, 3, FALSE)</f>
        <v>한국마이크로소프트(유)</v>
      </c>
      <c r="F371" s="7" t="s">
        <v>1534</v>
      </c>
      <c r="G371" s="3"/>
      <c r="H371" s="105"/>
      <c r="I371" s="105"/>
      <c r="J371" s="105"/>
      <c r="K371" s="105"/>
      <c r="L371" s="105"/>
      <c r="M371" s="105"/>
      <c r="N371" s="105"/>
      <c r="O371" s="105"/>
      <c r="Q371" s="675"/>
      <c r="R371" s="676"/>
      <c r="S371" s="676"/>
      <c r="T371" s="676"/>
      <c r="U371" s="644"/>
      <c r="V371" s="644"/>
      <c r="W371" s="644"/>
      <c r="X371" s="644"/>
      <c r="Y371" s="644"/>
      <c r="Z371" s="645"/>
      <c r="AA371" s="644"/>
      <c r="AB371" s="105"/>
      <c r="AC371" s="26"/>
      <c r="AD371" s="26"/>
      <c r="AE371" s="26"/>
      <c r="AF371" s="50"/>
      <c r="AG371" s="104"/>
      <c r="AH371" s="50"/>
      <c r="AI371" s="26"/>
      <c r="AJ371" s="591"/>
      <c r="AK371" s="20"/>
      <c r="AL371" s="503"/>
      <c r="AM371" s="20"/>
      <c r="AN371" s="45"/>
      <c r="AO371" s="20"/>
      <c r="AP371" s="32"/>
      <c r="AQ371" s="30"/>
      <c r="AR371" s="20"/>
      <c r="AS371" s="70"/>
      <c r="AT371" s="70"/>
      <c r="AU371" s="94"/>
      <c r="AV371" s="94"/>
      <c r="AW371" s="71"/>
      <c r="AX371" s="105"/>
      <c r="AY371" s="105"/>
      <c r="AZ371" s="104"/>
      <c r="BA371" s="104"/>
      <c r="BB371" s="104"/>
      <c r="BC371" s="104"/>
      <c r="BD371" s="104"/>
      <c r="BE371" s="104"/>
    </row>
    <row r="372" spans="1:58">
      <c r="A372" s="518"/>
      <c r="B372" s="712" t="s">
        <v>1536</v>
      </c>
      <c r="C372" s="132" t="s">
        <v>1536</v>
      </c>
      <c r="D372" s="105" t="s">
        <v>605</v>
      </c>
      <c r="E372" s="105" t="str">
        <f>VLOOKUP(D372, '[2](참고) 중복제거용 BP사명 DB'!$B$3:$D756, 3, FALSE)</f>
        <v>에스케이플래닛주식회사</v>
      </c>
      <c r="F372" s="7" t="s">
        <v>1537</v>
      </c>
      <c r="G372" s="3"/>
      <c r="H372" s="105"/>
      <c r="I372" s="105"/>
      <c r="J372" s="105"/>
      <c r="K372" s="105"/>
      <c r="L372" s="105"/>
      <c r="M372" s="105"/>
      <c r="N372" s="105"/>
      <c r="O372" s="105"/>
      <c r="Q372" s="105"/>
      <c r="R372" s="105"/>
      <c r="S372" s="105"/>
      <c r="T372" s="105"/>
      <c r="U372" s="644"/>
      <c r="V372" s="644"/>
      <c r="W372" s="644"/>
      <c r="X372" s="644"/>
      <c r="Y372" s="644"/>
      <c r="Z372" s="645"/>
      <c r="AA372" s="82"/>
      <c r="AB372" s="105"/>
      <c r="AC372" s="26"/>
      <c r="AD372" s="104"/>
      <c r="AE372" s="26"/>
      <c r="AF372" s="50"/>
      <c r="AG372" s="104"/>
      <c r="AH372" s="50"/>
      <c r="AI372" s="26"/>
      <c r="AJ372" s="591"/>
      <c r="AK372" s="20"/>
      <c r="AL372" s="23"/>
      <c r="AM372" s="20"/>
      <c r="AN372" s="603"/>
      <c r="AO372" s="33"/>
      <c r="AP372" s="32"/>
      <c r="AQ372" s="30"/>
      <c r="AR372" s="20"/>
      <c r="AS372" s="98"/>
      <c r="AT372" s="98"/>
      <c r="AU372" s="94"/>
      <c r="AV372" s="94"/>
      <c r="AW372" s="71"/>
      <c r="AX372" s="105"/>
      <c r="AY372" s="105"/>
      <c r="AZ372" s="104"/>
      <c r="BA372" s="104"/>
      <c r="BB372" s="104"/>
      <c r="BC372" s="104"/>
      <c r="BD372" s="104"/>
      <c r="BE372" s="104"/>
      <c r="BF372" s="14" t="s">
        <v>602</v>
      </c>
    </row>
    <row r="373" spans="1:58" ht="27">
      <c r="B373" s="713"/>
      <c r="C373" s="132" t="s">
        <v>1536</v>
      </c>
      <c r="D373" s="105" t="s">
        <v>1542</v>
      </c>
      <c r="E373" s="105" t="e">
        <f>VLOOKUP(D373, '[2](참고) 중복제거용 BP사명 DB'!$B$3:$D757, 3, FALSE)</f>
        <v>#N/A</v>
      </c>
      <c r="F373" s="7" t="s">
        <v>1543</v>
      </c>
      <c r="G373" s="3"/>
      <c r="H373" s="105"/>
      <c r="I373" s="105"/>
      <c r="J373" s="105"/>
      <c r="K373" s="105"/>
      <c r="L373" s="105"/>
      <c r="M373" s="105"/>
      <c r="N373" s="105"/>
      <c r="O373" s="105"/>
      <c r="Q373" s="82"/>
      <c r="R373" s="105"/>
      <c r="S373" s="105"/>
      <c r="T373" s="105"/>
      <c r="U373" s="644"/>
      <c r="V373" s="644"/>
      <c r="W373" s="644"/>
      <c r="X373" s="644"/>
      <c r="Y373" s="644"/>
      <c r="Z373" s="645"/>
      <c r="AA373" s="644"/>
      <c r="AB373" s="105"/>
      <c r="AC373" s="26"/>
      <c r="AD373" s="26"/>
      <c r="AE373" s="26"/>
      <c r="AF373" s="50"/>
      <c r="AG373" s="104"/>
      <c r="AH373" s="50"/>
      <c r="AI373" s="26"/>
      <c r="AJ373" s="591"/>
      <c r="AK373" s="20"/>
      <c r="AL373" s="503"/>
      <c r="AM373" s="20"/>
      <c r="AN373" s="45"/>
      <c r="AO373" s="20"/>
      <c r="AP373" s="32"/>
      <c r="AQ373" s="30"/>
      <c r="AR373" s="20"/>
      <c r="AS373" s="70"/>
      <c r="AT373" s="70"/>
      <c r="AU373" s="94"/>
      <c r="AV373" s="94"/>
      <c r="AW373" s="71"/>
      <c r="AX373" s="105"/>
      <c r="AY373" s="105"/>
      <c r="AZ373" s="104"/>
      <c r="BA373" s="104"/>
      <c r="BB373" s="104"/>
      <c r="BC373" s="104"/>
      <c r="BD373" s="104"/>
      <c r="BE373" s="104"/>
    </row>
    <row r="374" spans="1:58" ht="27">
      <c r="B374" s="713"/>
      <c r="C374" s="132" t="s">
        <v>1536</v>
      </c>
      <c r="D374" s="105" t="s">
        <v>1544</v>
      </c>
      <c r="E374" s="105" t="e">
        <f>VLOOKUP(D374, '[2](참고) 중복제거용 BP사명 DB'!$B$3:$D758, 3, FALSE)</f>
        <v>#N/A</v>
      </c>
      <c r="F374" s="7" t="s">
        <v>1543</v>
      </c>
      <c r="G374" s="3"/>
      <c r="H374" s="105"/>
      <c r="I374" s="105"/>
      <c r="J374" s="105"/>
      <c r="K374" s="105"/>
      <c r="L374" s="105"/>
      <c r="M374" s="105"/>
      <c r="N374" s="105"/>
      <c r="O374" s="105"/>
      <c r="Q374" s="82"/>
      <c r="R374" s="105"/>
      <c r="S374" s="105"/>
      <c r="T374" s="105"/>
      <c r="U374" s="644"/>
      <c r="V374" s="644"/>
      <c r="W374" s="644"/>
      <c r="X374" s="644"/>
      <c r="Y374" s="644"/>
      <c r="Z374" s="645"/>
      <c r="AA374" s="644"/>
      <c r="AB374" s="105"/>
      <c r="AC374" s="26"/>
      <c r="AD374" s="26"/>
      <c r="AE374" s="26"/>
      <c r="AF374" s="50"/>
      <c r="AG374" s="104"/>
      <c r="AH374" s="50"/>
      <c r="AI374" s="26"/>
      <c r="AJ374" s="591"/>
      <c r="AK374" s="20"/>
      <c r="AL374" s="503"/>
      <c r="AM374" s="20"/>
      <c r="AN374" s="45"/>
      <c r="AO374" s="20"/>
      <c r="AP374" s="32"/>
      <c r="AQ374" s="30"/>
      <c r="AR374" s="20"/>
      <c r="AS374" s="70"/>
      <c r="AT374" s="70"/>
      <c r="AU374" s="94"/>
      <c r="AV374" s="94"/>
      <c r="AW374" s="71"/>
      <c r="AX374" s="105"/>
      <c r="AY374" s="105"/>
      <c r="AZ374" s="104"/>
      <c r="BA374" s="104"/>
      <c r="BB374" s="104"/>
      <c r="BC374" s="104"/>
      <c r="BD374" s="104"/>
      <c r="BE374" s="104"/>
    </row>
    <row r="375" spans="1:58">
      <c r="B375" s="713"/>
      <c r="C375" s="132" t="s">
        <v>1536</v>
      </c>
      <c r="D375" s="105" t="s">
        <v>480</v>
      </c>
      <c r="E375" s="105" t="str">
        <f>VLOOKUP(D375, '[2](참고) 중복제거용 BP사명 DB'!$B$3:$D759, 3, FALSE)</f>
        <v>서비스에이스주식회사</v>
      </c>
      <c r="F375" s="7" t="s">
        <v>1545</v>
      </c>
      <c r="G375" s="3"/>
      <c r="H375" s="105"/>
      <c r="I375" s="105"/>
      <c r="J375" s="105"/>
      <c r="K375" s="105"/>
      <c r="L375" s="105"/>
      <c r="M375" s="105"/>
      <c r="N375" s="105"/>
      <c r="O375" s="105"/>
      <c r="Q375" s="105"/>
      <c r="R375" s="105"/>
      <c r="S375" s="105"/>
      <c r="T375" s="105"/>
      <c r="U375" s="644"/>
      <c r="V375" s="644"/>
      <c r="W375" s="644"/>
      <c r="X375" s="644"/>
      <c r="Y375" s="644"/>
      <c r="Z375" s="645"/>
      <c r="AA375" s="646"/>
      <c r="AB375" s="105"/>
      <c r="AC375" s="26"/>
      <c r="AD375" s="26"/>
      <c r="AE375" s="26"/>
      <c r="AF375" s="50"/>
      <c r="AG375" s="104"/>
      <c r="AH375" s="50"/>
      <c r="AI375" s="26"/>
      <c r="AJ375" s="591"/>
      <c r="AK375" s="20"/>
      <c r="AL375" s="503"/>
      <c r="AM375" s="20"/>
      <c r="AN375" s="45"/>
      <c r="AO375" s="20"/>
      <c r="AP375" s="32"/>
      <c r="AQ375" s="30"/>
      <c r="AR375" s="20"/>
      <c r="AS375" s="70"/>
      <c r="AT375" s="70"/>
      <c r="AU375" s="94"/>
      <c r="AV375" s="94"/>
      <c r="AW375" s="71"/>
      <c r="AX375" s="105"/>
      <c r="AY375" s="105"/>
      <c r="AZ375" s="104"/>
      <c r="BA375" s="104"/>
      <c r="BB375" s="104"/>
      <c r="BC375" s="104"/>
      <c r="BD375" s="104"/>
      <c r="BE375" s="104"/>
    </row>
    <row r="376" spans="1:58">
      <c r="B376" s="713"/>
      <c r="C376" s="132" t="s">
        <v>1536</v>
      </c>
      <c r="D376" s="105" t="s">
        <v>739</v>
      </c>
      <c r="E376" s="105" t="str">
        <f>VLOOKUP(D376, '[2](참고) 중복제거용 BP사명 DB'!$B$3:$D760, 3, FALSE)</f>
        <v>서비스탑 주식회사</v>
      </c>
      <c r="F376" s="7" t="s">
        <v>1545</v>
      </c>
      <c r="G376" s="3"/>
      <c r="H376" s="105"/>
      <c r="I376" s="105"/>
      <c r="J376" s="105"/>
      <c r="K376" s="105"/>
      <c r="L376" s="105"/>
      <c r="M376" s="105"/>
      <c r="N376" s="105"/>
      <c r="O376" s="105"/>
      <c r="Q376" s="105"/>
      <c r="R376" s="105"/>
      <c r="S376" s="105"/>
      <c r="T376" s="105"/>
      <c r="U376" s="644"/>
      <c r="V376" s="644"/>
      <c r="W376" s="644"/>
      <c r="X376" s="644"/>
      <c r="Y376" s="644"/>
      <c r="Z376" s="645"/>
      <c r="AA376" s="646"/>
      <c r="AB376" s="105"/>
      <c r="AC376" s="26"/>
      <c r="AD376" s="26"/>
      <c r="AE376" s="26"/>
      <c r="AF376" s="50"/>
      <c r="AG376" s="104"/>
      <c r="AH376" s="50"/>
      <c r="AI376" s="26"/>
      <c r="AJ376" s="591"/>
      <c r="AK376" s="20"/>
      <c r="AL376" s="503"/>
      <c r="AM376" s="20"/>
      <c r="AN376" s="45"/>
      <c r="AO376" s="20"/>
      <c r="AP376" s="32"/>
      <c r="AQ376" s="30"/>
      <c r="AR376" s="20"/>
      <c r="AS376" s="70"/>
      <c r="AT376" s="70"/>
      <c r="AU376" s="94"/>
      <c r="AV376" s="94"/>
      <c r="AW376" s="71"/>
      <c r="AX376" s="105"/>
      <c r="AY376" s="105"/>
      <c r="AZ376" s="104"/>
      <c r="BA376" s="104"/>
      <c r="BB376" s="104"/>
      <c r="BC376" s="104"/>
      <c r="BD376" s="104"/>
      <c r="BE376" s="104"/>
    </row>
    <row r="377" spans="1:58">
      <c r="B377" s="713"/>
      <c r="C377" s="132" t="s">
        <v>1536</v>
      </c>
      <c r="D377" s="105" t="s">
        <v>1546</v>
      </c>
      <c r="E377" s="105" t="e">
        <f>VLOOKUP(D377, '[2](참고) 중복제거용 BP사명 DB'!$B$3:$D761, 3, FALSE)</f>
        <v>#N/A</v>
      </c>
      <c r="F377" s="7" t="s">
        <v>1547</v>
      </c>
      <c r="G377" s="3"/>
      <c r="H377" s="105"/>
      <c r="I377" s="105"/>
      <c r="J377" s="105"/>
      <c r="K377" s="105"/>
      <c r="L377" s="105"/>
      <c r="M377" s="105"/>
      <c r="N377" s="105"/>
      <c r="O377" s="105"/>
      <c r="Q377" s="57"/>
      <c r="R377" s="105"/>
      <c r="S377" s="105"/>
      <c r="T377" s="105"/>
      <c r="U377" s="644"/>
      <c r="V377" s="677"/>
      <c r="W377" s="644"/>
      <c r="X377" s="644"/>
      <c r="Y377" s="644"/>
      <c r="Z377" s="645"/>
      <c r="AA377" s="666"/>
      <c r="AB377" s="105"/>
      <c r="AC377" s="104"/>
      <c r="AD377" s="26"/>
      <c r="AE377" s="26"/>
      <c r="AF377" s="50"/>
      <c r="AG377" s="104"/>
      <c r="AH377" s="50"/>
      <c r="AI377" s="26"/>
      <c r="AJ377" s="591"/>
      <c r="AK377" s="20"/>
      <c r="AL377" s="23"/>
      <c r="AM377" s="20"/>
      <c r="AN377" s="45"/>
      <c r="AO377" s="33"/>
      <c r="AP377" s="32"/>
      <c r="AQ377" s="30"/>
      <c r="AR377" s="20"/>
      <c r="AS377" s="70"/>
      <c r="AT377" s="70"/>
      <c r="AU377" s="94"/>
      <c r="AV377" s="94"/>
      <c r="AW377" s="71"/>
      <c r="AX377" s="105"/>
      <c r="AY377" s="105"/>
      <c r="AZ377" s="104"/>
      <c r="BA377" s="104"/>
      <c r="BB377" s="104"/>
      <c r="BC377" s="104"/>
      <c r="BD377" s="104"/>
      <c r="BE377" s="104"/>
    </row>
    <row r="378" spans="1:58">
      <c r="B378" s="713"/>
      <c r="C378" s="132" t="s">
        <v>1536</v>
      </c>
      <c r="D378" s="105" t="s">
        <v>1551</v>
      </c>
      <c r="E378" s="105" t="str">
        <f>VLOOKUP(D378, '[2](참고) 중복제거용 BP사명 DB'!$B$3:$D762, 3, FALSE)</f>
        <v>주식회사 오픈서베이</v>
      </c>
      <c r="F378" s="7" t="s">
        <v>1552</v>
      </c>
      <c r="G378" s="4"/>
      <c r="H378" s="105"/>
      <c r="I378" s="105"/>
      <c r="J378" s="105"/>
      <c r="K378" s="105"/>
      <c r="L378" s="105"/>
      <c r="M378" s="105"/>
      <c r="N378" s="105"/>
      <c r="O378" s="105"/>
      <c r="Q378" s="105"/>
      <c r="R378" s="105"/>
      <c r="S378" s="105"/>
      <c r="T378" s="105"/>
      <c r="U378" s="644"/>
      <c r="V378" s="57"/>
      <c r="W378" s="57"/>
      <c r="X378" s="57"/>
      <c r="Y378" s="57"/>
      <c r="Z378" s="645"/>
      <c r="AA378" s="57"/>
      <c r="AB378" s="105"/>
      <c r="AC378" s="26"/>
      <c r="AD378" s="26"/>
      <c r="AE378" s="26"/>
      <c r="AF378" s="50"/>
      <c r="AG378" s="104"/>
      <c r="AH378" s="50"/>
      <c r="AI378" s="26"/>
      <c r="AJ378" s="591"/>
      <c r="AK378" s="20"/>
      <c r="AL378" s="503"/>
      <c r="AM378" s="20"/>
      <c r="AN378" s="45"/>
      <c r="AO378" s="52"/>
      <c r="AP378" s="32"/>
      <c r="AQ378" s="30"/>
      <c r="AR378" s="20"/>
      <c r="AS378" s="70"/>
      <c r="AT378" s="70"/>
      <c r="AU378" s="94"/>
      <c r="AV378" s="94"/>
      <c r="AW378" s="71"/>
      <c r="AX378" s="105"/>
      <c r="AY378" s="105"/>
      <c r="AZ378" s="104"/>
      <c r="BA378" s="104"/>
      <c r="BB378" s="104"/>
      <c r="BC378" s="104"/>
      <c r="BD378" s="104"/>
      <c r="BE378" s="104"/>
    </row>
    <row r="379" spans="1:58">
      <c r="B379" s="713"/>
      <c r="C379" s="531" t="s">
        <v>1536</v>
      </c>
      <c r="D379" s="532" t="s">
        <v>1128</v>
      </c>
      <c r="E379" s="105"/>
      <c r="F379" s="7" t="s">
        <v>4168</v>
      </c>
      <c r="G379" s="4"/>
      <c r="H379" s="105"/>
      <c r="I379" s="105"/>
      <c r="J379" s="105"/>
      <c r="K379" s="105"/>
      <c r="L379" s="105"/>
      <c r="M379" s="105"/>
      <c r="N379" s="105"/>
      <c r="O379" s="105"/>
      <c r="Q379" s="105"/>
      <c r="R379" s="105"/>
      <c r="S379" s="105"/>
      <c r="T379" s="105"/>
      <c r="U379" s="644"/>
      <c r="V379" s="57"/>
      <c r="W379" s="57"/>
      <c r="X379" s="644"/>
      <c r="Y379" s="57"/>
      <c r="Z379" s="645"/>
      <c r="AA379" s="678"/>
      <c r="AB379" s="105"/>
      <c r="AC379" s="104"/>
      <c r="AD379" s="26"/>
      <c r="AE379" s="26"/>
      <c r="AF379" s="50"/>
      <c r="AG379" s="104"/>
      <c r="AH379" s="50"/>
      <c r="AI379" s="26"/>
      <c r="AJ379" s="591"/>
      <c r="AK379" s="20"/>
      <c r="AL379" s="23"/>
      <c r="AM379" s="20"/>
      <c r="AN379" s="45"/>
      <c r="AO379" s="33"/>
      <c r="AP379" s="32"/>
      <c r="AQ379" s="30"/>
      <c r="AR379" s="20"/>
      <c r="AS379" s="98"/>
      <c r="AT379" s="70"/>
      <c r="AU379" s="94"/>
      <c r="AV379" s="94"/>
      <c r="AW379" s="71"/>
      <c r="AX379" s="105"/>
      <c r="AY379" s="105"/>
      <c r="AZ379" s="104"/>
      <c r="BA379" s="104"/>
      <c r="BB379" s="104"/>
      <c r="BC379" s="104"/>
      <c r="BD379" s="104"/>
      <c r="BE379" s="104"/>
    </row>
    <row r="380" spans="1:58">
      <c r="B380" s="714"/>
      <c r="C380" s="531" t="s">
        <v>1536</v>
      </c>
      <c r="D380" s="532" t="s">
        <v>436</v>
      </c>
      <c r="E380" s="105"/>
      <c r="F380" s="7" t="s">
        <v>4173</v>
      </c>
      <c r="G380" s="4"/>
      <c r="H380" s="105"/>
      <c r="I380" s="105"/>
      <c r="J380" s="105"/>
      <c r="K380" s="105"/>
      <c r="L380" s="105"/>
      <c r="M380" s="105"/>
      <c r="N380" s="105"/>
      <c r="O380" s="105"/>
      <c r="Q380" s="105"/>
      <c r="R380" s="105"/>
      <c r="S380" s="105"/>
      <c r="T380" s="105"/>
      <c r="U380" s="644"/>
      <c r="V380" s="57"/>
      <c r="W380" s="57"/>
      <c r="X380" s="644"/>
      <c r="Y380" s="57"/>
      <c r="Z380" s="645"/>
      <c r="AA380" s="57"/>
      <c r="AB380" s="105"/>
      <c r="AC380" s="26"/>
      <c r="AD380" s="26"/>
      <c r="AE380" s="26"/>
      <c r="AF380" s="50"/>
      <c r="AG380" s="104"/>
      <c r="AH380" s="50"/>
      <c r="AI380" s="26"/>
      <c r="AJ380" s="591"/>
      <c r="AK380" s="20"/>
      <c r="AL380" s="23"/>
      <c r="AM380" s="20"/>
      <c r="AN380" s="45"/>
      <c r="AO380" s="33"/>
      <c r="AP380" s="32"/>
      <c r="AQ380" s="30"/>
      <c r="AR380" s="20"/>
      <c r="AS380" s="98"/>
      <c r="AT380" s="70"/>
      <c r="AU380" s="94"/>
      <c r="AV380" s="94"/>
      <c r="AW380" s="71"/>
      <c r="AX380" s="105"/>
      <c r="AY380" s="105"/>
      <c r="AZ380" s="104"/>
      <c r="BA380" s="104"/>
      <c r="BB380" s="104"/>
      <c r="BC380" s="104"/>
      <c r="BD380" s="104"/>
      <c r="BE380" s="104"/>
    </row>
    <row r="381" spans="1:58">
      <c r="A381" s="518"/>
      <c r="B381" s="697" t="s">
        <v>1555</v>
      </c>
      <c r="C381" s="104" t="s">
        <v>1556</v>
      </c>
      <c r="D381" s="200" t="s">
        <v>4360</v>
      </c>
      <c r="E381" s="105" t="e">
        <f>VLOOKUP(D381, '[2](참고) 중복제거용 BP사명 DB'!$B$3:$D763, 3, FALSE)</f>
        <v>#N/A</v>
      </c>
      <c r="F381" s="7" t="s">
        <v>1557</v>
      </c>
      <c r="G381" s="3"/>
      <c r="H381" s="105"/>
      <c r="I381" s="105"/>
      <c r="J381" s="105"/>
      <c r="K381" s="105"/>
      <c r="L381" s="105"/>
      <c r="M381" s="105"/>
      <c r="N381" s="105"/>
      <c r="O381" s="105"/>
      <c r="Q381" s="132"/>
      <c r="R381" s="9"/>
      <c r="S381" s="9"/>
      <c r="T381" s="9"/>
      <c r="U381" s="644"/>
      <c r="V381" s="644"/>
      <c r="W381" s="644"/>
      <c r="X381" s="644"/>
      <c r="Y381" s="644"/>
      <c r="Z381" s="645"/>
      <c r="AA381" s="82"/>
      <c r="AB381" s="105"/>
      <c r="AC381" s="26"/>
      <c r="AD381" s="26"/>
      <c r="AE381" s="679"/>
      <c r="AF381" s="50"/>
      <c r="AG381" s="104"/>
      <c r="AH381" s="105"/>
      <c r="AI381" s="26"/>
      <c r="AJ381" s="591"/>
      <c r="AK381" s="20"/>
      <c r="AL381" s="20"/>
      <c r="AM381" s="20"/>
      <c r="AN381" s="33"/>
      <c r="AO381" s="33"/>
      <c r="AP381" s="30"/>
      <c r="AQ381" s="30"/>
      <c r="AR381" s="20"/>
      <c r="AS381" s="599"/>
      <c r="AT381" s="98"/>
      <c r="AU381" s="94"/>
      <c r="AV381" s="94"/>
      <c r="AW381" s="94"/>
      <c r="AX381" s="105"/>
      <c r="AY381" s="104"/>
      <c r="AZ381" s="104"/>
      <c r="BA381" s="104"/>
      <c r="BB381" s="104"/>
      <c r="BC381" s="104"/>
      <c r="BD381" s="104"/>
      <c r="BE381" s="104"/>
    </row>
    <row r="382" spans="1:58">
      <c r="A382" s="518"/>
      <c r="B382" s="697"/>
      <c r="C382" s="104" t="s">
        <v>1556</v>
      </c>
      <c r="D382" s="105" t="s">
        <v>1561</v>
      </c>
      <c r="E382" s="105" t="str">
        <f>VLOOKUP(D382, '[2](참고) 중복제거용 BP사명 DB'!$B$3:$D764, 3, FALSE)</f>
        <v>㈜드림어스컴퍼니</v>
      </c>
      <c r="F382" s="7" t="s">
        <v>1557</v>
      </c>
      <c r="G382" s="7"/>
      <c r="H382" s="105"/>
      <c r="I382" s="105"/>
      <c r="J382" s="105"/>
      <c r="K382" s="105"/>
      <c r="L382" s="105"/>
      <c r="M382" s="105"/>
      <c r="N382" s="105"/>
      <c r="O382" s="105"/>
      <c r="Q382" s="132"/>
      <c r="R382" s="9"/>
      <c r="S382" s="9"/>
      <c r="T382" s="9"/>
      <c r="U382" s="644"/>
      <c r="V382" s="644"/>
      <c r="W382" s="644"/>
      <c r="X382" s="644"/>
      <c r="Y382" s="644"/>
      <c r="Z382" s="645"/>
      <c r="AA382" s="82"/>
      <c r="AB382" s="105"/>
      <c r="AC382" s="26"/>
      <c r="AD382" s="26"/>
      <c r="AE382" s="50"/>
      <c r="AF382" s="50"/>
      <c r="AG382" s="104"/>
      <c r="AH382" s="72"/>
      <c r="AI382" s="26"/>
      <c r="AJ382" s="591"/>
      <c r="AK382" s="20"/>
      <c r="AL382" s="20"/>
      <c r="AM382" s="20"/>
      <c r="AN382" s="33"/>
      <c r="AO382" s="33"/>
      <c r="AP382" s="30"/>
      <c r="AQ382" s="31"/>
      <c r="AR382" s="20"/>
      <c r="AS382" s="98"/>
      <c r="AT382" s="70"/>
      <c r="AU382" s="94"/>
      <c r="AV382" s="94"/>
      <c r="AW382" s="94"/>
      <c r="AX382" s="105"/>
      <c r="AY382" s="104"/>
      <c r="AZ382" s="104"/>
      <c r="BA382" s="104"/>
      <c r="BB382" s="104"/>
      <c r="BC382" s="104"/>
      <c r="BD382" s="104"/>
      <c r="BE382" s="104"/>
    </row>
    <row r="383" spans="1:58" ht="27" customHeight="1">
      <c r="B383" s="701" t="s">
        <v>1562</v>
      </c>
      <c r="C383" s="132" t="s">
        <v>1563</v>
      </c>
      <c r="D383" s="105" t="s">
        <v>1546</v>
      </c>
      <c r="E383" s="105" t="e">
        <f>VLOOKUP(D383, '[2](참고) 중복제거용 BP사명 DB'!$B$3:$D765, 3, FALSE)</f>
        <v>#N/A</v>
      </c>
      <c r="F383" s="7" t="s">
        <v>1564</v>
      </c>
      <c r="G383" s="3"/>
      <c r="H383" s="105"/>
      <c r="I383" s="105"/>
      <c r="J383" s="105"/>
      <c r="K383" s="105"/>
      <c r="L383" s="105"/>
      <c r="M383" s="105"/>
      <c r="N383" s="105"/>
      <c r="O383" s="105"/>
      <c r="Q383" s="132"/>
      <c r="R383" s="132"/>
      <c r="S383" s="132"/>
      <c r="T383" s="132"/>
      <c r="U383" s="644"/>
      <c r="V383" s="105"/>
      <c r="W383" s="105"/>
      <c r="X383" s="105"/>
      <c r="Y383" s="105"/>
      <c r="Z383" s="645"/>
      <c r="AA383" s="57"/>
      <c r="AB383" s="26"/>
      <c r="AC383" s="26"/>
      <c r="AD383" s="26"/>
      <c r="AE383" s="26"/>
      <c r="AF383" s="72"/>
      <c r="AG383" s="72"/>
      <c r="AH383" s="104"/>
      <c r="AI383" s="104"/>
      <c r="AJ383" s="589"/>
      <c r="AK383" s="20"/>
      <c r="AL383" s="503"/>
      <c r="AM383" s="20"/>
      <c r="AN383" s="73"/>
      <c r="AO383" s="43"/>
      <c r="AP383" s="32"/>
      <c r="AQ383" s="32"/>
      <c r="AR383" s="20"/>
      <c r="AS383" s="70"/>
      <c r="AT383" s="98"/>
      <c r="AU383" s="95"/>
      <c r="AV383" s="95"/>
      <c r="AW383" s="71"/>
      <c r="AX383" s="105"/>
      <c r="AY383" s="105"/>
      <c r="AZ383" s="6"/>
      <c r="BA383" s="6"/>
      <c r="BB383" s="6"/>
      <c r="BC383" s="6"/>
      <c r="BD383" s="104"/>
      <c r="BE383" s="104"/>
    </row>
    <row r="384" spans="1:58" ht="30" customHeight="1">
      <c r="B384" s="701"/>
      <c r="C384" s="132" t="s">
        <v>1563</v>
      </c>
      <c r="D384" s="105" t="s">
        <v>1571</v>
      </c>
      <c r="E384" s="105" t="e">
        <f>VLOOKUP(D384, '[2](참고) 중복제거용 BP사명 DB'!$B$3:$D766, 3, FALSE)</f>
        <v>#N/A</v>
      </c>
      <c r="F384" s="7" t="s">
        <v>1572</v>
      </c>
      <c r="G384" s="3"/>
      <c r="H384" s="105"/>
      <c r="I384" s="105"/>
      <c r="J384" s="105"/>
      <c r="K384" s="105"/>
      <c r="L384" s="105"/>
      <c r="M384" s="105"/>
      <c r="N384" s="105"/>
      <c r="O384" s="105"/>
      <c r="Q384" s="105"/>
      <c r="R384" s="132"/>
      <c r="S384" s="132"/>
      <c r="T384" s="132"/>
      <c r="U384" s="644"/>
      <c r="V384" s="105"/>
      <c r="W384" s="105"/>
      <c r="X384" s="105"/>
      <c r="Y384" s="105"/>
      <c r="Z384" s="645"/>
      <c r="AA384" s="105"/>
      <c r="AB384" s="26"/>
      <c r="AC384" s="26"/>
      <c r="AD384" s="26"/>
      <c r="AE384" s="26"/>
      <c r="AF384" s="50"/>
      <c r="AG384" s="104"/>
      <c r="AH384" s="50"/>
      <c r="AI384" s="26"/>
      <c r="AJ384" s="591"/>
      <c r="AK384" s="23"/>
      <c r="AL384" s="505"/>
      <c r="AM384" s="20"/>
      <c r="AN384" s="73"/>
      <c r="AO384" s="52"/>
      <c r="AP384" s="32"/>
      <c r="AQ384" s="30"/>
      <c r="AR384" s="20"/>
      <c r="AS384" s="70"/>
      <c r="AT384" s="70"/>
      <c r="AU384" s="94"/>
      <c r="AV384" s="94"/>
      <c r="AW384" s="71"/>
      <c r="AX384" s="105"/>
      <c r="AY384" s="105"/>
      <c r="AZ384" s="6"/>
      <c r="BA384" s="6"/>
      <c r="BB384" s="6"/>
      <c r="BC384" s="6"/>
      <c r="BD384" s="104"/>
      <c r="BE384" s="104"/>
    </row>
    <row r="385" spans="2:57" ht="24" customHeight="1">
      <c r="B385" s="701" t="s">
        <v>1574</v>
      </c>
      <c r="C385" s="132" t="s">
        <v>1575</v>
      </c>
      <c r="D385" s="105" t="s">
        <v>480</v>
      </c>
      <c r="E385" s="105" t="str">
        <f>VLOOKUP(D385, '[2](참고) 중복제거용 BP사명 DB'!$B$3:$D767, 3, FALSE)</f>
        <v>서비스에이스주식회사</v>
      </c>
      <c r="F385" s="7" t="s">
        <v>1576</v>
      </c>
      <c r="G385" s="3"/>
      <c r="H385" s="105"/>
      <c r="I385" s="105"/>
      <c r="J385" s="105"/>
      <c r="K385" s="105"/>
      <c r="L385" s="105"/>
      <c r="M385" s="105"/>
      <c r="N385" s="105"/>
      <c r="O385" s="105"/>
      <c r="Q385" s="82"/>
      <c r="R385" s="644"/>
      <c r="S385" s="644"/>
      <c r="T385" s="644"/>
      <c r="U385" s="644"/>
      <c r="V385" s="644"/>
      <c r="W385" s="644"/>
      <c r="X385" s="644"/>
      <c r="Y385" s="644"/>
      <c r="Z385" s="645"/>
      <c r="AA385" s="57"/>
      <c r="AB385" s="26"/>
      <c r="AC385" s="26"/>
      <c r="AD385" s="26"/>
      <c r="AE385" s="26"/>
      <c r="AF385" s="50"/>
      <c r="AG385" s="104"/>
      <c r="AH385" s="50"/>
      <c r="AI385" s="26"/>
      <c r="AJ385" s="591"/>
      <c r="AK385" s="20"/>
      <c r="AL385" s="503"/>
      <c r="AM385" s="20"/>
      <c r="AN385" s="45"/>
      <c r="AO385" s="20"/>
      <c r="AP385" s="32"/>
      <c r="AQ385" s="30"/>
      <c r="AR385" s="20"/>
      <c r="AS385" s="70"/>
      <c r="AT385" s="70"/>
      <c r="AU385" s="94"/>
      <c r="AV385" s="94"/>
      <c r="AW385" s="71"/>
      <c r="AX385" s="105"/>
      <c r="AY385" s="105"/>
      <c r="AZ385" s="6"/>
      <c r="BA385" s="6"/>
      <c r="BB385" s="6"/>
      <c r="BC385" s="6"/>
      <c r="BD385" s="104"/>
      <c r="BE385" s="104"/>
    </row>
    <row r="386" spans="2:57" ht="24" customHeight="1">
      <c r="B386" s="701"/>
      <c r="C386" s="132" t="s">
        <v>1575</v>
      </c>
      <c r="D386" s="105" t="s">
        <v>1577</v>
      </c>
      <c r="E386" s="105" t="e">
        <f>VLOOKUP(D386, '[2](참고) 중복제거용 BP사명 DB'!$B$3:$D768, 3, FALSE)</f>
        <v>#N/A</v>
      </c>
      <c r="F386" s="7" t="s">
        <v>1578</v>
      </c>
      <c r="G386" s="3"/>
      <c r="H386" s="105"/>
      <c r="I386" s="105"/>
      <c r="J386" s="105"/>
      <c r="K386" s="105"/>
      <c r="L386" s="105"/>
      <c r="M386" s="105"/>
      <c r="N386" s="105"/>
      <c r="O386" s="105"/>
      <c r="Q386" s="105"/>
      <c r="R386" s="644"/>
      <c r="S386" s="644"/>
      <c r="T386" s="644"/>
      <c r="U386" s="644"/>
      <c r="V386" s="105"/>
      <c r="W386" s="105"/>
      <c r="X386" s="105"/>
      <c r="Y386" s="105"/>
      <c r="Z386" s="645"/>
      <c r="AA386" s="57"/>
      <c r="AB386" s="26"/>
      <c r="AC386" s="26"/>
      <c r="AD386" s="26"/>
      <c r="AE386" s="26"/>
      <c r="AF386" s="50"/>
      <c r="AG386" s="104"/>
      <c r="AH386" s="50"/>
      <c r="AI386" s="26"/>
      <c r="AJ386" s="591"/>
      <c r="AK386" s="42"/>
      <c r="AL386" s="533"/>
      <c r="AM386" s="20"/>
      <c r="AN386" s="45"/>
      <c r="AO386" s="20"/>
      <c r="AP386" s="32"/>
      <c r="AQ386" s="30"/>
      <c r="AR386" s="20"/>
      <c r="AS386" s="70"/>
      <c r="AT386" s="70"/>
      <c r="AU386" s="94"/>
      <c r="AV386" s="94"/>
      <c r="AW386" s="71"/>
      <c r="AX386" s="105"/>
      <c r="AY386" s="105"/>
      <c r="AZ386" s="6"/>
      <c r="BA386" s="6"/>
      <c r="BB386" s="6"/>
      <c r="BC386" s="6"/>
      <c r="BD386" s="104"/>
      <c r="BE386" s="104"/>
    </row>
    <row r="387" spans="2:57" ht="16.5" customHeight="1">
      <c r="B387" s="701"/>
      <c r="C387" s="132" t="s">
        <v>1575</v>
      </c>
      <c r="D387" s="105" t="s">
        <v>1580</v>
      </c>
      <c r="E387" s="105" t="e">
        <f>VLOOKUP(D387, '[2](참고) 중복제거용 BP사명 DB'!$B$3:$D769, 3, FALSE)</f>
        <v>#N/A</v>
      </c>
      <c r="F387" s="7" t="s">
        <v>1578</v>
      </c>
      <c r="G387" s="3"/>
      <c r="H387" s="105"/>
      <c r="I387" s="105"/>
      <c r="J387" s="105"/>
      <c r="K387" s="105"/>
      <c r="L387" s="105"/>
      <c r="M387" s="105"/>
      <c r="N387" s="105"/>
      <c r="O387" s="105"/>
      <c r="Q387" s="105"/>
      <c r="R387" s="644"/>
      <c r="S387" s="644"/>
      <c r="T387" s="644"/>
      <c r="U387" s="644"/>
      <c r="V387" s="644"/>
      <c r="W387" s="644"/>
      <c r="X387" s="644"/>
      <c r="Y387" s="644"/>
      <c r="Z387" s="645"/>
      <c r="AA387" s="57"/>
      <c r="AB387" s="26"/>
      <c r="AC387" s="26"/>
      <c r="AD387" s="26"/>
      <c r="AE387" s="26"/>
      <c r="AF387" s="50"/>
      <c r="AG387" s="104"/>
      <c r="AH387" s="50"/>
      <c r="AI387" s="26"/>
      <c r="AJ387" s="591"/>
      <c r="AK387" s="42"/>
      <c r="AL387" s="533"/>
      <c r="AM387" s="20"/>
      <c r="AN387" s="45"/>
      <c r="AO387" s="20"/>
      <c r="AP387" s="32"/>
      <c r="AQ387" s="30"/>
      <c r="AR387" s="20"/>
      <c r="AS387" s="70"/>
      <c r="AT387" s="70"/>
      <c r="AU387" s="94"/>
      <c r="AV387" s="94"/>
      <c r="AW387" s="71"/>
      <c r="AX387" s="105"/>
      <c r="AY387" s="105"/>
      <c r="AZ387" s="6"/>
      <c r="BA387" s="6"/>
      <c r="BB387" s="6"/>
      <c r="BC387" s="6"/>
      <c r="BD387" s="104"/>
      <c r="BE387" s="104"/>
    </row>
    <row r="388" spans="2:57" ht="24" customHeight="1">
      <c r="B388" s="701"/>
      <c r="C388" s="132" t="s">
        <v>1575</v>
      </c>
      <c r="D388" s="105" t="s">
        <v>1581</v>
      </c>
      <c r="E388" s="105" t="str">
        <f>VLOOKUP(D388, '[2](참고) 중복제거용 BP사명 DB'!$B$3:$D770, 3, FALSE)</f>
        <v>Genesys</v>
      </c>
      <c r="F388" s="7" t="s">
        <v>1578</v>
      </c>
      <c r="G388" s="3"/>
      <c r="H388" s="105"/>
      <c r="I388" s="105"/>
      <c r="J388" s="105"/>
      <c r="K388" s="105"/>
      <c r="L388" s="105"/>
      <c r="M388" s="105"/>
      <c r="N388" s="105"/>
      <c r="O388" s="105"/>
      <c r="Q388" s="105"/>
      <c r="R388" s="644"/>
      <c r="S388" s="644"/>
      <c r="T388" s="644"/>
      <c r="U388" s="644"/>
      <c r="V388" s="105"/>
      <c r="W388" s="105"/>
      <c r="X388" s="105"/>
      <c r="Y388" s="105"/>
      <c r="Z388" s="645"/>
      <c r="AA388" s="57"/>
      <c r="AB388" s="26"/>
      <c r="AC388" s="26"/>
      <c r="AD388" s="26"/>
      <c r="AE388" s="26"/>
      <c r="AF388" s="50"/>
      <c r="AG388" s="104"/>
      <c r="AH388" s="50"/>
      <c r="AI388" s="26"/>
      <c r="AJ388" s="591"/>
      <c r="AK388" s="42"/>
      <c r="AL388" s="533"/>
      <c r="AM388" s="20"/>
      <c r="AN388" s="45"/>
      <c r="AO388" s="20"/>
      <c r="AP388" s="32"/>
      <c r="AQ388" s="30"/>
      <c r="AR388" s="20"/>
      <c r="AS388" s="70"/>
      <c r="AT388" s="70"/>
      <c r="AU388" s="94"/>
      <c r="AV388" s="94"/>
      <c r="AW388" s="71"/>
      <c r="AX388" s="105"/>
      <c r="AY388" s="105"/>
      <c r="AZ388" s="6"/>
      <c r="BA388" s="6"/>
      <c r="BB388" s="6"/>
      <c r="BC388" s="6"/>
      <c r="BD388" s="104"/>
      <c r="BE388" s="104"/>
    </row>
    <row r="389" spans="2:57" ht="24" customHeight="1">
      <c r="B389" s="701"/>
      <c r="C389" s="132" t="s">
        <v>1575</v>
      </c>
      <c r="D389" s="105" t="s">
        <v>1278</v>
      </c>
      <c r="E389" s="105" t="str">
        <f>VLOOKUP(D389, '[2](참고) 중복제거용 BP사명 DB'!$B$3:$D771, 3, FALSE)</f>
        <v xml:space="preserve">	(주)엔텔스</v>
      </c>
      <c r="F389" s="7" t="s">
        <v>1578</v>
      </c>
      <c r="G389" s="3"/>
      <c r="H389" s="105"/>
      <c r="I389" s="105"/>
      <c r="J389" s="105"/>
      <c r="K389" s="105"/>
      <c r="L389" s="105"/>
      <c r="M389" s="105"/>
      <c r="N389" s="105"/>
      <c r="O389" s="105"/>
      <c r="Q389" s="105"/>
      <c r="R389" s="644"/>
      <c r="S389" s="644"/>
      <c r="T389" s="644"/>
      <c r="U389" s="644"/>
      <c r="V389" s="105"/>
      <c r="W389" s="105"/>
      <c r="X389" s="105"/>
      <c r="Y389" s="105"/>
      <c r="Z389" s="645"/>
      <c r="AA389" s="57"/>
      <c r="AB389" s="26"/>
      <c r="AC389" s="26"/>
      <c r="AD389" s="26"/>
      <c r="AE389" s="26"/>
      <c r="AF389" s="50"/>
      <c r="AG389" s="104"/>
      <c r="AH389" s="50"/>
      <c r="AI389" s="26"/>
      <c r="AJ389" s="591"/>
      <c r="AK389" s="42"/>
      <c r="AL389" s="533"/>
      <c r="AM389" s="20"/>
      <c r="AN389" s="45"/>
      <c r="AO389" s="20"/>
      <c r="AP389" s="32"/>
      <c r="AQ389" s="30"/>
      <c r="AR389" s="20"/>
      <c r="AS389" s="70"/>
      <c r="AT389" s="70"/>
      <c r="AU389" s="94"/>
      <c r="AV389" s="94"/>
      <c r="AW389" s="71"/>
      <c r="AX389" s="105"/>
      <c r="AY389" s="105"/>
      <c r="AZ389" s="6"/>
      <c r="BA389" s="6"/>
      <c r="BB389" s="6"/>
      <c r="BC389" s="6"/>
      <c r="BD389" s="104"/>
      <c r="BE389" s="104"/>
    </row>
    <row r="390" spans="2:57">
      <c r="B390" s="701"/>
      <c r="C390" s="132" t="s">
        <v>1575</v>
      </c>
      <c r="D390" s="105" t="s">
        <v>1584</v>
      </c>
      <c r="E390" s="105" t="str">
        <f>VLOOKUP(D390, '[2](참고) 중복제거용 BP사명 DB'!$B$3:$D772, 3, FALSE)</f>
        <v>넷컴솔루션</v>
      </c>
      <c r="F390" s="7" t="s">
        <v>1578</v>
      </c>
      <c r="G390" s="3"/>
      <c r="H390" s="105"/>
      <c r="I390" s="105"/>
      <c r="J390" s="105"/>
      <c r="K390" s="105"/>
      <c r="L390" s="105"/>
      <c r="M390" s="105"/>
      <c r="N390" s="105"/>
      <c r="O390" s="105"/>
      <c r="Q390" s="105"/>
      <c r="R390" s="644"/>
      <c r="S390" s="644"/>
      <c r="T390" s="644"/>
      <c r="U390" s="644"/>
      <c r="V390" s="105"/>
      <c r="W390" s="105"/>
      <c r="X390" s="105"/>
      <c r="Y390" s="105"/>
      <c r="Z390" s="645"/>
      <c r="AA390" s="57"/>
      <c r="AB390" s="26"/>
      <c r="AC390" s="26"/>
      <c r="AD390" s="26"/>
      <c r="AE390" s="26"/>
      <c r="AF390" s="50"/>
      <c r="AG390" s="104"/>
      <c r="AH390" s="50"/>
      <c r="AI390" s="26"/>
      <c r="AJ390" s="591"/>
      <c r="AK390" s="42"/>
      <c r="AL390" s="533"/>
      <c r="AM390" s="20"/>
      <c r="AN390" s="45"/>
      <c r="AO390" s="20"/>
      <c r="AP390" s="32"/>
      <c r="AQ390" s="30"/>
      <c r="AR390" s="20"/>
      <c r="AS390" s="70"/>
      <c r="AT390" s="70"/>
      <c r="AU390" s="94"/>
      <c r="AV390" s="94"/>
      <c r="AW390" s="71"/>
      <c r="AX390" s="105"/>
      <c r="AY390" s="105"/>
      <c r="AZ390" s="6"/>
      <c r="BA390" s="6"/>
      <c r="BB390" s="6"/>
      <c r="BC390" s="6"/>
      <c r="BD390" s="104"/>
      <c r="BE390" s="104"/>
    </row>
    <row r="391" spans="2:57" ht="27">
      <c r="B391" s="104" t="s">
        <v>1585</v>
      </c>
      <c r="C391" s="104" t="s">
        <v>1586</v>
      </c>
      <c r="D391" s="210" t="s">
        <v>424</v>
      </c>
      <c r="E391" s="105" t="str">
        <f>VLOOKUP(D391, '[2](참고) 중복제거용 BP사명 DB'!$B$3:$D773, 3, FALSE)</f>
        <v>11번가</v>
      </c>
      <c r="F391" s="7" t="s">
        <v>1587</v>
      </c>
      <c r="G391" s="3"/>
      <c r="H391" s="105"/>
      <c r="I391" s="105"/>
      <c r="J391" s="105"/>
      <c r="K391" s="105"/>
      <c r="L391" s="105"/>
      <c r="M391" s="105"/>
      <c r="N391" s="105"/>
      <c r="O391" s="105"/>
      <c r="Q391" s="81"/>
      <c r="R391" s="644"/>
      <c r="S391" s="644"/>
      <c r="T391" s="644"/>
      <c r="U391" s="644"/>
      <c r="V391" s="680"/>
      <c r="W391" s="680"/>
      <c r="X391" s="644"/>
      <c r="Y391" s="680"/>
      <c r="Z391" s="645"/>
      <c r="AA391" s="646"/>
      <c r="AB391" s="26"/>
      <c r="AC391" s="26"/>
      <c r="AD391" s="26"/>
      <c r="AE391" s="26"/>
      <c r="AF391" s="50"/>
      <c r="AG391" s="104"/>
      <c r="AH391" s="50"/>
      <c r="AI391" s="26"/>
      <c r="AJ391" s="591"/>
      <c r="AK391" s="20"/>
      <c r="AL391" s="503"/>
      <c r="AM391" s="20"/>
      <c r="AN391" s="30"/>
      <c r="AO391" s="20"/>
      <c r="AP391" s="32"/>
      <c r="AQ391" s="30"/>
      <c r="AR391" s="20"/>
      <c r="AS391" s="70"/>
      <c r="AT391" s="70"/>
      <c r="AU391" s="94"/>
      <c r="AV391" s="94"/>
      <c r="AW391" s="71"/>
      <c r="AX391" s="105"/>
      <c r="AY391" s="105"/>
      <c r="AZ391" s="104"/>
      <c r="BA391" s="104"/>
      <c r="BB391" s="104"/>
      <c r="BC391" s="104"/>
      <c r="BD391" s="104"/>
      <c r="BE391" s="104"/>
    </row>
    <row r="392" spans="2:57" ht="42.75" customHeight="1">
      <c r="B392" s="709" t="s">
        <v>1588</v>
      </c>
      <c r="C392" s="532" t="s">
        <v>1589</v>
      </c>
      <c r="D392" s="532" t="s">
        <v>1607</v>
      </c>
      <c r="E392" s="105"/>
      <c r="F392" s="7" t="s">
        <v>1609</v>
      </c>
      <c r="G392" s="11"/>
      <c r="H392" s="200"/>
      <c r="I392" s="200"/>
      <c r="J392" s="200"/>
      <c r="K392" s="200"/>
      <c r="L392" s="200"/>
      <c r="M392" s="200"/>
      <c r="N392" s="200"/>
      <c r="O392" s="200"/>
      <c r="Q392" s="82"/>
      <c r="R392" s="644"/>
      <c r="S392" s="644"/>
      <c r="T392" s="644"/>
      <c r="U392" s="644"/>
      <c r="V392" s="644"/>
      <c r="W392" s="644"/>
      <c r="X392" s="644"/>
      <c r="Y392" s="644"/>
      <c r="Z392" s="645"/>
      <c r="AA392" s="644"/>
      <c r="AB392" s="26"/>
      <c r="AC392" s="26"/>
      <c r="AD392" s="26"/>
      <c r="AE392" s="50"/>
      <c r="AF392" s="72"/>
      <c r="AG392" s="104"/>
      <c r="AH392" s="104"/>
      <c r="AI392" s="132"/>
      <c r="AJ392" s="590"/>
      <c r="AK392" s="20"/>
      <c r="AL392" s="20"/>
      <c r="AM392" s="23"/>
      <c r="AN392" s="33"/>
      <c r="AO392" s="33"/>
      <c r="AP392" s="30"/>
      <c r="AQ392" s="31"/>
      <c r="AR392" s="20"/>
      <c r="AS392" s="599"/>
      <c r="AT392" s="98"/>
      <c r="AU392" s="515"/>
      <c r="AV392" s="94"/>
      <c r="AW392" s="94"/>
      <c r="AX392" s="105"/>
      <c r="AY392" s="105"/>
      <c r="AZ392" s="105"/>
      <c r="BA392" s="105"/>
      <c r="BB392" s="105"/>
      <c r="BC392" s="105"/>
      <c r="BD392" s="57"/>
      <c r="BE392" s="105"/>
    </row>
    <row r="393" spans="2:57" ht="42.75" customHeight="1">
      <c r="B393" s="710"/>
      <c r="C393" s="410" t="s">
        <v>1589</v>
      </c>
      <c r="D393" s="410" t="s">
        <v>1278</v>
      </c>
      <c r="E393" s="410" t="str">
        <f>VLOOKUP(D393, '[2](참고) 중복제거용 BP사명 DB'!$B$3:$D774, 3, FALSE)</f>
        <v xml:space="preserve">	(주)엔텔스</v>
      </c>
      <c r="F393" s="410" t="s">
        <v>1609</v>
      </c>
      <c r="G393" s="3"/>
      <c r="H393" s="105"/>
      <c r="I393" s="105"/>
      <c r="J393" s="105"/>
      <c r="K393" s="105"/>
      <c r="L393" s="105"/>
      <c r="M393" s="105"/>
      <c r="N393" s="105"/>
      <c r="O393" s="105"/>
      <c r="Q393" s="82"/>
      <c r="R393" s="644"/>
      <c r="S393" s="644"/>
      <c r="T393" s="644"/>
      <c r="U393" s="644"/>
      <c r="V393" s="644"/>
      <c r="W393" s="644"/>
      <c r="X393" s="644"/>
      <c r="Y393" s="644"/>
      <c r="Z393" s="645"/>
      <c r="AA393" s="644"/>
      <c r="AB393" s="26"/>
      <c r="AC393" s="26"/>
      <c r="AD393" s="26"/>
      <c r="AE393" s="50"/>
      <c r="AF393" s="72"/>
      <c r="AG393" s="104"/>
      <c r="AH393" s="104"/>
      <c r="AI393" s="132"/>
      <c r="AJ393" s="590"/>
      <c r="AK393" s="20"/>
      <c r="AL393" s="20"/>
      <c r="AM393" s="403"/>
      <c r="AN393" s="603"/>
      <c r="AO393" s="574"/>
      <c r="AP393" s="30"/>
      <c r="AQ393" s="31"/>
      <c r="AR393" s="20"/>
      <c r="AS393" s="109"/>
      <c r="AT393" s="98"/>
      <c r="AU393" s="107"/>
      <c r="AV393" s="94"/>
      <c r="AW393" s="71"/>
      <c r="AX393" s="105"/>
      <c r="AY393" s="105"/>
      <c r="AZ393" s="105"/>
      <c r="BA393" s="105"/>
      <c r="BB393" s="105"/>
      <c r="BC393" s="105"/>
      <c r="BD393" s="57"/>
      <c r="BE393" s="105"/>
    </row>
    <row r="394" spans="2:57" ht="40.5">
      <c r="B394" s="710"/>
      <c r="C394" s="410" t="s">
        <v>1589</v>
      </c>
      <c r="D394" s="410" t="s">
        <v>1597</v>
      </c>
      <c r="E394" s="410" t="str">
        <f>VLOOKUP(D394, '[2](참고) 중복제거용 BP사명 DB'!$B$3:$D775, 3, FALSE)</f>
        <v>디링크코리아(유)</v>
      </c>
      <c r="F394" s="410" t="s">
        <v>1598</v>
      </c>
      <c r="G394" s="7"/>
      <c r="H394" s="105"/>
      <c r="I394" s="105"/>
      <c r="J394" s="105"/>
      <c r="K394" s="105"/>
      <c r="L394" s="105"/>
      <c r="M394" s="105"/>
      <c r="N394" s="105"/>
      <c r="O394" s="105"/>
      <c r="Q394" s="82"/>
      <c r="R394" s="644"/>
      <c r="S394" s="644"/>
      <c r="T394" s="644"/>
      <c r="U394" s="644"/>
      <c r="V394" s="644"/>
      <c r="W394" s="644"/>
      <c r="X394" s="644"/>
      <c r="Y394" s="644"/>
      <c r="Z394" s="645"/>
      <c r="AA394" s="644"/>
      <c r="AB394" s="26"/>
      <c r="AC394" s="132"/>
      <c r="AD394" s="104"/>
      <c r="AE394" s="26"/>
      <c r="AF394" s="50"/>
      <c r="AG394" s="104"/>
      <c r="AH394" s="50"/>
      <c r="AI394" s="26"/>
      <c r="AJ394" s="591"/>
      <c r="AK394" s="23"/>
      <c r="AL394" s="505"/>
      <c r="AM394" s="23"/>
      <c r="AN394" s="30"/>
      <c r="AO394" s="612"/>
      <c r="AP394" s="32"/>
      <c r="AQ394" s="30"/>
      <c r="AR394" s="20"/>
      <c r="AS394" s="70"/>
      <c r="AT394" s="70"/>
      <c r="AU394" s="94"/>
      <c r="AV394" s="94"/>
      <c r="AW394" s="71"/>
      <c r="AX394" s="105"/>
      <c r="AY394" s="105"/>
      <c r="AZ394" s="105"/>
      <c r="BA394" s="105"/>
      <c r="BB394" s="105"/>
      <c r="BC394" s="105"/>
      <c r="BD394" s="104"/>
      <c r="BE394" s="104"/>
    </row>
    <row r="395" spans="2:57" ht="40.5">
      <c r="B395" s="710"/>
      <c r="C395" s="410" t="s">
        <v>1589</v>
      </c>
      <c r="D395" s="410" t="s">
        <v>1604</v>
      </c>
      <c r="E395" s="410" t="str">
        <f>VLOOKUP(D395, '[2](참고) 중복제거용 BP사명 DB'!$B$3:$D776, 3, FALSE)</f>
        <v>(주)후후앤컴퍼니</v>
      </c>
      <c r="F395" s="410" t="s">
        <v>1598</v>
      </c>
      <c r="G395" s="3"/>
      <c r="H395" s="105"/>
      <c r="I395" s="105"/>
      <c r="J395" s="105"/>
      <c r="K395" s="105"/>
      <c r="L395" s="105"/>
      <c r="M395" s="105"/>
      <c r="N395" s="105"/>
      <c r="O395" s="105"/>
      <c r="Q395" s="82"/>
      <c r="R395" s="644"/>
      <c r="S395" s="644"/>
      <c r="T395" s="644"/>
      <c r="U395" s="644"/>
      <c r="V395" s="644"/>
      <c r="W395" s="644"/>
      <c r="X395" s="644"/>
      <c r="Y395" s="644"/>
      <c r="Z395" s="645"/>
      <c r="AA395" s="644"/>
      <c r="AB395" s="26"/>
      <c r="AC395" s="104"/>
      <c r="AD395" s="132"/>
      <c r="AE395" s="26"/>
      <c r="AF395" s="50"/>
      <c r="AG395" s="104"/>
      <c r="AH395" s="50"/>
      <c r="AI395" s="26"/>
      <c r="AJ395" s="591"/>
      <c r="AK395" s="23"/>
      <c r="AL395" s="505"/>
      <c r="AM395" s="23"/>
      <c r="AN395" s="30"/>
      <c r="AO395" s="612"/>
      <c r="AP395" s="32"/>
      <c r="AQ395" s="30"/>
      <c r="AR395" s="20"/>
      <c r="AS395" s="70"/>
      <c r="AT395" s="70"/>
      <c r="AU395" s="94"/>
      <c r="AV395" s="94"/>
      <c r="AW395" s="71"/>
      <c r="AX395" s="105"/>
      <c r="AY395" s="105"/>
      <c r="AZ395" s="105"/>
      <c r="BA395" s="105"/>
      <c r="BB395" s="105"/>
      <c r="BC395" s="105"/>
      <c r="BD395" s="104"/>
      <c r="BE395" s="104"/>
    </row>
    <row r="396" spans="2:57" ht="40.5">
      <c r="B396" s="710"/>
      <c r="C396" s="410" t="s">
        <v>1589</v>
      </c>
      <c r="D396" s="410" t="s">
        <v>1607</v>
      </c>
      <c r="E396" s="410" t="str">
        <f>VLOOKUP(D396, '[2](참고) 중복제거용 BP사명 DB'!$B$3:$D777, 3, FALSE)</f>
        <v>㈜라이너스</v>
      </c>
      <c r="F396" s="410" t="s">
        <v>1598</v>
      </c>
      <c r="G396" s="7"/>
      <c r="H396" s="105"/>
      <c r="I396" s="105"/>
      <c r="J396" s="105"/>
      <c r="K396" s="105"/>
      <c r="L396" s="105"/>
      <c r="M396" s="105"/>
      <c r="N396" s="105"/>
      <c r="O396" s="105"/>
      <c r="Q396" s="82"/>
      <c r="R396" s="644"/>
      <c r="S396" s="644"/>
      <c r="T396" s="644"/>
      <c r="U396" s="644"/>
      <c r="V396" s="644"/>
      <c r="W396" s="644"/>
      <c r="X396" s="644"/>
      <c r="Y396" s="644"/>
      <c r="Z396" s="645"/>
      <c r="AA396" s="644"/>
      <c r="AB396" s="26"/>
      <c r="AC396" s="104"/>
      <c r="AD396" s="132"/>
      <c r="AE396" s="26"/>
      <c r="AF396" s="50"/>
      <c r="AG396" s="104"/>
      <c r="AH396" s="50"/>
      <c r="AI396" s="26"/>
      <c r="AJ396" s="591"/>
      <c r="AK396" s="30"/>
      <c r="AL396" s="533"/>
      <c r="AM396" s="23"/>
      <c r="AN396" s="30"/>
      <c r="AO396" s="612"/>
      <c r="AP396" s="32"/>
      <c r="AQ396" s="30"/>
      <c r="AR396" s="20"/>
      <c r="AS396" s="70"/>
      <c r="AT396" s="70"/>
      <c r="AU396" s="94"/>
      <c r="AV396" s="94"/>
      <c r="AW396" s="71"/>
      <c r="AX396" s="105"/>
      <c r="AY396" s="105"/>
      <c r="AZ396" s="105"/>
      <c r="BA396" s="105"/>
      <c r="BB396" s="105"/>
      <c r="BC396" s="105"/>
      <c r="BD396" s="104"/>
      <c r="BE396" s="104"/>
    </row>
    <row r="397" spans="2:57">
      <c r="B397" s="711"/>
      <c r="C397" s="410" t="s">
        <v>1589</v>
      </c>
      <c r="D397" s="410" t="s">
        <v>1608</v>
      </c>
      <c r="E397" s="410" t="e">
        <f>VLOOKUP(D397, '[2](참고) 중복제거용 BP사명 DB'!$B$3:$D778, 3, FALSE)</f>
        <v>#N/A</v>
      </c>
      <c r="F397" s="410" t="s">
        <v>1609</v>
      </c>
      <c r="G397" s="3"/>
      <c r="H397" s="105"/>
      <c r="I397" s="105"/>
      <c r="J397" s="105"/>
      <c r="K397" s="105"/>
      <c r="L397" s="105"/>
      <c r="M397" s="105"/>
      <c r="N397" s="105"/>
      <c r="O397" s="105"/>
      <c r="Q397" s="82"/>
      <c r="R397" s="644"/>
      <c r="S397" s="644"/>
      <c r="T397" s="644"/>
      <c r="U397" s="644"/>
      <c r="V397" s="644"/>
      <c r="W397" s="644"/>
      <c r="X397" s="644"/>
      <c r="Y397" s="644"/>
      <c r="Z397" s="645"/>
      <c r="AA397" s="644"/>
      <c r="AB397" s="26"/>
      <c r="AC397" s="26"/>
      <c r="AD397" s="26"/>
      <c r="AE397" s="26"/>
      <c r="AF397" s="104"/>
      <c r="AG397" s="104"/>
      <c r="AH397" s="104"/>
      <c r="AI397" s="132"/>
      <c r="AJ397" s="590"/>
      <c r="AK397" s="20"/>
      <c r="AL397" s="20"/>
      <c r="AM397" s="403"/>
      <c r="AN397" s="603"/>
      <c r="AO397" s="574"/>
      <c r="AP397" s="30"/>
      <c r="AQ397" s="31"/>
      <c r="AR397" s="20"/>
      <c r="AS397" s="109"/>
      <c r="AT397" s="98"/>
      <c r="AU397" s="107"/>
      <c r="AV397" s="94"/>
      <c r="AW397" s="71"/>
      <c r="AX397" s="105"/>
      <c r="AY397" s="105"/>
      <c r="AZ397" s="105"/>
      <c r="BA397" s="105"/>
      <c r="BB397" s="105"/>
      <c r="BC397" s="105"/>
      <c r="BD397" s="105"/>
      <c r="BE397" s="105"/>
    </row>
    <row r="398" spans="2:57" ht="27">
      <c r="B398" s="697" t="s">
        <v>1613</v>
      </c>
      <c r="C398" s="104" t="s">
        <v>1614</v>
      </c>
      <c r="D398" s="105" t="s">
        <v>4357</v>
      </c>
      <c r="E398" s="105" t="e">
        <f>VLOOKUP(D398, '[2](참고) 중복제거용 BP사명 DB'!$B$3:$D779, 3, FALSE)</f>
        <v>#N/A</v>
      </c>
      <c r="F398" s="7" t="s">
        <v>1615</v>
      </c>
      <c r="G398" s="3"/>
      <c r="H398" s="105"/>
      <c r="I398" s="105"/>
      <c r="J398" s="105"/>
      <c r="K398" s="105"/>
      <c r="L398" s="105"/>
      <c r="M398" s="105"/>
      <c r="N398" s="105"/>
      <c r="O398" s="105"/>
      <c r="Q398" s="81"/>
      <c r="R398" s="105"/>
      <c r="S398" s="105"/>
      <c r="T398" s="105"/>
      <c r="U398" s="644"/>
      <c r="V398" s="81"/>
      <c r="W398" s="81"/>
      <c r="X398" s="644"/>
      <c r="Y398" s="81"/>
      <c r="Z398" s="645"/>
      <c r="AA398" s="81"/>
      <c r="AB398" s="26"/>
      <c r="AC398" s="26"/>
      <c r="AD398" s="26"/>
      <c r="AE398" s="7"/>
      <c r="AF398" s="104"/>
      <c r="AG398" s="104"/>
      <c r="AH398" s="105"/>
      <c r="AI398" s="104"/>
      <c r="AJ398" s="593"/>
      <c r="AK398" s="20"/>
      <c r="AL398" s="20"/>
      <c r="AM398" s="20"/>
      <c r="AN398" s="30"/>
      <c r="AO398" s="574"/>
      <c r="AP398" s="30"/>
      <c r="AQ398" s="30"/>
      <c r="AR398" s="20"/>
      <c r="AS398" s="98"/>
      <c r="AT398" s="108"/>
      <c r="AU398" s="107"/>
      <c r="AV398" s="107"/>
      <c r="AW398" s="71"/>
      <c r="AX398" s="105"/>
      <c r="AY398" s="105"/>
      <c r="AZ398" s="105"/>
      <c r="BA398" s="105"/>
      <c r="BB398" s="105"/>
      <c r="BC398" s="105"/>
      <c r="BD398" s="82"/>
      <c r="BE398" s="105"/>
    </row>
    <row r="399" spans="2:57">
      <c r="B399" s="697"/>
      <c r="C399" s="104" t="s">
        <v>1614</v>
      </c>
      <c r="D399" s="105" t="s">
        <v>739</v>
      </c>
      <c r="E399" s="105" t="str">
        <f>VLOOKUP(D399, '[2](참고) 중복제거용 BP사명 DB'!$B$3:$D780, 3, FALSE)</f>
        <v>서비스탑 주식회사</v>
      </c>
      <c r="F399" s="7" t="s">
        <v>1623</v>
      </c>
      <c r="G399" s="3"/>
      <c r="H399" s="105"/>
      <c r="I399" s="105"/>
      <c r="J399" s="105"/>
      <c r="K399" s="105"/>
      <c r="L399" s="105"/>
      <c r="M399" s="105"/>
      <c r="N399" s="105"/>
      <c r="O399" s="105"/>
      <c r="Q399" s="81"/>
      <c r="R399" s="105"/>
      <c r="S399" s="105"/>
      <c r="T399" s="105"/>
      <c r="U399" s="644"/>
      <c r="V399" s="680"/>
      <c r="W399" s="680"/>
      <c r="X399" s="680"/>
      <c r="Y399" s="680"/>
      <c r="Z399" s="645"/>
      <c r="AA399" s="646"/>
      <c r="AB399" s="26"/>
      <c r="AC399" s="26"/>
      <c r="AD399" s="26"/>
      <c r="AE399" s="26"/>
      <c r="AF399" s="50"/>
      <c r="AG399" s="104"/>
      <c r="AH399" s="50"/>
      <c r="AI399" s="26"/>
      <c r="AJ399" s="591"/>
      <c r="AK399" s="20"/>
      <c r="AL399" s="503"/>
      <c r="AM399" s="20"/>
      <c r="AN399" s="30"/>
      <c r="AO399" s="20"/>
      <c r="AP399" s="32"/>
      <c r="AQ399" s="30"/>
      <c r="AR399" s="20"/>
      <c r="AS399" s="70"/>
      <c r="AT399" s="70"/>
      <c r="AU399" s="94"/>
      <c r="AV399" s="94"/>
      <c r="AW399" s="71"/>
      <c r="AX399" s="105"/>
      <c r="AY399" s="105"/>
      <c r="AZ399" s="105"/>
      <c r="BA399" s="105"/>
      <c r="BB399" s="105"/>
      <c r="BC399" s="105"/>
      <c r="BD399" s="104"/>
      <c r="BE399" s="50"/>
    </row>
    <row r="400" spans="2:57" ht="27">
      <c r="B400" s="697" t="s">
        <v>1626</v>
      </c>
      <c r="C400" s="104" t="s">
        <v>1627</v>
      </c>
      <c r="D400" s="105" t="s">
        <v>1571</v>
      </c>
      <c r="E400" s="105" t="e">
        <f>VLOOKUP(D400, '[2](참고) 중복제거용 BP사명 DB'!$B$3:$D781, 3, FALSE)</f>
        <v>#N/A</v>
      </c>
      <c r="F400" s="7" t="s">
        <v>1628</v>
      </c>
      <c r="G400" s="3"/>
      <c r="H400" s="105"/>
      <c r="I400" s="105"/>
      <c r="J400" s="105"/>
      <c r="K400" s="105"/>
      <c r="L400" s="105"/>
      <c r="M400" s="105"/>
      <c r="N400" s="105"/>
      <c r="O400" s="105"/>
      <c r="Q400" s="81"/>
      <c r="R400" s="132"/>
      <c r="S400" s="132"/>
      <c r="T400" s="132"/>
      <c r="U400" s="644"/>
      <c r="V400" s="81"/>
      <c r="W400" s="81"/>
      <c r="X400" s="81"/>
      <c r="Y400" s="81"/>
      <c r="Z400" s="645"/>
      <c r="AA400" s="105"/>
      <c r="AB400" s="26"/>
      <c r="AC400" s="26"/>
      <c r="AD400" s="26"/>
      <c r="AE400" s="26"/>
      <c r="AF400" s="50"/>
      <c r="AG400" s="104"/>
      <c r="AH400" s="50"/>
      <c r="AI400" s="26"/>
      <c r="AJ400" s="591"/>
      <c r="AK400" s="20"/>
      <c r="AL400" s="503"/>
      <c r="AM400" s="20"/>
      <c r="AN400" s="30"/>
      <c r="AO400" s="20"/>
      <c r="AP400" s="32"/>
      <c r="AQ400" s="30"/>
      <c r="AR400" s="20"/>
      <c r="AS400" s="70"/>
      <c r="AT400" s="70"/>
      <c r="AU400" s="94"/>
      <c r="AV400" s="94"/>
      <c r="AW400" s="71"/>
      <c r="AX400" s="105"/>
      <c r="AY400" s="104"/>
      <c r="AZ400" s="104"/>
      <c r="BA400" s="104"/>
      <c r="BB400" s="104"/>
      <c r="BC400" s="104"/>
      <c r="BD400" s="104"/>
      <c r="BE400" s="50"/>
    </row>
    <row r="401" spans="2:58" ht="67.5">
      <c r="B401" s="701"/>
      <c r="C401" s="104" t="s">
        <v>1627</v>
      </c>
      <c r="D401" s="105" t="s">
        <v>480</v>
      </c>
      <c r="E401" s="105" t="str">
        <f>VLOOKUP(D401, '[2](참고) 중복제거용 BP사명 DB'!$B$3:$D782, 3, FALSE)</f>
        <v>서비스에이스주식회사</v>
      </c>
      <c r="F401" s="7" t="s">
        <v>1634</v>
      </c>
      <c r="G401" s="3"/>
      <c r="H401" s="105"/>
      <c r="I401" s="105"/>
      <c r="J401" s="105"/>
      <c r="K401" s="105"/>
      <c r="L401" s="105"/>
      <c r="M401" s="105"/>
      <c r="N401" s="105"/>
      <c r="O401" s="105"/>
      <c r="Q401" s="81"/>
      <c r="R401" s="132"/>
      <c r="S401" s="132"/>
      <c r="T401" s="132"/>
      <c r="U401" s="644"/>
      <c r="V401" s="680"/>
      <c r="W401" s="680"/>
      <c r="X401" s="680"/>
      <c r="Y401" s="680"/>
      <c r="Z401" s="645"/>
      <c r="AA401" s="105"/>
      <c r="AB401" s="26"/>
      <c r="AC401" s="26"/>
      <c r="AD401" s="26"/>
      <c r="AE401" s="26"/>
      <c r="AF401" s="50"/>
      <c r="AG401" s="104"/>
      <c r="AH401" s="50"/>
      <c r="AI401" s="26"/>
      <c r="AJ401" s="591"/>
      <c r="AK401" s="20"/>
      <c r="AL401" s="503"/>
      <c r="AM401" s="20"/>
      <c r="AN401" s="30"/>
      <c r="AO401" s="20"/>
      <c r="AP401" s="32"/>
      <c r="AQ401" s="30"/>
      <c r="AR401" s="20"/>
      <c r="AS401" s="70"/>
      <c r="AT401" s="70"/>
      <c r="AU401" s="94"/>
      <c r="AV401" s="94"/>
      <c r="AW401" s="71"/>
      <c r="AX401" s="105"/>
      <c r="AY401" s="104"/>
      <c r="AZ401" s="104"/>
      <c r="BA401" s="104"/>
      <c r="BB401" s="104"/>
      <c r="BC401" s="104"/>
      <c r="BD401" s="104"/>
      <c r="BE401" s="50"/>
    </row>
    <row r="402" spans="2:58" ht="27">
      <c r="B402" s="701"/>
      <c r="C402" s="104" t="s">
        <v>1627</v>
      </c>
      <c r="D402" s="105" t="s">
        <v>598</v>
      </c>
      <c r="E402" s="105" t="e">
        <f>VLOOKUP(D402, '[2](참고) 중복제거용 BP사명 DB'!$B$3:$D783, 3, FALSE)</f>
        <v>#N/A</v>
      </c>
      <c r="F402" s="7" t="s">
        <v>1635</v>
      </c>
      <c r="G402" s="3"/>
      <c r="H402" s="105"/>
      <c r="I402" s="105"/>
      <c r="J402" s="105"/>
      <c r="K402" s="105"/>
      <c r="L402" s="105"/>
      <c r="M402" s="105"/>
      <c r="N402" s="105"/>
      <c r="O402" s="105"/>
      <c r="Q402" s="82"/>
      <c r="R402" s="57"/>
      <c r="S402" s="57"/>
      <c r="T402" s="57"/>
      <c r="U402" s="644"/>
      <c r="V402" s="644"/>
      <c r="W402" s="644"/>
      <c r="X402" s="644"/>
      <c r="Y402" s="644"/>
      <c r="Z402" s="645"/>
      <c r="AA402" s="105"/>
      <c r="AB402" s="26"/>
      <c r="AC402" s="26"/>
      <c r="AD402" s="26"/>
      <c r="AE402" s="26"/>
      <c r="AF402" s="50"/>
      <c r="AG402" s="104"/>
      <c r="AH402" s="50"/>
      <c r="AI402" s="26"/>
      <c r="AJ402" s="591"/>
      <c r="AK402" s="20"/>
      <c r="AL402" s="503"/>
      <c r="AM402" s="20"/>
      <c r="AN402" s="30"/>
      <c r="AO402" s="53"/>
      <c r="AP402" s="32"/>
      <c r="AQ402" s="32"/>
      <c r="AR402" s="20"/>
      <c r="AS402" s="70"/>
      <c r="AT402" s="70"/>
      <c r="AU402" s="94"/>
      <c r="AV402" s="94"/>
      <c r="AW402" s="71"/>
      <c r="AX402" s="105"/>
      <c r="AY402" s="104"/>
      <c r="AZ402" s="104"/>
      <c r="BA402" s="104"/>
      <c r="BB402" s="104"/>
      <c r="BC402" s="104"/>
      <c r="BD402" s="82"/>
      <c r="BE402" s="50"/>
    </row>
    <row r="403" spans="2:58">
      <c r="B403" s="701"/>
      <c r="C403" s="104" t="s">
        <v>1627</v>
      </c>
      <c r="D403" s="105" t="s">
        <v>508</v>
      </c>
      <c r="E403" s="105" t="str">
        <f>VLOOKUP(D403, '[2](참고) 중복제거용 BP사명 DB'!$B$3:$D784, 3, FALSE)</f>
        <v>에프앤유신용정보주식회사</v>
      </c>
      <c r="F403" s="7" t="s">
        <v>1637</v>
      </c>
      <c r="G403" s="3"/>
      <c r="H403" s="105"/>
      <c r="I403" s="105"/>
      <c r="J403" s="105"/>
      <c r="K403" s="105"/>
      <c r="L403" s="105"/>
      <c r="M403" s="105"/>
      <c r="N403" s="105"/>
      <c r="O403" s="105"/>
      <c r="Q403" s="81"/>
      <c r="R403" s="26"/>
      <c r="S403" s="26"/>
      <c r="T403" s="26"/>
      <c r="U403" s="644"/>
      <c r="V403" s="680"/>
      <c r="W403" s="680"/>
      <c r="X403" s="680"/>
      <c r="Y403" s="680"/>
      <c r="Z403" s="645"/>
      <c r="AA403" s="105"/>
      <c r="AB403" s="26"/>
      <c r="AC403" s="26"/>
      <c r="AD403" s="26"/>
      <c r="AE403" s="26"/>
      <c r="AF403" s="50"/>
      <c r="AG403" s="104"/>
      <c r="AH403" s="50"/>
      <c r="AI403" s="26"/>
      <c r="AJ403" s="591"/>
      <c r="AK403" s="20"/>
      <c r="AL403" s="503"/>
      <c r="AM403" s="20"/>
      <c r="AN403" s="30"/>
      <c r="AO403" s="20"/>
      <c r="AP403" s="32"/>
      <c r="AQ403" s="30"/>
      <c r="AR403" s="20"/>
      <c r="AS403" s="70"/>
      <c r="AT403" s="70"/>
      <c r="AU403" s="94"/>
      <c r="AV403" s="94"/>
      <c r="AW403" s="71"/>
      <c r="AX403" s="105"/>
      <c r="AY403" s="104"/>
      <c r="AZ403" s="104"/>
      <c r="BA403" s="104"/>
      <c r="BB403" s="104"/>
      <c r="BC403" s="104"/>
      <c r="BD403" s="104"/>
      <c r="BE403" s="50"/>
    </row>
    <row r="404" spans="2:58" ht="27">
      <c r="B404" s="105" t="s">
        <v>1638</v>
      </c>
      <c r="C404" s="105" t="s">
        <v>1639</v>
      </c>
      <c r="D404" s="105"/>
      <c r="E404" s="105" t="e">
        <f>VLOOKUP(D404, '[2](참고) 중복제거용 BP사명 DB'!$B$3:$D785, 3, FALSE)</f>
        <v>#N/A</v>
      </c>
      <c r="F404" s="7" t="s">
        <v>1640</v>
      </c>
      <c r="G404" s="11"/>
      <c r="H404" s="105"/>
      <c r="I404" s="105"/>
      <c r="J404" s="105"/>
      <c r="K404" s="655"/>
      <c r="L404" s="105"/>
      <c r="M404" s="105"/>
      <c r="N404" s="105"/>
      <c r="O404" s="105"/>
      <c r="Q404" s="57"/>
      <c r="R404" s="57"/>
      <c r="S404" s="57"/>
      <c r="T404" s="57"/>
      <c r="U404" s="644"/>
      <c r="V404" s="57"/>
      <c r="W404" s="57"/>
      <c r="X404" s="57"/>
      <c r="Y404" s="57"/>
      <c r="Z404" s="645"/>
      <c r="AA404" s="57"/>
      <c r="AB404" s="105"/>
      <c r="AC404" s="105"/>
      <c r="AD404" s="105"/>
      <c r="AE404" s="7"/>
      <c r="AF404" s="104"/>
      <c r="AG404" s="105"/>
      <c r="AH404" s="105"/>
      <c r="AI404" s="105"/>
      <c r="AJ404" s="593"/>
      <c r="AK404" s="20"/>
      <c r="AL404" s="503"/>
      <c r="AM404" s="20"/>
      <c r="AN404" s="30"/>
      <c r="AO404" s="23"/>
      <c r="AP404" s="32"/>
      <c r="AQ404" s="30"/>
      <c r="AR404" s="20"/>
      <c r="AS404" s="86"/>
      <c r="AT404" s="86"/>
      <c r="AU404" s="94"/>
      <c r="AV404" s="94"/>
      <c r="AW404" s="71"/>
      <c r="AX404" s="105"/>
      <c r="AY404" s="105"/>
      <c r="AZ404" s="105"/>
      <c r="BA404" s="105"/>
      <c r="BB404" s="105"/>
      <c r="BC404" s="105"/>
      <c r="BD404" s="105"/>
      <c r="BE404" s="105"/>
    </row>
    <row r="405" spans="2:58">
      <c r="B405" s="701" t="s">
        <v>1643</v>
      </c>
      <c r="C405" s="132" t="s">
        <v>1643</v>
      </c>
      <c r="D405" s="105" t="s">
        <v>629</v>
      </c>
      <c r="E405" s="105" t="str">
        <f>VLOOKUP(D405, '[2](참고) 중복제거용 BP사명 DB'!$B$3:$D797, 3, FALSE)</f>
        <v>SK텔레콤(주)</v>
      </c>
      <c r="F405" s="7"/>
      <c r="G405" s="3"/>
      <c r="H405" s="105"/>
      <c r="I405" s="105"/>
      <c r="J405" s="105"/>
      <c r="K405" s="105"/>
      <c r="L405" s="105"/>
      <c r="M405" s="105"/>
      <c r="N405" s="105"/>
      <c r="O405" s="105"/>
      <c r="Q405" s="315"/>
      <c r="R405" s="132"/>
      <c r="S405" s="132"/>
      <c r="T405" s="132"/>
      <c r="U405" s="644"/>
      <c r="V405" s="644"/>
      <c r="W405" s="644"/>
      <c r="X405" s="644"/>
      <c r="Y405" s="644"/>
      <c r="Z405" s="645"/>
      <c r="AA405" s="644"/>
      <c r="AB405" s="26"/>
      <c r="AC405" s="26"/>
      <c r="AD405" s="26"/>
      <c r="AE405" s="26"/>
      <c r="AF405" s="50"/>
      <c r="AG405" s="104"/>
      <c r="AH405" s="105"/>
      <c r="AI405" s="104"/>
      <c r="AJ405" s="740"/>
      <c r="AK405" s="20"/>
      <c r="AL405" s="20"/>
      <c r="AM405" s="20"/>
      <c r="AN405" s="30"/>
      <c r="AO405" s="574"/>
      <c r="AP405" s="33"/>
      <c r="AQ405" s="33"/>
      <c r="AR405" s="20"/>
      <c r="AS405" s="515"/>
      <c r="AT405" s="98"/>
      <c r="AU405" s="515"/>
      <c r="AV405" s="94"/>
      <c r="AW405" s="71"/>
      <c r="AX405" s="424"/>
      <c r="AY405" s="424"/>
      <c r="AZ405" s="102"/>
      <c r="BA405" s="102"/>
      <c r="BB405" s="104"/>
      <c r="BC405" s="104"/>
      <c r="BD405" s="104"/>
      <c r="BE405" s="104"/>
    </row>
    <row r="406" spans="2:58">
      <c r="B406" s="701"/>
      <c r="C406" s="132" t="s">
        <v>1648</v>
      </c>
      <c r="D406" s="105" t="s">
        <v>1411</v>
      </c>
      <c r="E406" s="105" t="str">
        <f>VLOOKUP(D406, '[2](참고) 중복제거용 BP사명 DB'!$B$3:$D786, 3, FALSE)</f>
        <v>유빈스 주식회사</v>
      </c>
      <c r="F406" s="7" t="s">
        <v>1649</v>
      </c>
      <c r="G406" s="3"/>
      <c r="H406" s="105"/>
      <c r="I406" s="105"/>
      <c r="J406" s="105"/>
      <c r="K406" s="105"/>
      <c r="L406" s="105"/>
      <c r="M406" s="105"/>
      <c r="N406" s="105"/>
      <c r="O406" s="105"/>
      <c r="Q406" s="315"/>
      <c r="R406" s="132"/>
      <c r="S406" s="132"/>
      <c r="T406" s="132"/>
      <c r="U406" s="644"/>
      <c r="V406" s="644"/>
      <c r="W406" s="644"/>
      <c r="X406" s="644"/>
      <c r="Y406" s="644"/>
      <c r="Z406" s="645"/>
      <c r="AA406" s="644"/>
      <c r="AB406" s="26"/>
      <c r="AC406" s="26"/>
      <c r="AD406" s="26"/>
      <c r="AE406" s="26"/>
      <c r="AF406" s="104"/>
      <c r="AG406" s="6"/>
      <c r="AH406" s="105"/>
      <c r="AI406" s="9"/>
      <c r="AJ406" s="740"/>
      <c r="AK406" s="20"/>
      <c r="AL406" s="20"/>
      <c r="AM406" s="20"/>
      <c r="AN406" s="30"/>
      <c r="AO406" s="574"/>
      <c r="AP406" s="31"/>
      <c r="AQ406" s="31"/>
      <c r="AR406" s="20"/>
      <c r="AS406" s="598"/>
      <c r="AT406" s="98"/>
      <c r="AU406" s="107"/>
      <c r="AV406" s="94"/>
      <c r="AW406" s="71"/>
      <c r="AX406" s="105"/>
      <c r="AY406" s="104"/>
      <c r="AZ406" s="104"/>
      <c r="BA406" s="104"/>
      <c r="BB406" s="104"/>
      <c r="BC406" s="104"/>
      <c r="BD406" s="104"/>
      <c r="BE406" s="104"/>
    </row>
    <row r="407" spans="2:58" ht="81">
      <c r="B407" s="701"/>
      <c r="C407" s="132" t="s">
        <v>1648</v>
      </c>
      <c r="D407" s="105" t="s">
        <v>1655</v>
      </c>
      <c r="E407" s="105" t="e">
        <f>VLOOKUP(D407, '[2](참고) 중복제거용 BP사명 DB'!$B$3:$D787, 3, FALSE)</f>
        <v>#N/A</v>
      </c>
      <c r="F407" s="7" t="s">
        <v>1656</v>
      </c>
      <c r="G407" s="3"/>
      <c r="H407" s="105"/>
      <c r="I407" s="105"/>
      <c r="J407" s="105"/>
      <c r="K407" s="105"/>
      <c r="L407" s="105"/>
      <c r="M407" s="105"/>
      <c r="N407" s="105"/>
      <c r="O407" s="105"/>
      <c r="Q407" s="315"/>
      <c r="R407" s="132"/>
      <c r="S407" s="132"/>
      <c r="T407" s="132"/>
      <c r="U407" s="644"/>
      <c r="V407" s="644"/>
      <c r="W407" s="644"/>
      <c r="X407" s="644"/>
      <c r="Y407" s="644"/>
      <c r="Z407" s="645"/>
      <c r="AA407" s="644"/>
      <c r="AB407" s="26"/>
      <c r="AC407" s="26"/>
      <c r="AD407" s="26"/>
      <c r="AE407" s="26"/>
      <c r="AF407" s="104"/>
      <c r="AG407" s="604"/>
      <c r="AH407" s="105"/>
      <c r="AI407" s="9"/>
      <c r="AJ407" s="740"/>
      <c r="AK407" s="547"/>
      <c r="AL407" s="547"/>
      <c r="AM407" s="547"/>
      <c r="AN407" s="681"/>
      <c r="AO407" s="682"/>
      <c r="AP407" s="30"/>
      <c r="AQ407" s="683"/>
      <c r="AR407" s="547"/>
      <c r="AS407" s="598"/>
      <c r="AT407" s="98"/>
      <c r="AU407" s="107"/>
      <c r="AV407" s="94"/>
      <c r="AW407" s="71"/>
      <c r="AX407" s="105"/>
      <c r="AY407" s="104"/>
      <c r="AZ407" s="104"/>
      <c r="BA407" s="104"/>
      <c r="BB407" s="104"/>
      <c r="BC407" s="104"/>
      <c r="BD407" s="104"/>
      <c r="BE407" s="104"/>
    </row>
    <row r="408" spans="2:58" ht="54">
      <c r="B408" s="701"/>
      <c r="C408" s="132" t="s">
        <v>1648</v>
      </c>
      <c r="D408" s="105" t="s">
        <v>1662</v>
      </c>
      <c r="E408" s="105" t="e">
        <f>VLOOKUP(D408, '[2](참고) 중복제거용 BP사명 DB'!$B$3:$D788, 3, FALSE)</f>
        <v>#N/A</v>
      </c>
      <c r="F408" s="7" t="s">
        <v>1663</v>
      </c>
      <c r="G408" s="3"/>
      <c r="H408" s="105"/>
      <c r="I408" s="105"/>
      <c r="J408" s="105"/>
      <c r="K408" s="105"/>
      <c r="L408" s="105"/>
      <c r="M408" s="105"/>
      <c r="N408" s="105"/>
      <c r="O408" s="105"/>
      <c r="Q408" s="315"/>
      <c r="R408" s="132"/>
      <c r="S408" s="132"/>
      <c r="T408" s="132"/>
      <c r="U408" s="644"/>
      <c r="V408" s="644"/>
      <c r="W408" s="644"/>
      <c r="X408" s="644"/>
      <c r="Y408" s="644"/>
      <c r="Z408" s="645"/>
      <c r="AA408" s="644"/>
      <c r="AB408" s="26"/>
      <c r="AC408" s="26"/>
      <c r="AD408" s="26"/>
      <c r="AE408" s="26"/>
      <c r="AF408" s="104"/>
      <c r="AG408" s="604"/>
      <c r="AH408" s="105"/>
      <c r="AI408" s="9"/>
      <c r="AJ408" s="740"/>
      <c r="AK408" s="20"/>
      <c r="AL408" s="20"/>
      <c r="AM408" s="20"/>
      <c r="AN408" s="30"/>
      <c r="AO408" s="574"/>
      <c r="AP408" s="30"/>
      <c r="AQ408" s="33"/>
      <c r="AR408" s="20"/>
      <c r="AS408" s="598"/>
      <c r="AT408" s="98"/>
      <c r="AU408" s="107"/>
      <c r="AV408" s="94"/>
      <c r="AW408" s="71"/>
      <c r="AX408" s="105"/>
      <c r="AY408" s="104"/>
      <c r="AZ408" s="104"/>
      <c r="BA408" s="104"/>
      <c r="BB408" s="104"/>
      <c r="BC408" s="104"/>
      <c r="BD408" s="104"/>
      <c r="BE408" s="104"/>
    </row>
    <row r="409" spans="2:58" ht="40.5">
      <c r="B409" s="701"/>
      <c r="C409" s="410" t="s">
        <v>1648</v>
      </c>
      <c r="D409" s="410" t="s">
        <v>1669</v>
      </c>
      <c r="E409" s="410" t="e">
        <f>VLOOKUP(D409, '[2](참고) 중복제거용 BP사명 DB'!$B$3:$D789, 3, FALSE)</f>
        <v>#N/A</v>
      </c>
      <c r="F409" s="410" t="s">
        <v>4198</v>
      </c>
      <c r="G409" s="3"/>
      <c r="H409" s="105"/>
      <c r="I409" s="105"/>
      <c r="J409" s="105"/>
      <c r="K409" s="105"/>
      <c r="L409" s="105"/>
      <c r="M409" s="105"/>
      <c r="N409" s="105"/>
      <c r="O409" s="105"/>
      <c r="Q409" s="316"/>
      <c r="R409" s="132"/>
      <c r="S409" s="132"/>
      <c r="T409" s="132"/>
      <c r="U409" s="644"/>
      <c r="V409" s="644"/>
      <c r="W409" s="644"/>
      <c r="X409" s="644"/>
      <c r="Y409" s="644"/>
      <c r="Z409" s="645"/>
      <c r="AA409" s="644"/>
      <c r="AB409" s="26"/>
      <c r="AC409" s="26"/>
      <c r="AD409" s="26"/>
      <c r="AE409" s="26"/>
      <c r="AF409" s="50"/>
      <c r="AG409" s="6"/>
      <c r="AH409" s="105"/>
      <c r="AI409" s="9"/>
      <c r="AJ409" s="740"/>
      <c r="AK409" s="20"/>
      <c r="AL409" s="23"/>
      <c r="AM409" s="20"/>
      <c r="AN409" s="32"/>
      <c r="AO409" s="574"/>
      <c r="AP409" s="32"/>
      <c r="AQ409" s="31"/>
      <c r="AR409" s="20"/>
      <c r="AS409" s="598"/>
      <c r="AT409" s="98"/>
      <c r="AU409" s="107"/>
      <c r="AV409" s="94"/>
      <c r="AW409" s="71"/>
      <c r="AX409" s="202"/>
      <c r="AY409" s="104"/>
      <c r="AZ409" s="104"/>
      <c r="BA409" s="104"/>
      <c r="BB409" s="104"/>
      <c r="BC409" s="104"/>
      <c r="BD409" s="104"/>
      <c r="BE409" s="104"/>
    </row>
    <row r="410" spans="2:58" ht="40.5">
      <c r="B410" s="701"/>
      <c r="C410" s="410" t="s">
        <v>1648</v>
      </c>
      <c r="D410" s="410" t="s">
        <v>1671</v>
      </c>
      <c r="E410" s="410" t="e">
        <f>VLOOKUP(D410, '[2](참고) 중복제거용 BP사명 DB'!$B$3:$D790, 3, FALSE)</f>
        <v>#N/A</v>
      </c>
      <c r="F410" s="410" t="s">
        <v>4198</v>
      </c>
      <c r="G410" s="3"/>
      <c r="H410" s="105"/>
      <c r="I410" s="105"/>
      <c r="J410" s="105"/>
      <c r="K410" s="105"/>
      <c r="L410" s="105"/>
      <c r="M410" s="105"/>
      <c r="N410" s="105"/>
      <c r="O410" s="105"/>
      <c r="Q410" s="601"/>
      <c r="R410" s="132"/>
      <c r="S410" s="132"/>
      <c r="T410" s="132"/>
      <c r="U410" s="644"/>
      <c r="V410" s="644"/>
      <c r="W410" s="649"/>
      <c r="X410" s="644"/>
      <c r="Y410" s="644"/>
      <c r="Z410" s="645"/>
      <c r="AA410" s="644"/>
      <c r="AB410" s="26"/>
      <c r="AC410" s="26"/>
      <c r="AD410" s="26"/>
      <c r="AE410" s="26"/>
      <c r="AF410" s="50"/>
      <c r="AG410" s="6"/>
      <c r="AH410" s="105"/>
      <c r="AI410" s="9"/>
      <c r="AJ410" s="740"/>
      <c r="AK410" s="20"/>
      <c r="AL410" s="23"/>
      <c r="AM410" s="20"/>
      <c r="AN410" s="30"/>
      <c r="AO410" s="574"/>
      <c r="AP410" s="32"/>
      <c r="AQ410" s="32"/>
      <c r="AR410" s="20"/>
      <c r="AS410" s="108"/>
      <c r="AT410" s="108"/>
      <c r="AU410" s="94"/>
      <c r="AV410" s="95"/>
      <c r="AW410" s="71"/>
      <c r="AX410" s="202"/>
      <c r="AY410" s="104"/>
      <c r="AZ410" s="104"/>
      <c r="BA410" s="104"/>
      <c r="BB410" s="104"/>
      <c r="BC410" s="104"/>
      <c r="BD410" s="104"/>
      <c r="BE410" s="104"/>
      <c r="BF410" s="14" t="s">
        <v>602</v>
      </c>
    </row>
    <row r="411" spans="2:58">
      <c r="B411" s="701"/>
      <c r="C411" s="410" t="s">
        <v>1643</v>
      </c>
      <c r="D411" s="410" t="s">
        <v>1672</v>
      </c>
      <c r="E411" s="410" t="str">
        <f>VLOOKUP(D411, '[2](참고) 중복제거용 BP사명 DB'!$B$3:$D791, 3, FALSE)</f>
        <v>나이스평가정보(주)</v>
      </c>
      <c r="F411" s="410" t="s">
        <v>4201</v>
      </c>
      <c r="G411" s="3"/>
      <c r="H411" s="105"/>
      <c r="I411" s="105"/>
      <c r="J411" s="105"/>
      <c r="K411" s="105"/>
      <c r="L411" s="105"/>
      <c r="M411" s="105"/>
      <c r="N411" s="105"/>
      <c r="O411" s="105"/>
      <c r="Q411" s="132"/>
      <c r="R411" s="132"/>
      <c r="S411" s="132"/>
      <c r="T411" s="132"/>
      <c r="U411" s="644"/>
      <c r="V411" s="644"/>
      <c r="W411" s="644"/>
      <c r="X411" s="644"/>
      <c r="Y411" s="644"/>
      <c r="Z411" s="645"/>
      <c r="AA411" s="644"/>
      <c r="AB411" s="26"/>
      <c r="AC411" s="26"/>
      <c r="AD411" s="26"/>
      <c r="AE411" s="26"/>
      <c r="AF411" s="50"/>
      <c r="AG411" s="6"/>
      <c r="AH411" s="105"/>
      <c r="AI411" s="9"/>
      <c r="AJ411" s="740"/>
      <c r="AK411" s="20"/>
      <c r="AL411" s="503"/>
      <c r="AM411" s="20"/>
      <c r="AN411" s="30"/>
      <c r="AO411" s="20"/>
      <c r="AP411" s="32"/>
      <c r="AQ411" s="30"/>
      <c r="AR411" s="20"/>
      <c r="AS411" s="106"/>
      <c r="AT411" s="108"/>
      <c r="AU411" s="94"/>
      <c r="AV411" s="95"/>
      <c r="AW411" s="71"/>
      <c r="AX411" s="202"/>
      <c r="AY411" s="104"/>
      <c r="AZ411" s="104"/>
      <c r="BA411" s="104"/>
      <c r="BB411" s="104"/>
      <c r="BC411" s="104"/>
      <c r="BD411" s="104"/>
      <c r="BE411" s="50"/>
    </row>
    <row r="412" spans="2:58" ht="27">
      <c r="B412" s="701"/>
      <c r="C412" s="536" t="s">
        <v>1648</v>
      </c>
      <c r="D412" s="537" t="s">
        <v>1674</v>
      </c>
      <c r="E412" s="105" t="e">
        <f>VLOOKUP(D412, '[2](참고) 중복제거용 BP사명 DB'!$B$3:$D792, 3, FALSE)</f>
        <v>#N/A</v>
      </c>
      <c r="F412" s="538" t="s">
        <v>1675</v>
      </c>
      <c r="G412" s="3"/>
      <c r="H412" s="105"/>
      <c r="I412" s="105"/>
      <c r="J412" s="105"/>
      <c r="K412" s="105"/>
      <c r="L412" s="105"/>
      <c r="M412" s="105"/>
      <c r="N412" s="105"/>
      <c r="O412" s="105"/>
      <c r="Q412" s="315"/>
      <c r="R412" s="132"/>
      <c r="S412" s="132"/>
      <c r="T412" s="132"/>
      <c r="U412" s="644"/>
      <c r="V412" s="644"/>
      <c r="W412" s="644"/>
      <c r="X412" s="644"/>
      <c r="Y412" s="644"/>
      <c r="Z412" s="645"/>
      <c r="AA412" s="644"/>
      <c r="AB412" s="26"/>
      <c r="AC412" s="26"/>
      <c r="AD412" s="26"/>
      <c r="AE412" s="26"/>
      <c r="AF412" s="50"/>
      <c r="AG412" s="6"/>
      <c r="AH412" s="105"/>
      <c r="AI412" s="9"/>
      <c r="AJ412" s="740"/>
      <c r="AK412" s="20"/>
      <c r="AL412" s="23"/>
      <c r="AM412" s="20"/>
      <c r="AN412" s="45"/>
      <c r="AO412" s="34"/>
      <c r="AP412" s="30"/>
      <c r="AQ412" s="31"/>
      <c r="AR412" s="20"/>
      <c r="AS412" s="598"/>
      <c r="AT412" s="98"/>
      <c r="AU412" s="107"/>
      <c r="AV412" s="94"/>
      <c r="AW412" s="71"/>
      <c r="AX412" s="105"/>
      <c r="AY412" s="104"/>
      <c r="AZ412" s="104"/>
      <c r="BA412" s="104"/>
      <c r="BB412" s="104"/>
      <c r="BC412" s="104"/>
      <c r="BD412" s="104"/>
      <c r="BE412" s="104"/>
    </row>
    <row r="413" spans="2:58" ht="27">
      <c r="B413" s="701"/>
      <c r="C413" s="536" t="s">
        <v>1648</v>
      </c>
      <c r="D413" s="537" t="s">
        <v>1679</v>
      </c>
      <c r="E413" s="105" t="e">
        <f>VLOOKUP(D413, '[2](참고) 중복제거용 BP사명 DB'!$B$3:$D793, 3, FALSE)</f>
        <v>#N/A</v>
      </c>
      <c r="F413" s="538" t="s">
        <v>1675</v>
      </c>
      <c r="G413" s="3"/>
      <c r="H413" s="105"/>
      <c r="I413" s="105"/>
      <c r="J413" s="105"/>
      <c r="K413" s="105"/>
      <c r="L413" s="105"/>
      <c r="M413" s="105"/>
      <c r="N413" s="105"/>
      <c r="O413" s="105"/>
      <c r="Q413" s="315"/>
      <c r="R413" s="132"/>
      <c r="S413" s="132"/>
      <c r="T413" s="132"/>
      <c r="U413" s="644"/>
      <c r="V413" s="644"/>
      <c r="W413" s="644"/>
      <c r="X413" s="644"/>
      <c r="Y413" s="644"/>
      <c r="Z413" s="645"/>
      <c r="AA413" s="644"/>
      <c r="AB413" s="26"/>
      <c r="AC413" s="26"/>
      <c r="AD413" s="26"/>
      <c r="AE413" s="26"/>
      <c r="AF413" s="50"/>
      <c r="AG413" s="6"/>
      <c r="AH413" s="105"/>
      <c r="AI413" s="9"/>
      <c r="AJ413" s="740"/>
      <c r="AK413" s="20"/>
      <c r="AL413" s="23"/>
      <c r="AM413" s="20"/>
      <c r="AN413" s="45"/>
      <c r="AO413" s="34"/>
      <c r="AP413" s="30"/>
      <c r="AQ413" s="31"/>
      <c r="AR413" s="20"/>
      <c r="AS413" s="598"/>
      <c r="AT413" s="98"/>
      <c r="AU413" s="107"/>
      <c r="AV413" s="94"/>
      <c r="AW413" s="71"/>
      <c r="AX413" s="105"/>
      <c r="AY413" s="104"/>
      <c r="AZ413" s="104"/>
      <c r="BA413" s="104"/>
      <c r="BB413" s="104"/>
      <c r="BC413" s="104"/>
      <c r="BD413" s="104"/>
      <c r="BE413" s="104"/>
    </row>
    <row r="414" spans="2:58" ht="27">
      <c r="B414" s="701"/>
      <c r="C414" s="132" t="s">
        <v>1648</v>
      </c>
      <c r="D414" s="208" t="s">
        <v>1682</v>
      </c>
      <c r="E414" s="105" t="e">
        <f>VLOOKUP(D414, '[2](참고) 중복제거용 BP사명 DB'!$B$3:$D794, 3, FALSE)</f>
        <v>#N/A</v>
      </c>
      <c r="F414" s="7" t="s">
        <v>1675</v>
      </c>
      <c r="G414" s="3"/>
      <c r="H414" s="105"/>
      <c r="I414" s="105"/>
      <c r="J414" s="105"/>
      <c r="K414" s="105"/>
      <c r="L414" s="105"/>
      <c r="M414" s="105"/>
      <c r="N414" s="105"/>
      <c r="O414" s="105"/>
      <c r="Q414" s="132"/>
      <c r="R414" s="132"/>
      <c r="S414" s="132"/>
      <c r="T414" s="132"/>
      <c r="U414" s="644"/>
      <c r="V414" s="644"/>
      <c r="W414" s="644"/>
      <c r="X414" s="644"/>
      <c r="Y414" s="644"/>
      <c r="Z414" s="645"/>
      <c r="AA414" s="644"/>
      <c r="AB414" s="26"/>
      <c r="AC414" s="26"/>
      <c r="AD414" s="26"/>
      <c r="AE414" s="26"/>
      <c r="AF414" s="50"/>
      <c r="AG414" s="6"/>
      <c r="AH414" s="105"/>
      <c r="AI414" s="9"/>
      <c r="AJ414" s="740"/>
      <c r="AK414" s="20"/>
      <c r="AL414" s="503"/>
      <c r="AM414" s="20"/>
      <c r="AN414" s="30"/>
      <c r="AO414" s="20"/>
      <c r="AP414" s="32"/>
      <c r="AQ414" s="30"/>
      <c r="AR414" s="20"/>
      <c r="AS414" s="106"/>
      <c r="AT414" s="108"/>
      <c r="AU414" s="94"/>
      <c r="AV414" s="95"/>
      <c r="AW414" s="71"/>
      <c r="AX414" s="105"/>
      <c r="AY414" s="104"/>
      <c r="AZ414" s="104"/>
      <c r="BA414" s="104"/>
      <c r="BB414" s="104"/>
      <c r="BC414" s="104"/>
      <c r="BD414" s="104"/>
      <c r="BE414" s="104"/>
    </row>
    <row r="415" spans="2:58" ht="27">
      <c r="B415" s="701"/>
      <c r="C415" s="132" t="s">
        <v>1648</v>
      </c>
      <c r="D415" s="208" t="s">
        <v>1686</v>
      </c>
      <c r="E415" s="105" t="e">
        <f>VLOOKUP(D415, '[2](참고) 중복제거용 BP사명 DB'!$B$3:$D798, 3, FALSE)</f>
        <v>#N/A</v>
      </c>
      <c r="F415" s="7" t="s">
        <v>1687</v>
      </c>
      <c r="G415" s="3"/>
      <c r="H415" s="105"/>
      <c r="I415" s="105"/>
      <c r="J415" s="105"/>
      <c r="K415" s="105"/>
      <c r="L415" s="105"/>
      <c r="M415" s="105"/>
      <c r="N415" s="105"/>
      <c r="O415" s="105"/>
      <c r="Q415" s="315"/>
      <c r="R415" s="132"/>
      <c r="S415" s="132"/>
      <c r="T415" s="132"/>
      <c r="U415" s="644"/>
      <c r="V415" s="644"/>
      <c r="W415" s="649"/>
      <c r="X415" s="644"/>
      <c r="Y415" s="644"/>
      <c r="Z415" s="645"/>
      <c r="AA415" s="644"/>
      <c r="AB415" s="26"/>
      <c r="AC415" s="26"/>
      <c r="AD415" s="26"/>
      <c r="AE415" s="26"/>
      <c r="AF415" s="104"/>
      <c r="AG415" s="72"/>
      <c r="AH415" s="105"/>
      <c r="AI415" s="104"/>
      <c r="AJ415" s="740"/>
      <c r="AK415" s="20"/>
      <c r="AL415" s="20"/>
      <c r="AM415" s="20"/>
      <c r="AN415" s="30"/>
      <c r="AO415" s="574"/>
      <c r="AP415" s="31"/>
      <c r="AQ415" s="31"/>
      <c r="AR415" s="20"/>
      <c r="AS415" s="509"/>
      <c r="AT415" s="98"/>
      <c r="AU415" s="107"/>
      <c r="AV415" s="94"/>
      <c r="AW415" s="71"/>
      <c r="AX415" s="202"/>
      <c r="AY415" s="202"/>
      <c r="AZ415" s="202"/>
      <c r="BA415" s="202"/>
      <c r="BB415" s="202"/>
      <c r="BC415" s="202"/>
      <c r="BD415" s="202"/>
      <c r="BE415" s="202"/>
      <c r="BF415" s="14" t="s">
        <v>602</v>
      </c>
    </row>
    <row r="416" spans="2:58">
      <c r="B416" s="701"/>
      <c r="C416" s="132" t="s">
        <v>1648</v>
      </c>
      <c r="D416" s="208" t="s">
        <v>598</v>
      </c>
      <c r="E416" s="105" t="e">
        <f>VLOOKUP(D416, '[2](참고) 중복제거용 BP사명 DB'!$B$3:$D799, 3, FALSE)</f>
        <v>#N/A</v>
      </c>
      <c r="F416" s="7" t="s">
        <v>1688</v>
      </c>
      <c r="G416" s="3"/>
      <c r="H416" s="105"/>
      <c r="I416" s="105"/>
      <c r="J416" s="105"/>
      <c r="K416" s="105"/>
      <c r="L416" s="105"/>
      <c r="M416" s="105"/>
      <c r="N416" s="105"/>
      <c r="O416" s="105"/>
      <c r="Q416" s="315"/>
      <c r="R416" s="132"/>
      <c r="S416" s="132"/>
      <c r="T416" s="132"/>
      <c r="U416" s="644"/>
      <c r="V416" s="644"/>
      <c r="W416" s="644"/>
      <c r="X416" s="644"/>
      <c r="Y416" s="644"/>
      <c r="Z416" s="645"/>
      <c r="AA416" s="644"/>
      <c r="AB416" s="26"/>
      <c r="AC416" s="26"/>
      <c r="AD416" s="26"/>
      <c r="AE416" s="26"/>
      <c r="AF416" s="50"/>
      <c r="AG416" s="104"/>
      <c r="AH416" s="105"/>
      <c r="AI416" s="104"/>
      <c r="AJ416" s="740"/>
      <c r="AK416" s="402"/>
      <c r="AL416" s="503"/>
      <c r="AM416" s="402"/>
      <c r="AN416" s="45"/>
      <c r="AO416" s="34"/>
      <c r="AP416" s="30"/>
      <c r="AQ416" s="31"/>
      <c r="AR416" s="20"/>
      <c r="AS416" s="109"/>
      <c r="AT416" s="98"/>
      <c r="AU416" s="107"/>
      <c r="AV416" s="94"/>
      <c r="AW416" s="71"/>
      <c r="AX416" s="202"/>
      <c r="AY416" s="202"/>
      <c r="AZ416" s="202"/>
      <c r="BA416" s="202"/>
      <c r="BB416" s="202"/>
      <c r="BC416" s="202"/>
      <c r="BD416" s="202"/>
      <c r="BE416" s="202"/>
    </row>
    <row r="417" spans="2:58">
      <c r="B417" s="701"/>
      <c r="C417" s="132" t="s">
        <v>1648</v>
      </c>
      <c r="D417" s="208" t="s">
        <v>1689</v>
      </c>
      <c r="E417" s="105" t="e">
        <f>VLOOKUP(D417, '[2](참고) 중복제거용 BP사명 DB'!$B$3:$D800, 3, FALSE)</f>
        <v>#N/A</v>
      </c>
      <c r="F417" s="7" t="s">
        <v>1690</v>
      </c>
      <c r="G417" s="3"/>
      <c r="H417" s="105"/>
      <c r="I417" s="105"/>
      <c r="J417" s="105"/>
      <c r="K417" s="105"/>
      <c r="L417" s="105"/>
      <c r="M417" s="105"/>
      <c r="N417" s="105"/>
      <c r="O417" s="105"/>
      <c r="Q417" s="315"/>
      <c r="R417" s="132"/>
      <c r="S417" s="132"/>
      <c r="T417" s="132"/>
      <c r="U417" s="644"/>
      <c r="V417" s="644"/>
      <c r="W417" s="644"/>
      <c r="X417" s="644"/>
      <c r="Y417" s="644"/>
      <c r="Z417" s="645"/>
      <c r="AA417" s="644"/>
      <c r="AB417" s="26"/>
      <c r="AC417" s="26"/>
      <c r="AD417" s="26"/>
      <c r="AE417" s="26"/>
      <c r="AF417" s="50"/>
      <c r="AG417" s="104"/>
      <c r="AH417" s="105"/>
      <c r="AI417" s="104"/>
      <c r="AJ417" s="740"/>
      <c r="AK417" s="20"/>
      <c r="AL417" s="23"/>
      <c r="AM417" s="20"/>
      <c r="AN417" s="45"/>
      <c r="AO417" s="34"/>
      <c r="AP417" s="30"/>
      <c r="AQ417" s="31"/>
      <c r="AR417" s="20"/>
      <c r="AS417" s="509"/>
      <c r="AT417" s="98"/>
      <c r="AU417" s="107"/>
      <c r="AV417" s="94"/>
      <c r="AW417" s="71"/>
      <c r="AX417" s="202"/>
      <c r="AY417" s="202"/>
      <c r="AZ417" s="202"/>
      <c r="BA417" s="202"/>
      <c r="BB417" s="202"/>
      <c r="BC417" s="202"/>
      <c r="BD417" s="202"/>
      <c r="BE417" s="202"/>
      <c r="BF417" s="14" t="s">
        <v>602</v>
      </c>
    </row>
    <row r="418" spans="2:58" ht="40.5">
      <c r="B418" s="701"/>
      <c r="C418" s="132" t="s">
        <v>1648</v>
      </c>
      <c r="D418" s="208" t="s">
        <v>4206</v>
      </c>
      <c r="E418" s="105"/>
      <c r="F418" s="7" t="s">
        <v>4207</v>
      </c>
      <c r="G418" s="3"/>
      <c r="H418" s="105"/>
      <c r="I418" s="105"/>
      <c r="J418" s="105"/>
      <c r="K418" s="105"/>
      <c r="L418" s="105"/>
      <c r="M418" s="105"/>
      <c r="N418" s="105"/>
      <c r="O418" s="105"/>
      <c r="Q418" s="315"/>
      <c r="R418" s="132"/>
      <c r="S418" s="132"/>
      <c r="T418" s="132"/>
      <c r="U418" s="644"/>
      <c r="V418" s="644"/>
      <c r="W418" s="644"/>
      <c r="X418" s="644"/>
      <c r="Y418" s="644"/>
      <c r="Z418" s="645"/>
      <c r="AA418" s="644"/>
      <c r="AB418" s="26"/>
      <c r="AC418" s="26"/>
      <c r="AD418" s="26"/>
      <c r="AE418" s="26"/>
      <c r="AF418" s="104"/>
      <c r="AG418" s="104"/>
      <c r="AH418" s="105"/>
      <c r="AI418" s="104"/>
      <c r="AJ418" s="740"/>
      <c r="AK418" s="52"/>
      <c r="AL418" s="53"/>
      <c r="AM418" s="52"/>
      <c r="AN418" s="45"/>
      <c r="AO418" s="34"/>
      <c r="AP418" s="30"/>
      <c r="AQ418" s="33"/>
      <c r="AR418" s="20"/>
      <c r="AS418" s="509"/>
      <c r="AT418" s="98"/>
      <c r="AU418" s="107"/>
      <c r="AV418" s="94"/>
      <c r="AW418" s="71"/>
      <c r="AX418" s="104"/>
      <c r="AY418" s="104"/>
      <c r="AZ418" s="104"/>
      <c r="BA418" s="104"/>
      <c r="BB418" s="202"/>
      <c r="BC418" s="202"/>
      <c r="BD418" s="104"/>
      <c r="BE418" s="104"/>
    </row>
    <row r="419" spans="2:58">
      <c r="B419" s="701"/>
      <c r="C419" s="132" t="s">
        <v>1648</v>
      </c>
      <c r="D419" s="208" t="s">
        <v>1691</v>
      </c>
      <c r="E419" s="105" t="e">
        <f>VLOOKUP(D419, '[2](참고) 중복제거용 BP사명 DB'!$B$3:$D801, 3, FALSE)</f>
        <v>#N/A</v>
      </c>
      <c r="F419" s="7" t="s">
        <v>1692</v>
      </c>
      <c r="G419" s="3"/>
      <c r="H419" s="105"/>
      <c r="I419" s="105"/>
      <c r="J419" s="105"/>
      <c r="K419" s="105"/>
      <c r="L419" s="105"/>
      <c r="M419" s="105"/>
      <c r="N419" s="105"/>
      <c r="O419" s="105"/>
      <c r="Q419" s="315"/>
      <c r="R419" s="132"/>
      <c r="S419" s="132"/>
      <c r="T419" s="132"/>
      <c r="U419" s="644"/>
      <c r="V419" s="644"/>
      <c r="W419" s="644"/>
      <c r="X419" s="644"/>
      <c r="Y419" s="644"/>
      <c r="Z419" s="645"/>
      <c r="AA419" s="644"/>
      <c r="AB419" s="26"/>
      <c r="AC419" s="26"/>
      <c r="AD419" s="26"/>
      <c r="AE419" s="26"/>
      <c r="AF419" s="104"/>
      <c r="AG419" s="604"/>
      <c r="AH419" s="105"/>
      <c r="AI419" s="9"/>
      <c r="AJ419" s="740"/>
      <c r="AK419" s="20"/>
      <c r="AL419" s="20"/>
      <c r="AM419" s="20"/>
      <c r="AN419" s="30"/>
      <c r="AO419" s="574"/>
      <c r="AP419" s="30"/>
      <c r="AQ419" s="33"/>
      <c r="AR419" s="20"/>
      <c r="AS419" s="598"/>
      <c r="AT419" s="98"/>
      <c r="AU419" s="107"/>
      <c r="AV419" s="94"/>
      <c r="AW419" s="71"/>
      <c r="AX419" s="105"/>
      <c r="AY419" s="104"/>
      <c r="AZ419" s="104"/>
      <c r="BA419" s="104"/>
      <c r="BB419" s="104"/>
      <c r="BC419" s="104"/>
      <c r="BD419" s="104"/>
      <c r="BE419" s="104"/>
    </row>
    <row r="420" spans="2:58">
      <c r="B420" s="697" t="s">
        <v>1697</v>
      </c>
      <c r="C420" s="104" t="s">
        <v>1698</v>
      </c>
      <c r="D420" s="105" t="s">
        <v>549</v>
      </c>
      <c r="E420" s="105" t="str">
        <f>VLOOKUP(D420, '[2](참고) 중복제거용 BP사명 DB'!$B$3:$D807, 3, FALSE)</f>
        <v>SK㈜</v>
      </c>
      <c r="F420" s="7" t="s">
        <v>1699</v>
      </c>
      <c r="G420" s="3"/>
      <c r="H420" s="105"/>
      <c r="I420" s="105"/>
      <c r="J420" s="105"/>
      <c r="K420" s="105"/>
      <c r="L420" s="105"/>
      <c r="M420" s="105"/>
      <c r="N420" s="105"/>
      <c r="O420" s="105"/>
      <c r="Q420" s="315"/>
      <c r="R420" s="132"/>
      <c r="S420" s="132"/>
      <c r="T420" s="132"/>
      <c r="U420" s="644"/>
      <c r="V420" s="644"/>
      <c r="W420" s="644"/>
      <c r="X420" s="644"/>
      <c r="Y420" s="644"/>
      <c r="Z420" s="645"/>
      <c r="AA420" s="644"/>
      <c r="AB420" s="26"/>
      <c r="AC420" s="26"/>
      <c r="AD420" s="26"/>
      <c r="AE420" s="50"/>
      <c r="AF420" s="104"/>
      <c r="AG420" s="72"/>
      <c r="AH420" s="104"/>
      <c r="AI420" s="104"/>
      <c r="AJ420" s="739"/>
      <c r="AK420" s="200"/>
      <c r="AL420" s="547"/>
      <c r="AM420" s="200"/>
      <c r="AN420" s="684"/>
      <c r="AO420" s="682"/>
      <c r="AP420" s="30"/>
      <c r="AQ420" s="683"/>
      <c r="AR420" s="20"/>
      <c r="AS420" s="200"/>
      <c r="AT420" s="200"/>
      <c r="AU420" s="107"/>
      <c r="AV420" s="94"/>
      <c r="AW420" s="71"/>
      <c r="AX420" s="105"/>
      <c r="AY420" s="104"/>
      <c r="AZ420" s="104"/>
      <c r="BA420" s="104"/>
      <c r="BB420" s="104"/>
      <c r="BC420" s="104"/>
      <c r="BD420" s="104"/>
      <c r="BE420" s="104"/>
    </row>
    <row r="421" spans="2:58" ht="54">
      <c r="B421" s="697"/>
      <c r="C421" s="104" t="s">
        <v>1698</v>
      </c>
      <c r="D421" s="105" t="s">
        <v>1709</v>
      </c>
      <c r="E421" s="105" t="e">
        <f>VLOOKUP(D421, '[2](참고) 중복제거용 BP사명 DB'!$B$3:$D802, 3, FALSE)</f>
        <v>#N/A</v>
      </c>
      <c r="F421" s="7" t="s">
        <v>1710</v>
      </c>
      <c r="G421" s="3"/>
      <c r="H421" s="105"/>
      <c r="I421" s="105"/>
      <c r="J421" s="105"/>
      <c r="K421" s="105"/>
      <c r="L421" s="105"/>
      <c r="M421" s="105"/>
      <c r="N421" s="105"/>
      <c r="O421" s="105"/>
      <c r="Q421" s="315"/>
      <c r="R421" s="132"/>
      <c r="S421" s="132"/>
      <c r="T421" s="132"/>
      <c r="U421" s="644"/>
      <c r="V421" s="644"/>
      <c r="W421" s="644"/>
      <c r="X421" s="644"/>
      <c r="Y421" s="644"/>
      <c r="Z421" s="645"/>
      <c r="AA421" s="644"/>
      <c r="AB421" s="26"/>
      <c r="AC421" s="26"/>
      <c r="AD421" s="26"/>
      <c r="AE421" s="7"/>
      <c r="AF421" s="104"/>
      <c r="AG421" s="104"/>
      <c r="AH421" s="104"/>
      <c r="AI421" s="104"/>
      <c r="AJ421" s="739"/>
      <c r="AK421" s="200"/>
      <c r="AL421" s="547"/>
      <c r="AM421" s="200"/>
      <c r="AN421" s="684"/>
      <c r="AO421" s="682"/>
      <c r="AP421" s="30"/>
      <c r="AQ421" s="683"/>
      <c r="AR421" s="20"/>
      <c r="AS421" s="509"/>
      <c r="AT421" s="98"/>
      <c r="AU421" s="107"/>
      <c r="AV421" s="94"/>
      <c r="AW421" s="71"/>
      <c r="AX421" s="105"/>
      <c r="AY421" s="104"/>
      <c r="AZ421" s="104"/>
      <c r="BA421" s="104"/>
      <c r="BB421" s="104"/>
      <c r="BC421" s="104"/>
      <c r="BD421" s="104"/>
      <c r="BE421" s="105"/>
    </row>
    <row r="422" spans="2:58" ht="27">
      <c r="B422" s="697"/>
      <c r="C422" s="104" t="s">
        <v>1698</v>
      </c>
      <c r="D422" s="105" t="s">
        <v>739</v>
      </c>
      <c r="E422" s="105" t="str">
        <f>VLOOKUP(D422, '[2](참고) 중복제거용 BP사명 DB'!$B$3:$D803, 3, FALSE)</f>
        <v>서비스탑 주식회사</v>
      </c>
      <c r="F422" s="7" t="s">
        <v>1713</v>
      </c>
      <c r="G422" s="3"/>
      <c r="H422" s="105"/>
      <c r="I422" s="105"/>
      <c r="J422" s="105"/>
      <c r="K422" s="105"/>
      <c r="L422" s="105"/>
      <c r="M422" s="105"/>
      <c r="N422" s="105"/>
      <c r="O422" s="105"/>
      <c r="Q422" s="26"/>
      <c r="R422" s="26"/>
      <c r="S422" s="26"/>
      <c r="T422" s="26"/>
      <c r="U422" s="644"/>
      <c r="V422" s="105"/>
      <c r="W422" s="105"/>
      <c r="X422" s="105"/>
      <c r="Y422" s="105"/>
      <c r="Z422" s="645"/>
      <c r="AA422" s="646"/>
      <c r="AB422" s="26"/>
      <c r="AC422" s="26"/>
      <c r="AD422" s="26"/>
      <c r="AE422" s="26"/>
      <c r="AF422" s="50"/>
      <c r="AG422" s="104"/>
      <c r="AH422" s="50"/>
      <c r="AI422" s="26"/>
      <c r="AJ422" s="739"/>
      <c r="AK422" s="20"/>
      <c r="AL422" s="503"/>
      <c r="AM422" s="20"/>
      <c r="AN422" s="30"/>
      <c r="AO422" s="20"/>
      <c r="AP422" s="32"/>
      <c r="AQ422" s="30"/>
      <c r="AR422" s="20"/>
      <c r="AS422" s="70"/>
      <c r="AT422" s="70"/>
      <c r="AU422" s="94"/>
      <c r="AV422" s="94"/>
      <c r="AW422" s="71"/>
      <c r="AX422" s="202"/>
      <c r="AY422" s="104"/>
      <c r="AZ422" s="104"/>
      <c r="BA422" s="104"/>
      <c r="BB422" s="104"/>
      <c r="BC422" s="104"/>
      <c r="BD422" s="104"/>
      <c r="BE422" s="50"/>
    </row>
    <row r="423" spans="2:58" ht="27">
      <c r="B423" s="697"/>
      <c r="C423" s="104" t="s">
        <v>1698</v>
      </c>
      <c r="D423" s="105" t="s">
        <v>480</v>
      </c>
      <c r="E423" s="105" t="str">
        <f>VLOOKUP(D423, '[2](참고) 중복제거용 BP사명 DB'!$B$3:$D804, 3, FALSE)</f>
        <v>서비스에이스주식회사</v>
      </c>
      <c r="F423" s="7" t="s">
        <v>1713</v>
      </c>
      <c r="G423" s="3"/>
      <c r="H423" s="105"/>
      <c r="I423" s="105"/>
      <c r="J423" s="105"/>
      <c r="K423" s="105"/>
      <c r="L423" s="105"/>
      <c r="M423" s="105"/>
      <c r="N423" s="105"/>
      <c r="O423" s="105"/>
      <c r="Q423" s="26"/>
      <c r="R423" s="26"/>
      <c r="S423" s="26"/>
      <c r="T423" s="26"/>
      <c r="U423" s="644"/>
      <c r="V423" s="105"/>
      <c r="W423" s="105"/>
      <c r="X423" s="105"/>
      <c r="Y423" s="105"/>
      <c r="Z423" s="645"/>
      <c r="AA423" s="646"/>
      <c r="AB423" s="26"/>
      <c r="AC423" s="26"/>
      <c r="AD423" s="26"/>
      <c r="AE423" s="26"/>
      <c r="AF423" s="50"/>
      <c r="AG423" s="104"/>
      <c r="AH423" s="50"/>
      <c r="AI423" s="26"/>
      <c r="AJ423" s="739"/>
      <c r="AK423" s="20"/>
      <c r="AL423" s="503"/>
      <c r="AM423" s="20"/>
      <c r="AN423" s="30"/>
      <c r="AO423" s="20"/>
      <c r="AP423" s="32"/>
      <c r="AQ423" s="30"/>
      <c r="AR423" s="20"/>
      <c r="AS423" s="70"/>
      <c r="AT423" s="70"/>
      <c r="AU423" s="94"/>
      <c r="AV423" s="94"/>
      <c r="AW423" s="71"/>
      <c r="AX423" s="202"/>
      <c r="AY423" s="104"/>
      <c r="AZ423" s="104"/>
      <c r="BA423" s="104"/>
      <c r="BB423" s="104"/>
      <c r="BC423" s="104"/>
      <c r="BD423" s="104"/>
      <c r="BE423" s="50"/>
    </row>
    <row r="424" spans="2:58" ht="27">
      <c r="B424" s="697"/>
      <c r="C424" s="104" t="s">
        <v>1698</v>
      </c>
      <c r="D424" s="105" t="s">
        <v>605</v>
      </c>
      <c r="E424" s="105" t="str">
        <f>VLOOKUP(D424, '[2](참고) 중복제거용 BP사명 DB'!$B$3:$D805, 3, FALSE)</f>
        <v>에스케이플래닛주식회사</v>
      </c>
      <c r="F424" s="7" t="s">
        <v>1713</v>
      </c>
      <c r="G424" s="3"/>
      <c r="H424" s="105"/>
      <c r="I424" s="105"/>
      <c r="J424" s="105"/>
      <c r="K424" s="105"/>
      <c r="L424" s="105"/>
      <c r="M424" s="105"/>
      <c r="N424" s="105"/>
      <c r="O424" s="105"/>
      <c r="Q424" s="26"/>
      <c r="R424" s="26"/>
      <c r="S424" s="26"/>
      <c r="T424" s="26"/>
      <c r="U424" s="644"/>
      <c r="V424" s="105"/>
      <c r="W424" s="644"/>
      <c r="X424" s="105"/>
      <c r="Y424" s="105"/>
      <c r="Z424" s="645"/>
      <c r="AA424" s="82"/>
      <c r="AB424" s="26"/>
      <c r="AC424" s="26"/>
      <c r="AD424" s="26"/>
      <c r="AE424" s="26"/>
      <c r="AF424" s="50"/>
      <c r="AG424" s="104"/>
      <c r="AH424" s="50"/>
      <c r="AI424" s="26"/>
      <c r="AJ424" s="739"/>
      <c r="AK424" s="20"/>
      <c r="AL424" s="23"/>
      <c r="AM424" s="20"/>
      <c r="AN424" s="30"/>
      <c r="AO424" s="20"/>
      <c r="AP424" s="32"/>
      <c r="AQ424" s="30"/>
      <c r="AR424" s="20"/>
      <c r="AS424" s="98"/>
      <c r="AT424" s="70"/>
      <c r="AU424" s="94"/>
      <c r="AV424" s="94"/>
      <c r="AW424" s="71"/>
      <c r="AX424" s="202"/>
      <c r="AY424" s="104"/>
      <c r="AZ424" s="104"/>
      <c r="BA424" s="104"/>
      <c r="BB424" s="104"/>
      <c r="BC424" s="104"/>
      <c r="BD424" s="104"/>
      <c r="BE424" s="50"/>
      <c r="BF424" s="14" t="s">
        <v>602</v>
      </c>
    </row>
    <row r="425" spans="2:58" ht="27">
      <c r="B425" s="697"/>
      <c r="C425" s="104" t="s">
        <v>1698</v>
      </c>
      <c r="D425" s="105" t="s">
        <v>508</v>
      </c>
      <c r="E425" s="105" t="str">
        <f>VLOOKUP(D425, '[2](참고) 중복제거용 BP사명 DB'!$B$3:$D806, 3, FALSE)</f>
        <v>에프앤유신용정보주식회사</v>
      </c>
      <c r="F425" s="7" t="s">
        <v>1713</v>
      </c>
      <c r="G425" s="3"/>
      <c r="H425" s="105"/>
      <c r="I425" s="105"/>
      <c r="J425" s="105"/>
      <c r="K425" s="105"/>
      <c r="L425" s="105"/>
      <c r="M425" s="105"/>
      <c r="N425" s="105"/>
      <c r="O425" s="105"/>
      <c r="Q425" s="26"/>
      <c r="R425" s="26"/>
      <c r="S425" s="26"/>
      <c r="T425" s="26"/>
      <c r="U425" s="644"/>
      <c r="V425" s="105"/>
      <c r="W425" s="105"/>
      <c r="X425" s="105"/>
      <c r="Y425" s="105"/>
      <c r="Z425" s="645"/>
      <c r="AA425" s="646"/>
      <c r="AB425" s="26"/>
      <c r="AC425" s="26"/>
      <c r="AD425" s="26"/>
      <c r="AE425" s="26"/>
      <c r="AF425" s="50"/>
      <c r="AG425" s="104"/>
      <c r="AH425" s="50"/>
      <c r="AI425" s="26"/>
      <c r="AJ425" s="739"/>
      <c r="AK425" s="20"/>
      <c r="AL425" s="503"/>
      <c r="AM425" s="20"/>
      <c r="AN425" s="30"/>
      <c r="AO425" s="20"/>
      <c r="AP425" s="32"/>
      <c r="AQ425" s="30"/>
      <c r="AR425" s="20"/>
      <c r="AS425" s="70"/>
      <c r="AT425" s="70"/>
      <c r="AU425" s="94"/>
      <c r="AV425" s="94"/>
      <c r="AW425" s="71"/>
      <c r="AX425" s="202"/>
      <c r="AY425" s="104"/>
      <c r="AZ425" s="104"/>
      <c r="BA425" s="104"/>
      <c r="BB425" s="104"/>
      <c r="BC425" s="104"/>
      <c r="BD425" s="104"/>
      <c r="BE425" s="50"/>
    </row>
    <row r="426" spans="2:58">
      <c r="B426" s="697"/>
      <c r="C426" s="104" t="s">
        <v>1698</v>
      </c>
      <c r="D426" s="105" t="s">
        <v>1714</v>
      </c>
      <c r="E426" s="105" t="str">
        <f>VLOOKUP(D426, '[2](참고) 중복제거용 BP사명 DB'!$B$3:$D808, 3, FALSE)</f>
        <v>Amazon Web Services Inc.</v>
      </c>
      <c r="F426" s="7" t="s">
        <v>1715</v>
      </c>
      <c r="G426" s="3"/>
      <c r="H426" s="105"/>
      <c r="I426" s="105"/>
      <c r="J426" s="105"/>
      <c r="K426" s="105"/>
      <c r="L426" s="105"/>
      <c r="M426" s="105"/>
      <c r="N426" s="105"/>
      <c r="O426" s="105"/>
      <c r="Q426" s="26"/>
      <c r="R426" s="26"/>
      <c r="S426" s="26"/>
      <c r="T426" s="26"/>
      <c r="U426" s="644"/>
      <c r="V426" s="644"/>
      <c r="W426" s="644"/>
      <c r="X426" s="644"/>
      <c r="Y426" s="644"/>
      <c r="Z426" s="645"/>
      <c r="AA426" s="644"/>
      <c r="AB426" s="26"/>
      <c r="AC426" s="26"/>
      <c r="AD426" s="26"/>
      <c r="AE426" s="26"/>
      <c r="AF426" s="50"/>
      <c r="AG426" s="104"/>
      <c r="AH426" s="50"/>
      <c r="AI426" s="26"/>
      <c r="AJ426" s="739"/>
      <c r="AK426" s="20"/>
      <c r="AL426" s="503"/>
      <c r="AM426" s="20"/>
      <c r="AN426" s="30"/>
      <c r="AO426" s="20"/>
      <c r="AP426" s="32"/>
      <c r="AQ426" s="30"/>
      <c r="AR426" s="20"/>
      <c r="AS426" s="70"/>
      <c r="AT426" s="70"/>
      <c r="AU426" s="94"/>
      <c r="AV426" s="94"/>
      <c r="AW426" s="71"/>
      <c r="AX426" s="202"/>
      <c r="AY426" s="104"/>
      <c r="AZ426" s="104"/>
      <c r="BA426" s="104"/>
      <c r="BB426" s="104"/>
      <c r="BC426" s="104"/>
      <c r="BD426" s="104"/>
      <c r="BE426" s="50"/>
    </row>
    <row r="427" spans="2:58" ht="27" customHeight="1">
      <c r="B427" s="701" t="s">
        <v>1716</v>
      </c>
      <c r="C427" s="132" t="s">
        <v>1717</v>
      </c>
      <c r="D427" s="105" t="s">
        <v>605</v>
      </c>
      <c r="E427" s="105" t="str">
        <f>VLOOKUP(D427, '[2](참고) 중복제거용 BP사명 DB'!$B$3:$D809, 3, FALSE)</f>
        <v>에스케이플래닛주식회사</v>
      </c>
      <c r="F427" s="7" t="s">
        <v>1718</v>
      </c>
      <c r="G427" s="7"/>
      <c r="H427" s="105"/>
      <c r="I427" s="105"/>
      <c r="J427" s="105"/>
      <c r="K427" s="105"/>
      <c r="L427" s="105"/>
      <c r="M427" s="105"/>
      <c r="N427" s="105"/>
      <c r="O427" s="105"/>
      <c r="Q427" s="105"/>
      <c r="R427" s="316"/>
      <c r="S427" s="26"/>
      <c r="T427" s="26"/>
      <c r="U427" s="649"/>
      <c r="V427" s="105"/>
      <c r="W427" s="105"/>
      <c r="X427" s="649"/>
      <c r="Y427" s="105"/>
      <c r="Z427" s="671"/>
      <c r="AA427" s="646"/>
      <c r="AB427" s="26"/>
      <c r="AC427" s="26"/>
      <c r="AD427" s="26"/>
      <c r="AE427" s="26"/>
      <c r="AF427" s="50"/>
      <c r="AG427" s="104"/>
      <c r="AH427" s="50"/>
      <c r="AI427" s="26"/>
      <c r="AJ427" s="591"/>
      <c r="AK427" s="402"/>
      <c r="AL427" s="503"/>
      <c r="AM427" s="402"/>
      <c r="AN427" s="45"/>
      <c r="AO427" s="34"/>
      <c r="AP427" s="30"/>
      <c r="AQ427" s="31"/>
      <c r="AR427" s="20"/>
      <c r="AS427" s="109"/>
      <c r="AT427" s="98"/>
      <c r="AU427" s="107"/>
      <c r="AV427" s="94"/>
      <c r="AW427" s="71"/>
      <c r="AX427" s="202"/>
      <c r="AY427" s="104"/>
      <c r="AZ427" s="104"/>
      <c r="BA427" s="104"/>
      <c r="BB427" s="104"/>
      <c r="BC427" s="104"/>
      <c r="BD427" s="104"/>
      <c r="BE427" s="50"/>
    </row>
    <row r="428" spans="2:58">
      <c r="B428" s="701"/>
      <c r="C428" s="132" t="s">
        <v>1717</v>
      </c>
      <c r="D428" s="208" t="s">
        <v>1721</v>
      </c>
      <c r="E428" s="105" t="e">
        <f>VLOOKUP(D428, '[2](참고) 중복제거용 BP사명 DB'!$B$3:$D810, 3, FALSE)</f>
        <v>#N/A</v>
      </c>
      <c r="F428" s="7" t="s">
        <v>1722</v>
      </c>
      <c r="G428" s="3"/>
      <c r="H428" s="105"/>
      <c r="I428" s="105"/>
      <c r="J428" s="105"/>
      <c r="K428" s="105"/>
      <c r="L428" s="105"/>
      <c r="M428" s="105"/>
      <c r="N428" s="105"/>
      <c r="O428" s="105"/>
      <c r="Q428" s="82"/>
      <c r="R428" s="26"/>
      <c r="S428" s="26"/>
      <c r="T428" s="26"/>
      <c r="U428" s="644"/>
      <c r="V428" s="644"/>
      <c r="W428" s="644"/>
      <c r="X428" s="644"/>
      <c r="Y428" s="644"/>
      <c r="Z428" s="645"/>
      <c r="AA428" s="644"/>
      <c r="AB428" s="26"/>
      <c r="AC428" s="26"/>
      <c r="AD428" s="26"/>
      <c r="AE428" s="26"/>
      <c r="AF428" s="50"/>
      <c r="AG428" s="104"/>
      <c r="AH428" s="50"/>
      <c r="AI428" s="26"/>
      <c r="AJ428" s="591"/>
      <c r="AK428" s="20"/>
      <c r="AL428" s="503"/>
      <c r="AM428" s="20"/>
      <c r="AN428" s="30"/>
      <c r="AO428" s="52"/>
      <c r="AP428" s="32"/>
      <c r="AQ428" s="30"/>
      <c r="AR428" s="20"/>
      <c r="AS428" s="70"/>
      <c r="AT428" s="70"/>
      <c r="AU428" s="94"/>
      <c r="AV428" s="94"/>
      <c r="AW428" s="71"/>
      <c r="AX428" s="202"/>
      <c r="AY428" s="104"/>
      <c r="AZ428" s="104"/>
      <c r="BA428" s="104"/>
      <c r="BB428" s="104"/>
      <c r="BC428" s="104"/>
      <c r="BD428" s="104"/>
      <c r="BE428" s="50"/>
    </row>
    <row r="429" spans="2:58">
      <c r="B429" s="697" t="s">
        <v>1723</v>
      </c>
      <c r="C429" s="132" t="s">
        <v>1724</v>
      </c>
      <c r="D429" s="208" t="s">
        <v>1725</v>
      </c>
      <c r="E429" s="105" t="e">
        <f>VLOOKUP(D429, '[2](참고) 중복제거용 BP사명 DB'!$B$3:$D811, 3, FALSE)</f>
        <v>#N/A</v>
      </c>
      <c r="F429" s="7" t="s">
        <v>1726</v>
      </c>
      <c r="G429" s="3"/>
      <c r="H429" s="105"/>
      <c r="I429" s="105"/>
      <c r="J429" s="105"/>
      <c r="K429" s="105"/>
      <c r="L429" s="105"/>
      <c r="M429" s="105"/>
      <c r="N429" s="105"/>
      <c r="O429" s="105"/>
      <c r="Q429" s="105"/>
      <c r="R429" s="26"/>
      <c r="S429" s="26"/>
      <c r="T429" s="26"/>
      <c r="U429" s="644"/>
      <c r="V429" s="105"/>
      <c r="W429" s="105"/>
      <c r="X429" s="644"/>
      <c r="Y429" s="105"/>
      <c r="Z429" s="645"/>
      <c r="AA429" s="105"/>
      <c r="AB429" s="26"/>
      <c r="AC429" s="26"/>
      <c r="AD429" s="26"/>
      <c r="AE429" s="7"/>
      <c r="AF429" s="50"/>
      <c r="AG429" s="104"/>
      <c r="AH429" s="50"/>
      <c r="AI429" s="26"/>
      <c r="AJ429" s="591"/>
      <c r="AK429" s="20"/>
      <c r="AL429" s="20"/>
      <c r="AM429" s="20"/>
      <c r="AN429" s="33"/>
      <c r="AO429" s="574"/>
      <c r="AP429" s="30"/>
      <c r="AQ429" s="30"/>
      <c r="AR429" s="20"/>
      <c r="AS429" s="98"/>
      <c r="AT429" s="98"/>
      <c r="AU429" s="94"/>
      <c r="AV429" s="94"/>
      <c r="AW429" s="71"/>
      <c r="AX429" s="422"/>
      <c r="AY429" s="423"/>
      <c r="AZ429" s="423"/>
      <c r="BA429" s="423"/>
      <c r="BB429" s="104"/>
      <c r="BC429" s="104"/>
      <c r="BD429" s="104"/>
      <c r="BE429" s="104"/>
    </row>
    <row r="430" spans="2:58">
      <c r="B430" s="697"/>
      <c r="C430" s="132" t="s">
        <v>1724</v>
      </c>
      <c r="D430" s="105" t="s">
        <v>1672</v>
      </c>
      <c r="E430" s="105" t="str">
        <f>VLOOKUP(D430, '[2](참고) 중복제거용 BP사명 DB'!$B$3:$D812, 3, FALSE)</f>
        <v>나이스평가정보(주)</v>
      </c>
      <c r="F430" s="7" t="s">
        <v>1730</v>
      </c>
      <c r="G430" s="3"/>
      <c r="H430" s="105"/>
      <c r="I430" s="105"/>
      <c r="J430" s="105"/>
      <c r="K430" s="105"/>
      <c r="L430" s="105"/>
      <c r="M430" s="105"/>
      <c r="N430" s="105"/>
      <c r="O430" s="105"/>
      <c r="Q430" s="82"/>
      <c r="R430" s="26"/>
      <c r="S430" s="26"/>
      <c r="T430" s="26"/>
      <c r="U430" s="644"/>
      <c r="V430" s="644"/>
      <c r="W430" s="644"/>
      <c r="X430" s="644"/>
      <c r="Y430" s="644"/>
      <c r="Z430" s="645"/>
      <c r="AA430" s="644"/>
      <c r="AB430" s="26"/>
      <c r="AC430" s="26"/>
      <c r="AD430" s="26"/>
      <c r="AE430" s="26"/>
      <c r="AF430" s="50"/>
      <c r="AG430" s="104"/>
      <c r="AH430" s="50"/>
      <c r="AI430" s="26"/>
      <c r="AJ430" s="591"/>
      <c r="AK430" s="20"/>
      <c r="AL430" s="503"/>
      <c r="AM430" s="20"/>
      <c r="AN430" s="30"/>
      <c r="AO430" s="52"/>
      <c r="AP430" s="32"/>
      <c r="AQ430" s="30"/>
      <c r="AR430" s="20"/>
      <c r="AS430" s="70"/>
      <c r="AT430" s="70"/>
      <c r="AU430" s="94"/>
      <c r="AV430" s="94"/>
      <c r="AW430" s="71"/>
      <c r="AX430" s="105"/>
      <c r="AY430" s="104"/>
      <c r="AZ430" s="104"/>
      <c r="BA430" s="104"/>
      <c r="BB430" s="104"/>
      <c r="BC430" s="104"/>
      <c r="BD430" s="104"/>
      <c r="BE430" s="50"/>
    </row>
    <row r="431" spans="2:58">
      <c r="B431" s="697"/>
      <c r="C431" s="132" t="s">
        <v>1724</v>
      </c>
      <c r="D431" s="105" t="s">
        <v>694</v>
      </c>
      <c r="E431" s="105" t="str">
        <f>VLOOKUP(D431, '[2](참고) 중복제거용 BP사명 DB'!$B$3:$D813, 3, FALSE)</f>
        <v>Amazon Web Services Inc.</v>
      </c>
      <c r="F431" s="7" t="s">
        <v>1523</v>
      </c>
      <c r="G431" s="3"/>
      <c r="H431" s="105"/>
      <c r="I431" s="105"/>
      <c r="J431" s="105"/>
      <c r="K431" s="105"/>
      <c r="L431" s="105"/>
      <c r="M431" s="105"/>
      <c r="N431" s="105"/>
      <c r="O431" s="105"/>
      <c r="Q431" s="82"/>
      <c r="R431" s="26"/>
      <c r="S431" s="26"/>
      <c r="T431" s="26"/>
      <c r="U431" s="644"/>
      <c r="V431" s="644"/>
      <c r="W431" s="644"/>
      <c r="X431" s="644"/>
      <c r="Y431" s="644"/>
      <c r="Z431" s="645"/>
      <c r="AA431" s="644"/>
      <c r="AB431" s="26"/>
      <c r="AC431" s="26"/>
      <c r="AD431" s="26"/>
      <c r="AE431" s="26"/>
      <c r="AF431" s="50"/>
      <c r="AG431" s="104"/>
      <c r="AH431" s="50"/>
      <c r="AI431" s="26"/>
      <c r="AJ431" s="591"/>
      <c r="AK431" s="20"/>
      <c r="AL431" s="503"/>
      <c r="AM431" s="20"/>
      <c r="AN431" s="30"/>
      <c r="AO431" s="52"/>
      <c r="AP431" s="32"/>
      <c r="AQ431" s="30"/>
      <c r="AR431" s="20"/>
      <c r="AS431" s="70"/>
      <c r="AT431" s="70"/>
      <c r="AU431" s="94"/>
      <c r="AV431" s="94"/>
      <c r="AW431" s="71"/>
      <c r="AX431" s="105"/>
      <c r="AY431" s="104"/>
      <c r="AZ431" s="104"/>
      <c r="BA431" s="104"/>
      <c r="BB431" s="104"/>
      <c r="BC431" s="104"/>
      <c r="BD431" s="104"/>
      <c r="BE431" s="50"/>
    </row>
    <row r="432" spans="2:58" ht="27.75" customHeight="1">
      <c r="B432" s="105" t="s">
        <v>1731</v>
      </c>
      <c r="C432" s="105" t="s">
        <v>1731</v>
      </c>
      <c r="D432" s="105" t="s">
        <v>70</v>
      </c>
      <c r="E432" s="105" t="e">
        <f>VLOOKUP(D432, '[2](참고) 중복제거용 BP사명 DB'!$B$3:$D814, 3, FALSE)</f>
        <v>#N/A</v>
      </c>
      <c r="F432" s="7" t="s">
        <v>1731</v>
      </c>
      <c r="G432" s="3"/>
      <c r="H432" s="105"/>
      <c r="I432" s="105"/>
      <c r="J432" s="105"/>
      <c r="K432" s="655"/>
      <c r="L432" s="105"/>
      <c r="M432" s="105"/>
      <c r="N432" s="105"/>
      <c r="O432" s="105"/>
      <c r="Q432" s="57"/>
      <c r="R432" s="57"/>
      <c r="S432" s="57"/>
      <c r="T432" s="57"/>
      <c r="U432" s="644"/>
      <c r="V432" s="105"/>
      <c r="W432" s="105"/>
      <c r="X432" s="105"/>
      <c r="Y432" s="105"/>
      <c r="Z432" s="645"/>
      <c r="AA432" s="105"/>
      <c r="AB432" s="105"/>
      <c r="AC432" s="105"/>
      <c r="AD432" s="105"/>
      <c r="AE432" s="7"/>
      <c r="AF432" s="104"/>
      <c r="AG432" s="105"/>
      <c r="AH432" s="105"/>
      <c r="AI432" s="105"/>
      <c r="AJ432" s="593"/>
      <c r="AK432" s="20"/>
      <c r="AL432" s="503"/>
      <c r="AM432" s="20"/>
      <c r="AN432" s="30"/>
      <c r="AO432" s="23"/>
      <c r="AP432" s="32"/>
      <c r="AQ432" s="30"/>
      <c r="AR432" s="20"/>
      <c r="AS432" s="86"/>
      <c r="AT432" s="86"/>
      <c r="AU432" s="94"/>
      <c r="AV432" s="94"/>
      <c r="AW432" s="71"/>
      <c r="AX432" s="105"/>
      <c r="AY432" s="105"/>
      <c r="AZ432" s="105"/>
      <c r="BA432" s="105"/>
      <c r="BB432" s="105"/>
      <c r="BC432" s="105"/>
      <c r="BD432" s="105"/>
      <c r="BE432" s="105"/>
    </row>
    <row r="433" spans="1:58" ht="41.25" customHeight="1">
      <c r="B433" s="132" t="s">
        <v>1735</v>
      </c>
      <c r="C433" s="132" t="s">
        <v>1735</v>
      </c>
      <c r="D433" s="105" t="s">
        <v>1736</v>
      </c>
      <c r="E433" s="105" t="str">
        <f>VLOOKUP(D433, '[2](참고) 중복제거용 BP사명 DB'!$B$3:$D815, 3, FALSE)</f>
        <v>IDEMIA</v>
      </c>
      <c r="F433" s="7" t="s">
        <v>1737</v>
      </c>
      <c r="G433" s="418"/>
      <c r="H433" s="105"/>
      <c r="I433" s="105"/>
      <c r="J433" s="105"/>
      <c r="K433" s="105"/>
      <c r="L433" s="105"/>
      <c r="M433" s="105"/>
      <c r="N433" s="105"/>
      <c r="O433" s="105"/>
      <c r="Q433" s="82"/>
      <c r="R433" s="676"/>
      <c r="S433" s="676"/>
      <c r="T433" s="676"/>
      <c r="U433" s="644"/>
      <c r="V433" s="644"/>
      <c r="W433" s="644"/>
      <c r="X433" s="644"/>
      <c r="Y433" s="644"/>
      <c r="Z433" s="645"/>
      <c r="AA433" s="644"/>
      <c r="AB433" s="26"/>
      <c r="AC433" s="26"/>
      <c r="AD433" s="26"/>
      <c r="AE433" s="26"/>
      <c r="AF433" s="50"/>
      <c r="AG433" s="104"/>
      <c r="AH433" s="50"/>
      <c r="AI433" s="26"/>
      <c r="AJ433" s="591"/>
      <c r="AK433" s="20"/>
      <c r="AL433" s="503"/>
      <c r="AM433" s="20"/>
      <c r="AN433" s="30"/>
      <c r="AO433" s="52"/>
      <c r="AP433" s="32"/>
      <c r="AQ433" s="30"/>
      <c r="AR433" s="20"/>
      <c r="AS433" s="70"/>
      <c r="AT433" s="70"/>
      <c r="AU433" s="94"/>
      <c r="AV433" s="94"/>
      <c r="AW433" s="71"/>
      <c r="AX433" s="105"/>
      <c r="AY433" s="104"/>
      <c r="AZ433" s="104"/>
      <c r="BA433" s="104"/>
      <c r="BB433" s="104"/>
      <c r="BC433" s="104"/>
      <c r="BD433" s="104"/>
      <c r="BE433" s="50"/>
    </row>
    <row r="434" spans="1:58">
      <c r="B434" s="697" t="s">
        <v>1739</v>
      </c>
      <c r="C434" s="324" t="s">
        <v>1740</v>
      </c>
      <c r="D434" s="105" t="s">
        <v>1741</v>
      </c>
      <c r="E434" s="105" t="e">
        <f>VLOOKUP(D434, '[2](참고) 중복제거용 BP사명 DB'!$B$3:$D816, 3, FALSE)</f>
        <v>#N/A</v>
      </c>
      <c r="F434" s="7" t="s">
        <v>1742</v>
      </c>
      <c r="G434" s="3"/>
      <c r="H434" s="105"/>
      <c r="I434" s="105"/>
      <c r="J434" s="105"/>
      <c r="K434" s="105"/>
      <c r="L434" s="105"/>
      <c r="M434" s="105"/>
      <c r="N434" s="105"/>
      <c r="O434" s="105"/>
      <c r="Q434" s="132"/>
      <c r="R434" s="132"/>
      <c r="S434" s="132"/>
      <c r="T434" s="132"/>
      <c r="U434" s="644"/>
      <c r="V434" s="644"/>
      <c r="W434" s="644"/>
      <c r="X434" s="644"/>
      <c r="Y434" s="644"/>
      <c r="Z434" s="645"/>
      <c r="AA434" s="644"/>
      <c r="AB434" s="26"/>
      <c r="AC434" s="26"/>
      <c r="AD434" s="26"/>
      <c r="AE434" s="7"/>
      <c r="AF434" s="50"/>
      <c r="AG434" s="104"/>
      <c r="AH434" s="50"/>
      <c r="AI434" s="26"/>
      <c r="AJ434" s="739"/>
      <c r="AK434" s="20"/>
      <c r="AL434" s="503"/>
      <c r="AM434" s="20"/>
      <c r="AN434" s="42"/>
      <c r="AO434" s="20"/>
      <c r="AP434" s="32"/>
      <c r="AQ434" s="32"/>
      <c r="AR434" s="20"/>
      <c r="AS434" s="70"/>
      <c r="AT434" s="98"/>
      <c r="AU434" s="94"/>
      <c r="AV434" s="94"/>
      <c r="AW434" s="71"/>
      <c r="AX434" s="105"/>
      <c r="AY434" s="104"/>
      <c r="AZ434" s="105"/>
      <c r="BA434" s="104"/>
      <c r="BB434" s="104"/>
      <c r="BC434" s="104"/>
      <c r="BD434" s="104"/>
      <c r="BE434" s="50"/>
    </row>
    <row r="435" spans="1:58" ht="27">
      <c r="B435" s="697"/>
      <c r="C435" s="132" t="s">
        <v>1740</v>
      </c>
      <c r="D435" s="105" t="s">
        <v>1748</v>
      </c>
      <c r="E435" s="105" t="str">
        <f>VLOOKUP(D435, '[2](참고) 중복제거용 BP사명 DB'!$B$3:$D817, 3, FALSE)</f>
        <v>엔에이치엔커머스㈜</v>
      </c>
      <c r="F435" s="7" t="s">
        <v>1749</v>
      </c>
      <c r="G435" s="3"/>
      <c r="H435" s="105"/>
      <c r="I435" s="105"/>
      <c r="J435" s="105"/>
      <c r="K435" s="105"/>
      <c r="L435" s="105"/>
      <c r="M435" s="105"/>
      <c r="N435" s="105"/>
      <c r="O435" s="105"/>
      <c r="Q435" s="132"/>
      <c r="R435" s="132"/>
      <c r="S435" s="132"/>
      <c r="T435" s="132"/>
      <c r="U435" s="644"/>
      <c r="V435" s="644"/>
      <c r="W435" s="644"/>
      <c r="X435" s="644"/>
      <c r="Y435" s="644"/>
      <c r="Z435" s="645"/>
      <c r="AA435" s="644"/>
      <c r="AB435" s="26"/>
      <c r="AC435" s="26"/>
      <c r="AD435" s="26"/>
      <c r="AE435" s="7"/>
      <c r="AF435" s="50"/>
      <c r="AG435" s="104"/>
      <c r="AH435" s="50"/>
      <c r="AI435" s="26"/>
      <c r="AJ435" s="739"/>
      <c r="AK435" s="20"/>
      <c r="AL435" s="503"/>
      <c r="AM435" s="20"/>
      <c r="AN435" s="42"/>
      <c r="AO435" s="20"/>
      <c r="AP435" s="32"/>
      <c r="AQ435" s="32"/>
      <c r="AR435" s="20"/>
      <c r="AS435" s="70"/>
      <c r="AT435" s="98"/>
      <c r="AU435" s="94"/>
      <c r="AV435" s="94"/>
      <c r="AW435" s="71"/>
      <c r="AX435" s="202"/>
      <c r="AY435" s="104"/>
      <c r="AZ435" s="104"/>
      <c r="BA435" s="104"/>
      <c r="BB435" s="104"/>
      <c r="BC435" s="104"/>
      <c r="BD435" s="104"/>
      <c r="BE435" s="50"/>
    </row>
    <row r="436" spans="1:58">
      <c r="B436" s="697"/>
      <c r="C436" s="132" t="s">
        <v>1740</v>
      </c>
      <c r="D436" s="105" t="s">
        <v>1751</v>
      </c>
      <c r="E436" s="105" t="e">
        <f>VLOOKUP(D436, '[2](참고) 중복제거용 BP사명 DB'!$B$3:$D818, 3, FALSE)</f>
        <v>#N/A</v>
      </c>
      <c r="F436" s="7" t="s">
        <v>1752</v>
      </c>
      <c r="G436" s="3"/>
      <c r="H436" s="105"/>
      <c r="I436" s="105"/>
      <c r="J436" s="105"/>
      <c r="K436" s="105"/>
      <c r="L436" s="105"/>
      <c r="M436" s="105"/>
      <c r="N436" s="105"/>
      <c r="O436" s="105"/>
      <c r="Q436" s="26"/>
      <c r="R436" s="26"/>
      <c r="S436" s="26"/>
      <c r="T436" s="26"/>
      <c r="U436" s="644"/>
      <c r="V436" s="644"/>
      <c r="W436" s="644"/>
      <c r="X436" s="644"/>
      <c r="Y436" s="644"/>
      <c r="Z436" s="645"/>
      <c r="AA436" s="644"/>
      <c r="AB436" s="26"/>
      <c r="AC436" s="26"/>
      <c r="AD436" s="26"/>
      <c r="AE436" s="7"/>
      <c r="AF436" s="50"/>
      <c r="AG436" s="104"/>
      <c r="AH436" s="50"/>
      <c r="AI436" s="26"/>
      <c r="AJ436" s="739"/>
      <c r="AK436" s="20"/>
      <c r="AL436" s="503"/>
      <c r="AM436" s="20"/>
      <c r="AN436" s="30"/>
      <c r="AO436" s="20"/>
      <c r="AP436" s="32"/>
      <c r="AQ436" s="30"/>
      <c r="AR436" s="20"/>
      <c r="AS436" s="70"/>
      <c r="AT436" s="70"/>
      <c r="AU436" s="94"/>
      <c r="AV436" s="94"/>
      <c r="AW436" s="71"/>
      <c r="AX436" s="105"/>
      <c r="AY436" s="104"/>
      <c r="AZ436" s="104"/>
      <c r="BA436" s="104"/>
      <c r="BB436" s="104"/>
      <c r="BC436" s="104"/>
      <c r="BD436" s="104"/>
      <c r="BE436" s="50"/>
    </row>
    <row r="437" spans="1:58" ht="27">
      <c r="B437" s="697"/>
      <c r="C437" s="132" t="s">
        <v>1740</v>
      </c>
      <c r="D437" s="105" t="s">
        <v>1754</v>
      </c>
      <c r="E437" s="105" t="e">
        <f>VLOOKUP(D437, '[2](참고) 중복제거용 BP사명 DB'!$B$3:$D819, 3, FALSE)</f>
        <v>#N/A</v>
      </c>
      <c r="F437" s="7" t="s">
        <v>1755</v>
      </c>
      <c r="G437" s="3"/>
      <c r="H437" s="105"/>
      <c r="I437" s="105"/>
      <c r="J437" s="105"/>
      <c r="K437" s="105"/>
      <c r="L437" s="105"/>
      <c r="M437" s="105"/>
      <c r="N437" s="105"/>
      <c r="O437" s="105"/>
      <c r="Q437" s="315"/>
      <c r="R437" s="132"/>
      <c r="S437" s="132"/>
      <c r="T437" s="132"/>
      <c r="U437" s="644"/>
      <c r="V437" s="26"/>
      <c r="W437" s="644"/>
      <c r="X437" s="26"/>
      <c r="Y437" s="26"/>
      <c r="Z437" s="645"/>
      <c r="AA437" s="26"/>
      <c r="AB437" s="105"/>
      <c r="AC437" s="26"/>
      <c r="AD437" s="26"/>
      <c r="AE437" s="7"/>
      <c r="AF437" s="72"/>
      <c r="AG437" s="72"/>
      <c r="AH437" s="50"/>
      <c r="AI437" s="104"/>
      <c r="AJ437" s="739"/>
      <c r="AK437" s="23"/>
      <c r="AL437" s="20"/>
      <c r="AM437" s="23"/>
      <c r="AN437" s="30"/>
      <c r="AO437" s="574"/>
      <c r="AP437" s="31"/>
      <c r="AQ437" s="31"/>
      <c r="AR437" s="20"/>
      <c r="AS437" s="98"/>
      <c r="AT437" s="98"/>
      <c r="AU437" s="107"/>
      <c r="AV437" s="95"/>
      <c r="AW437" s="71"/>
      <c r="AX437" s="105"/>
      <c r="AY437" s="104"/>
      <c r="AZ437" s="105"/>
      <c r="BA437" s="104"/>
      <c r="BB437" s="104"/>
      <c r="BC437" s="104"/>
      <c r="BD437" s="104"/>
      <c r="BE437" s="104"/>
    </row>
    <row r="438" spans="1:58">
      <c r="B438" s="697"/>
      <c r="C438" s="132" t="s">
        <v>1740</v>
      </c>
      <c r="D438" s="105" t="s">
        <v>480</v>
      </c>
      <c r="E438" s="105" t="str">
        <f>VLOOKUP(D438, '[2](참고) 중복제거용 BP사명 DB'!$B$3:$D820, 3, FALSE)</f>
        <v>서비스에이스주식회사</v>
      </c>
      <c r="F438" s="7" t="s">
        <v>1759</v>
      </c>
      <c r="G438" s="3"/>
      <c r="H438" s="105"/>
      <c r="I438" s="105"/>
      <c r="J438" s="105"/>
      <c r="K438" s="105"/>
      <c r="L438" s="105"/>
      <c r="M438" s="105"/>
      <c r="N438" s="105"/>
      <c r="O438" s="105"/>
      <c r="Q438" s="26"/>
      <c r="R438" s="26"/>
      <c r="S438" s="26"/>
      <c r="T438" s="26"/>
      <c r="U438" s="644"/>
      <c r="V438" s="644"/>
      <c r="W438" s="644"/>
      <c r="X438" s="644"/>
      <c r="Y438" s="644"/>
      <c r="Z438" s="645"/>
      <c r="AA438" s="646"/>
      <c r="AB438" s="105"/>
      <c r="AC438" s="26"/>
      <c r="AD438" s="26"/>
      <c r="AE438" s="7"/>
      <c r="AF438" s="72"/>
      <c r="AG438" s="104"/>
      <c r="AH438" s="50"/>
      <c r="AI438" s="104"/>
      <c r="AJ438" s="739"/>
      <c r="AK438" s="23"/>
      <c r="AL438" s="505"/>
      <c r="AM438" s="23"/>
      <c r="AN438" s="33"/>
      <c r="AO438" s="53"/>
      <c r="AP438" s="32"/>
      <c r="AQ438" s="30"/>
      <c r="AR438" s="20"/>
      <c r="AS438" s="70"/>
      <c r="AT438" s="70"/>
      <c r="AU438" s="94"/>
      <c r="AV438" s="94"/>
      <c r="AW438" s="71"/>
      <c r="AX438" s="105"/>
      <c r="AY438" s="104"/>
      <c r="AZ438" s="104"/>
      <c r="BA438" s="104"/>
      <c r="BB438" s="104"/>
      <c r="BC438" s="104"/>
      <c r="BD438" s="104"/>
      <c r="BE438" s="50"/>
    </row>
    <row r="439" spans="1:58">
      <c r="B439" s="697"/>
      <c r="C439" s="132" t="s">
        <v>1740</v>
      </c>
      <c r="D439" s="208" t="s">
        <v>1760</v>
      </c>
      <c r="E439" s="105" t="e">
        <f>VLOOKUP(D439, '[2](참고) 중복제거용 BP사명 DB'!$B$3:$D821, 3, FALSE)</f>
        <v>#N/A</v>
      </c>
      <c r="F439" s="7" t="s">
        <v>1761</v>
      </c>
      <c r="G439" s="3"/>
      <c r="H439" s="105"/>
      <c r="I439" s="105"/>
      <c r="J439" s="105"/>
      <c r="K439" s="105"/>
      <c r="L439" s="105"/>
      <c r="M439" s="105"/>
      <c r="N439" s="105"/>
      <c r="O439" s="105"/>
      <c r="Q439" s="26"/>
      <c r="R439" s="26"/>
      <c r="S439" s="26"/>
      <c r="T439" s="26"/>
      <c r="U439" s="644"/>
      <c r="V439" s="644"/>
      <c r="W439" s="649"/>
      <c r="X439" s="644"/>
      <c r="Y439" s="644"/>
      <c r="Z439" s="645"/>
      <c r="AA439" s="644"/>
      <c r="AB439" s="105"/>
      <c r="AC439" s="26"/>
      <c r="AD439" s="26"/>
      <c r="AE439" s="7"/>
      <c r="AF439" s="104"/>
      <c r="AG439" s="104"/>
      <c r="AH439" s="104"/>
      <c r="AI439" s="104"/>
      <c r="AJ439" s="739"/>
      <c r="AK439" s="23"/>
      <c r="AL439" s="23"/>
      <c r="AM439" s="23"/>
      <c r="AN439" s="33"/>
      <c r="AO439" s="53"/>
      <c r="AP439" s="32"/>
      <c r="AQ439" s="30"/>
      <c r="AR439" s="20"/>
      <c r="AS439" s="98"/>
      <c r="AT439" s="70"/>
      <c r="AU439" s="94"/>
      <c r="AV439" s="94"/>
      <c r="AW439" s="71"/>
      <c r="AX439" s="202"/>
      <c r="AY439" s="104"/>
      <c r="AZ439" s="104"/>
      <c r="BA439" s="104"/>
      <c r="BB439" s="104"/>
      <c r="BC439" s="104"/>
      <c r="BD439" s="104"/>
      <c r="BE439" s="50"/>
      <c r="BF439" s="14" t="s">
        <v>602</v>
      </c>
    </row>
    <row r="440" spans="1:58" ht="27">
      <c r="A440" s="518"/>
      <c r="B440" s="701" t="s">
        <v>1762</v>
      </c>
      <c r="C440" s="132" t="s">
        <v>1763</v>
      </c>
      <c r="D440" s="105" t="s">
        <v>605</v>
      </c>
      <c r="E440" s="105" t="str">
        <f>VLOOKUP(D440, '[2](참고) 중복제거용 BP사명 DB'!$B$3:$D822, 3, FALSE)</f>
        <v>에스케이플래닛주식회사</v>
      </c>
      <c r="F440" s="7" t="s">
        <v>1764</v>
      </c>
      <c r="G440" s="418"/>
      <c r="H440" s="105"/>
      <c r="I440" s="105"/>
      <c r="J440" s="105"/>
      <c r="K440" s="105"/>
      <c r="L440" s="105"/>
      <c r="M440" s="105"/>
      <c r="N440" s="105"/>
      <c r="O440" s="105"/>
      <c r="Q440" s="82"/>
      <c r="R440" s="26"/>
      <c r="S440" s="26"/>
      <c r="T440" s="26"/>
      <c r="U440" s="644"/>
      <c r="V440" s="644"/>
      <c r="W440" s="644"/>
      <c r="X440" s="644"/>
      <c r="Y440" s="644"/>
      <c r="Z440" s="645"/>
      <c r="AA440" s="82"/>
      <c r="AB440" s="26"/>
      <c r="AC440" s="26"/>
      <c r="AD440" s="26"/>
      <c r="AE440" s="7"/>
      <c r="AF440" s="50"/>
      <c r="AG440" s="104"/>
      <c r="AH440" s="50"/>
      <c r="AI440" s="50"/>
      <c r="AJ440" s="600"/>
      <c r="AK440" s="20"/>
      <c r="AL440" s="23"/>
      <c r="AM440" s="20"/>
      <c r="AN440" s="522"/>
      <c r="AO440" s="612"/>
      <c r="AP440" s="32"/>
      <c r="AQ440" s="30"/>
      <c r="AR440" s="20"/>
      <c r="AS440" s="110"/>
      <c r="AT440" s="70"/>
      <c r="AU440" s="94"/>
      <c r="AV440" s="94"/>
      <c r="AW440" s="71"/>
      <c r="AX440" s="105"/>
      <c r="AY440" s="104"/>
      <c r="AZ440" s="104"/>
      <c r="BA440" s="104"/>
      <c r="BB440" s="104"/>
      <c r="BC440" s="104"/>
      <c r="BD440" s="104"/>
      <c r="BE440" s="50"/>
      <c r="BF440" s="14" t="s">
        <v>602</v>
      </c>
    </row>
    <row r="441" spans="1:58" ht="27">
      <c r="B441" s="701"/>
      <c r="C441" s="132" t="s">
        <v>1763</v>
      </c>
      <c r="D441" s="105" t="s">
        <v>1767</v>
      </c>
      <c r="E441" s="105" t="e">
        <f>VLOOKUP(D441, '[2](참고) 중복제거용 BP사명 DB'!$B$3:$D823, 3, FALSE)</f>
        <v>#N/A</v>
      </c>
      <c r="F441" s="7" t="s">
        <v>1764</v>
      </c>
      <c r="G441" s="418"/>
      <c r="H441" s="105"/>
      <c r="I441" s="105"/>
      <c r="J441" s="105"/>
      <c r="K441" s="105"/>
      <c r="L441" s="105"/>
      <c r="M441" s="105"/>
      <c r="N441" s="105"/>
      <c r="O441" s="105"/>
      <c r="Q441" s="82"/>
      <c r="R441" s="82"/>
      <c r="S441" s="26"/>
      <c r="T441" s="26"/>
      <c r="U441" s="644"/>
      <c r="V441" s="644"/>
      <c r="W441" s="644"/>
      <c r="X441" s="644"/>
      <c r="Y441" s="644"/>
      <c r="Z441" s="645"/>
      <c r="AA441" s="644"/>
      <c r="AB441" s="105"/>
      <c r="AC441" s="26"/>
      <c r="AD441" s="26"/>
      <c r="AE441" s="7"/>
      <c r="AF441" s="50"/>
      <c r="AG441" s="104"/>
      <c r="AH441" s="50"/>
      <c r="AI441" s="50"/>
      <c r="AJ441" s="600"/>
      <c r="AK441" s="20"/>
      <c r="AL441" s="503"/>
      <c r="AM441" s="20"/>
      <c r="AN441" s="30"/>
      <c r="AO441" s="52"/>
      <c r="AP441" s="32"/>
      <c r="AQ441" s="30"/>
      <c r="AR441" s="20"/>
      <c r="AS441" s="70"/>
      <c r="AT441" s="70"/>
      <c r="AU441" s="94"/>
      <c r="AV441" s="94"/>
      <c r="AW441" s="71"/>
      <c r="AX441" s="202"/>
      <c r="AY441" s="104"/>
      <c r="AZ441" s="104"/>
      <c r="BA441" s="104"/>
      <c r="BB441" s="105"/>
      <c r="BC441" s="105"/>
      <c r="BD441" s="104"/>
      <c r="BE441" s="50"/>
    </row>
    <row r="442" spans="1:58">
      <c r="B442" s="701" t="s">
        <v>1769</v>
      </c>
      <c r="C442" s="132" t="s">
        <v>1770</v>
      </c>
      <c r="D442" s="105" t="s">
        <v>1771</v>
      </c>
      <c r="E442" s="105" t="str">
        <f>VLOOKUP(D442, '[2](참고) 중복제거용 BP사명 DB'!$B$3:$D824, 3, FALSE)</f>
        <v xml:space="preserve">	텔코웨어 주식회사</v>
      </c>
      <c r="F442" s="7" t="s">
        <v>1772</v>
      </c>
      <c r="G442" s="3"/>
      <c r="H442" s="105"/>
      <c r="I442" s="105"/>
      <c r="J442" s="105"/>
      <c r="K442" s="105"/>
      <c r="L442" s="105"/>
      <c r="M442" s="105"/>
      <c r="N442" s="105"/>
      <c r="O442" s="105"/>
      <c r="Q442" s="82"/>
      <c r="R442" s="685"/>
      <c r="S442" s="132"/>
      <c r="T442" s="132"/>
      <c r="U442" s="644"/>
      <c r="V442" s="644"/>
      <c r="W442" s="644"/>
      <c r="X442" s="644"/>
      <c r="Y442" s="644"/>
      <c r="Z442" s="645"/>
      <c r="AA442" s="644"/>
      <c r="AB442" s="105"/>
      <c r="AC442" s="104"/>
      <c r="AD442" s="104"/>
      <c r="AE442" s="7"/>
      <c r="AF442" s="104"/>
      <c r="AG442" s="104"/>
      <c r="AH442" s="6"/>
      <c r="AI442" s="104"/>
      <c r="AJ442" s="602"/>
      <c r="AK442" s="20"/>
      <c r="AL442" s="503"/>
      <c r="AM442" s="20"/>
      <c r="AN442" s="32"/>
      <c r="AO442" s="43"/>
      <c r="AP442" s="32"/>
      <c r="AQ442" s="32"/>
      <c r="AR442" s="20"/>
      <c r="AS442" s="106"/>
      <c r="AT442" s="98"/>
      <c r="AU442" s="94"/>
      <c r="AV442" s="94"/>
      <c r="AW442" s="71"/>
      <c r="AX442" s="105"/>
      <c r="AY442" s="104"/>
      <c r="AZ442" s="104"/>
      <c r="BA442" s="104"/>
      <c r="BB442" s="104"/>
      <c r="BC442" s="104"/>
      <c r="BD442" s="104"/>
      <c r="BE442" s="104"/>
    </row>
    <row r="443" spans="1:58">
      <c r="B443" s="701"/>
      <c r="C443" s="132" t="s">
        <v>1770</v>
      </c>
      <c r="D443" s="105" t="s">
        <v>1278</v>
      </c>
      <c r="E443" s="105" t="str">
        <f>VLOOKUP(D443, '[2](참고) 중복제거용 BP사명 DB'!$B$3:$D825, 3, FALSE)</f>
        <v xml:space="preserve">	(주)엔텔스</v>
      </c>
      <c r="F443" s="7" t="s">
        <v>1781</v>
      </c>
      <c r="G443" s="3"/>
      <c r="H443" s="105"/>
      <c r="I443" s="105"/>
      <c r="J443" s="105"/>
      <c r="K443" s="105"/>
      <c r="L443" s="105"/>
      <c r="M443" s="105"/>
      <c r="N443" s="105"/>
      <c r="O443" s="105"/>
      <c r="Q443" s="82"/>
      <c r="R443" s="9"/>
      <c r="S443" s="644"/>
      <c r="T443" s="132"/>
      <c r="U443" s="644"/>
      <c r="V443" s="644"/>
      <c r="W443" s="644"/>
      <c r="X443" s="644"/>
      <c r="Y443" s="644"/>
      <c r="Z443" s="645"/>
      <c r="AA443" s="644"/>
      <c r="AB443" s="105"/>
      <c r="AC443" s="26"/>
      <c r="AD443" s="26"/>
      <c r="AE443" s="7"/>
      <c r="AF443" s="104"/>
      <c r="AG443" s="104"/>
      <c r="AH443" s="104"/>
      <c r="AI443" s="104"/>
      <c r="AJ443" s="590"/>
      <c r="AK443" s="20"/>
      <c r="AL443" s="20"/>
      <c r="AM443" s="20"/>
      <c r="AN443" s="33"/>
      <c r="AO443" s="574"/>
      <c r="AP443" s="30"/>
      <c r="AQ443" s="33"/>
      <c r="AR443" s="20"/>
      <c r="AS443" s="108"/>
      <c r="AT443" s="98"/>
      <c r="AU443" s="107"/>
      <c r="AV443" s="94"/>
      <c r="AW443" s="71"/>
      <c r="AX443" s="105"/>
      <c r="AY443" s="105"/>
      <c r="AZ443" s="104"/>
      <c r="BA443" s="104"/>
      <c r="BB443" s="105"/>
      <c r="BC443" s="105"/>
      <c r="BD443" s="104"/>
      <c r="BE443" s="104"/>
    </row>
    <row r="444" spans="1:58">
      <c r="B444" s="701"/>
      <c r="C444" s="132" t="s">
        <v>1770</v>
      </c>
      <c r="D444" s="105" t="s">
        <v>1533</v>
      </c>
      <c r="E444" s="105" t="str">
        <f>VLOOKUP(D444, '[2](참고) 중복제거용 BP사명 DB'!$B$3:$D826, 3, FALSE)</f>
        <v>한국마이크로소프트(유)</v>
      </c>
      <c r="F444" s="7" t="s">
        <v>441</v>
      </c>
      <c r="G444" s="3"/>
      <c r="H444" s="105"/>
      <c r="I444" s="105"/>
      <c r="J444" s="105"/>
      <c r="K444" s="105"/>
      <c r="L444" s="105"/>
      <c r="M444" s="105"/>
      <c r="N444" s="105"/>
      <c r="O444" s="105"/>
      <c r="Q444" s="82"/>
      <c r="R444" s="26"/>
      <c r="S444" s="26"/>
      <c r="T444" s="26"/>
      <c r="U444" s="644"/>
      <c r="V444" s="644"/>
      <c r="W444" s="644"/>
      <c r="X444" s="644"/>
      <c r="Y444" s="644"/>
      <c r="Z444" s="645"/>
      <c r="AA444" s="644"/>
      <c r="AB444" s="105"/>
      <c r="AC444" s="26"/>
      <c r="AD444" s="26"/>
      <c r="AE444" s="7"/>
      <c r="AF444" s="50"/>
      <c r="AG444" s="104"/>
      <c r="AH444" s="50"/>
      <c r="AI444" s="50"/>
      <c r="AJ444" s="600"/>
      <c r="AK444" s="20"/>
      <c r="AL444" s="503"/>
      <c r="AM444" s="20"/>
      <c r="AN444" s="30"/>
      <c r="AO444" s="52"/>
      <c r="AP444" s="32"/>
      <c r="AQ444" s="30"/>
      <c r="AR444" s="20"/>
      <c r="AS444" s="70"/>
      <c r="AT444" s="70"/>
      <c r="AU444" s="94"/>
      <c r="AV444" s="94"/>
      <c r="AW444" s="71"/>
      <c r="AX444" s="202"/>
      <c r="AY444" s="104"/>
      <c r="AZ444" s="104"/>
      <c r="BA444" s="104"/>
      <c r="BB444" s="104"/>
      <c r="BC444" s="104"/>
      <c r="BD444" s="104"/>
      <c r="BE444" s="50"/>
    </row>
    <row r="445" spans="1:58">
      <c r="B445" s="701"/>
      <c r="C445" s="132" t="s">
        <v>1770</v>
      </c>
      <c r="D445" s="105" t="s">
        <v>1787</v>
      </c>
      <c r="E445" s="105" t="str">
        <f>VLOOKUP(D445, '[2](참고) 중복제거용 BP사명 DB'!$B$3:$D827, 3, FALSE)</f>
        <v>스마트케어웍스 주식회사</v>
      </c>
      <c r="F445" s="7" t="s">
        <v>1788</v>
      </c>
      <c r="G445" s="3"/>
      <c r="H445" s="105"/>
      <c r="I445" s="105"/>
      <c r="J445" s="105"/>
      <c r="K445" s="105"/>
      <c r="L445" s="105"/>
      <c r="M445" s="105"/>
      <c r="N445" s="105"/>
      <c r="O445" s="105"/>
      <c r="Q445" s="82"/>
      <c r="R445" s="685"/>
      <c r="S445" s="132"/>
      <c r="T445" s="132"/>
      <c r="U445" s="644"/>
      <c r="V445" s="644"/>
      <c r="W445" s="644"/>
      <c r="X445" s="644"/>
      <c r="Y445" s="644"/>
      <c r="Z445" s="645"/>
      <c r="AA445" s="644"/>
      <c r="AB445" s="105"/>
      <c r="AC445" s="26"/>
      <c r="AD445" s="26"/>
      <c r="AE445" s="7"/>
      <c r="AF445" s="104"/>
      <c r="AG445" s="104"/>
      <c r="AH445" s="6"/>
      <c r="AI445" s="104"/>
      <c r="AJ445" s="602"/>
      <c r="AK445" s="20"/>
      <c r="AL445" s="503"/>
      <c r="AM445" s="20"/>
      <c r="AN445" s="32"/>
      <c r="AO445" s="43"/>
      <c r="AP445" s="32"/>
      <c r="AQ445" s="32"/>
      <c r="AR445" s="20"/>
      <c r="AS445" s="106"/>
      <c r="AT445" s="98"/>
      <c r="AU445" s="94"/>
      <c r="AV445" s="94"/>
      <c r="AW445" s="71"/>
      <c r="AX445" s="105"/>
      <c r="AY445" s="104"/>
      <c r="AZ445" s="104"/>
      <c r="BA445" s="104"/>
      <c r="BB445" s="104"/>
      <c r="BC445" s="104"/>
      <c r="BD445" s="104"/>
      <c r="BE445" s="104"/>
    </row>
    <row r="446" spans="1:58" ht="27">
      <c r="B446" s="701"/>
      <c r="C446" s="132" t="s">
        <v>1770</v>
      </c>
      <c r="D446" s="105" t="s">
        <v>1792</v>
      </c>
      <c r="E446" s="105" t="e">
        <f>VLOOKUP(D446, '[2](참고) 중복제거용 BP사명 DB'!$B$3:$D828, 3, FALSE)</f>
        <v>#N/A</v>
      </c>
      <c r="F446" s="7" t="s">
        <v>1793</v>
      </c>
      <c r="G446" s="3"/>
      <c r="H446" s="105"/>
      <c r="I446" s="105"/>
      <c r="J446" s="105"/>
      <c r="K446" s="105"/>
      <c r="L446" s="105"/>
      <c r="M446" s="105"/>
      <c r="N446" s="105"/>
      <c r="O446" s="105"/>
      <c r="Q446" s="82"/>
      <c r="R446" s="9"/>
      <c r="S446" s="644"/>
      <c r="T446" s="132"/>
      <c r="U446" s="644"/>
      <c r="V446" s="644"/>
      <c r="W446" s="644"/>
      <c r="X446" s="644"/>
      <c r="Y446" s="644"/>
      <c r="Z446" s="645"/>
      <c r="AA446" s="644"/>
      <c r="AB446" s="105"/>
      <c r="AC446" s="26"/>
      <c r="AD446" s="26"/>
      <c r="AE446" s="7"/>
      <c r="AF446" s="104"/>
      <c r="AG446" s="104"/>
      <c r="AH446" s="6"/>
      <c r="AI446" s="104"/>
      <c r="AJ446" s="602"/>
      <c r="AK446" s="20"/>
      <c r="AL446" s="20"/>
      <c r="AM446" s="20"/>
      <c r="AN446" s="33"/>
      <c r="AO446" s="574"/>
      <c r="AP446" s="30"/>
      <c r="AQ446" s="31"/>
      <c r="AR446" s="20"/>
      <c r="AS446" s="108"/>
      <c r="AT446" s="98"/>
      <c r="AU446" s="107"/>
      <c r="AV446" s="94"/>
      <c r="AW446" s="71"/>
      <c r="AX446" s="105"/>
      <c r="AY446" s="105"/>
      <c r="AZ446" s="104"/>
      <c r="BA446" s="104"/>
      <c r="BB446" s="105"/>
      <c r="BC446" s="105"/>
      <c r="BD446" s="82"/>
      <c r="BE446" s="105"/>
    </row>
    <row r="447" spans="1:58">
      <c r="B447" s="132" t="s">
        <v>1796</v>
      </c>
      <c r="C447" s="132" t="s">
        <v>1797</v>
      </c>
      <c r="D447" s="105" t="s">
        <v>1798</v>
      </c>
      <c r="E447" s="105" t="str">
        <f>VLOOKUP(D447, '[2](참고) 중복제거용 BP사명 DB'!$B$3:$D829, 3, FALSE)</f>
        <v>주식회사 스케치랩</v>
      </c>
      <c r="F447" s="26" t="s">
        <v>1799</v>
      </c>
      <c r="G447" s="3"/>
      <c r="H447" s="105"/>
      <c r="I447" s="105"/>
      <c r="J447" s="105"/>
      <c r="K447" s="105"/>
      <c r="L447" s="105"/>
      <c r="M447" s="105"/>
      <c r="N447" s="105"/>
      <c r="O447" s="105"/>
      <c r="Q447" s="132"/>
      <c r="R447" s="9"/>
      <c r="S447" s="668"/>
      <c r="T447" s="132"/>
      <c r="U447" s="644"/>
      <c r="V447" s="644"/>
      <c r="W447" s="644"/>
      <c r="X447" s="649"/>
      <c r="Y447" s="649"/>
      <c r="Z447" s="645"/>
      <c r="AA447" s="644"/>
      <c r="AB447" s="105"/>
      <c r="AC447" s="9"/>
      <c r="AD447" s="9"/>
      <c r="AE447" s="7"/>
      <c r="AF447" s="6"/>
      <c r="AG447" s="6"/>
      <c r="AH447" s="104"/>
      <c r="AI447" s="6"/>
      <c r="AJ447" s="590"/>
      <c r="AK447" s="20"/>
      <c r="AL447" s="20"/>
      <c r="AM447" s="579"/>
      <c r="AN447" s="45"/>
      <c r="AO447" s="579"/>
      <c r="AP447" s="30"/>
      <c r="AQ447" s="31"/>
      <c r="AR447" s="20"/>
      <c r="AS447" s="110"/>
      <c r="AT447" s="98"/>
      <c r="AU447" s="98"/>
      <c r="AV447" s="94"/>
      <c r="AW447" s="71"/>
      <c r="AX447" s="105"/>
      <c r="AY447" s="104"/>
      <c r="AZ447" s="105"/>
      <c r="BA447" s="105"/>
      <c r="BB447" s="105"/>
      <c r="BC447" s="105"/>
      <c r="BD447" s="104"/>
      <c r="BE447" s="104"/>
    </row>
    <row r="448" spans="1:58">
      <c r="B448" s="701" t="s">
        <v>1811</v>
      </c>
      <c r="C448" s="132" t="s">
        <v>1812</v>
      </c>
      <c r="D448" s="105" t="s">
        <v>1813</v>
      </c>
      <c r="E448" s="105" t="str">
        <f>VLOOKUP(D448, '[2](참고) 중복제거용 BP사명 DB'!$B$3:$D830, 3, FALSE)</f>
        <v>㈜IR큐더스</v>
      </c>
      <c r="F448" s="26" t="s">
        <v>4361</v>
      </c>
      <c r="G448" s="3"/>
      <c r="H448" s="105"/>
      <c r="I448" s="105"/>
      <c r="J448" s="105"/>
      <c r="K448" s="105"/>
      <c r="L448" s="105"/>
      <c r="M448" s="105"/>
      <c r="N448" s="105"/>
      <c r="O448" s="105"/>
      <c r="Q448" s="132"/>
      <c r="R448" s="9"/>
      <c r="S448" s="9"/>
      <c r="T448" s="9"/>
      <c r="U448" s="644"/>
      <c r="V448" s="644"/>
      <c r="W448" s="644"/>
      <c r="X448" s="644"/>
      <c r="Y448" s="644"/>
      <c r="Z448" s="645"/>
      <c r="AA448" s="644"/>
      <c r="AB448" s="105"/>
      <c r="AC448" s="9"/>
      <c r="AD448" s="9"/>
      <c r="AE448" s="7"/>
      <c r="AF448" s="104"/>
      <c r="AG448" s="72"/>
      <c r="AH448" s="72"/>
      <c r="AI448" s="104"/>
      <c r="AJ448" s="590"/>
      <c r="AK448" s="20"/>
      <c r="AL448" s="20"/>
      <c r="AM448" s="20"/>
      <c r="AN448" s="30"/>
      <c r="AO448" s="574"/>
      <c r="AP448" s="30"/>
      <c r="AQ448" s="31"/>
      <c r="AR448" s="20"/>
      <c r="AS448" s="98"/>
      <c r="AT448" s="108"/>
      <c r="AU448" s="515"/>
      <c r="AV448" s="94"/>
      <c r="AW448" s="71"/>
      <c r="AX448" s="105"/>
      <c r="AY448" s="105"/>
      <c r="AZ448" s="104"/>
      <c r="BA448" s="104"/>
      <c r="BB448" s="105"/>
      <c r="BC448" s="105"/>
      <c r="BD448" s="102"/>
      <c r="BE448" s="196"/>
    </row>
    <row r="449" spans="2:57">
      <c r="B449" s="701"/>
      <c r="C449" s="132" t="s">
        <v>1812</v>
      </c>
      <c r="D449" s="105" t="s">
        <v>598</v>
      </c>
      <c r="E449" s="105" t="e">
        <f>VLOOKUP(D449, '[2](참고) 중복제거용 BP사명 DB'!$B$3:$D831, 3, FALSE)</f>
        <v>#N/A</v>
      </c>
      <c r="F449" s="26" t="s">
        <v>1820</v>
      </c>
      <c r="G449" s="3"/>
      <c r="H449" s="105"/>
      <c r="I449" s="105"/>
      <c r="J449" s="105"/>
      <c r="K449" s="105"/>
      <c r="L449" s="105"/>
      <c r="M449" s="105"/>
      <c r="N449" s="105"/>
      <c r="O449" s="105"/>
      <c r="Q449" s="132"/>
      <c r="R449" s="9"/>
      <c r="S449" s="9"/>
      <c r="T449" s="9"/>
      <c r="U449" s="644"/>
      <c r="V449" s="644"/>
      <c r="W449" s="644"/>
      <c r="X449" s="644"/>
      <c r="Y449" s="644"/>
      <c r="Z449" s="645"/>
      <c r="AA449" s="644"/>
      <c r="AB449" s="9"/>
      <c r="AC449" s="9"/>
      <c r="AD449" s="9"/>
      <c r="AE449" s="7"/>
      <c r="AF449" s="6"/>
      <c r="AG449" s="6"/>
      <c r="AH449" s="6"/>
      <c r="AI449" s="6"/>
      <c r="AJ449" s="602"/>
      <c r="AK449" s="20"/>
      <c r="AL449" s="503"/>
      <c r="AM449" s="20"/>
      <c r="AN449" s="30"/>
      <c r="AO449" s="20"/>
      <c r="AP449" s="32"/>
      <c r="AQ449" s="30"/>
      <c r="AR449" s="20"/>
      <c r="AS449" s="70"/>
      <c r="AT449" s="70"/>
      <c r="AU449" s="94"/>
      <c r="AV449" s="96"/>
      <c r="AW449" s="71"/>
      <c r="AX449" s="104"/>
      <c r="AY449" s="104"/>
      <c r="AZ449" s="104"/>
      <c r="BA449" s="104"/>
      <c r="BB449" s="104"/>
      <c r="BC449" s="104"/>
      <c r="BD449" s="104"/>
      <c r="BE449" s="50"/>
    </row>
    <row r="450" spans="2:57" ht="40.5">
      <c r="B450" s="104" t="s">
        <v>1821</v>
      </c>
      <c r="C450" s="104" t="s">
        <v>1821</v>
      </c>
      <c r="D450" s="105" t="s">
        <v>1822</v>
      </c>
      <c r="E450" s="105" t="str">
        <f>VLOOKUP(D450, '[2](참고) 중복제거용 BP사명 DB'!$B$3:$D832, 3, FALSE)</f>
        <v>(주)아이파트너즈</v>
      </c>
      <c r="F450" s="50" t="s">
        <v>1823</v>
      </c>
      <c r="G450" s="3"/>
      <c r="H450" s="105"/>
      <c r="I450" s="105"/>
      <c r="J450" s="105"/>
      <c r="K450" s="105"/>
      <c r="L450" s="105"/>
      <c r="M450" s="105"/>
      <c r="N450" s="105"/>
      <c r="O450" s="105"/>
      <c r="Q450" s="132"/>
      <c r="R450" s="9"/>
      <c r="S450" s="9"/>
      <c r="T450" s="9"/>
      <c r="U450" s="644"/>
      <c r="V450" s="644"/>
      <c r="W450" s="644"/>
      <c r="X450" s="644"/>
      <c r="Y450" s="644"/>
      <c r="Z450" s="645"/>
      <c r="AA450" s="644"/>
      <c r="AB450" s="9"/>
      <c r="AC450" s="9"/>
      <c r="AD450" s="9"/>
      <c r="AE450" s="7"/>
      <c r="AF450" s="6"/>
      <c r="AG450" s="6"/>
      <c r="AH450" s="6"/>
      <c r="AI450" s="6"/>
      <c r="AJ450" s="602"/>
      <c r="AK450" s="20"/>
      <c r="AL450" s="503"/>
      <c r="AM450" s="20"/>
      <c r="AN450" s="30"/>
      <c r="AO450" s="20"/>
      <c r="AP450" s="32"/>
      <c r="AQ450" s="30"/>
      <c r="AR450" s="20"/>
      <c r="AS450" s="70"/>
      <c r="AT450" s="70"/>
      <c r="AU450" s="94"/>
      <c r="AV450" s="96"/>
      <c r="AW450" s="71"/>
      <c r="AX450" s="104"/>
      <c r="AY450" s="104"/>
      <c r="AZ450" s="104"/>
      <c r="BA450" s="104"/>
      <c r="BB450" s="104"/>
      <c r="BC450" s="104"/>
      <c r="BD450" s="104"/>
      <c r="BE450" s="50"/>
    </row>
    <row r="451" spans="2:57">
      <c r="B451" s="105" t="s">
        <v>1824</v>
      </c>
      <c r="C451" s="105" t="s">
        <v>1824</v>
      </c>
      <c r="D451" s="105" t="s">
        <v>1278</v>
      </c>
      <c r="E451" s="105" t="str">
        <f>VLOOKUP(D451, '[2](참고) 중복제거용 BP사명 DB'!$B$3:$D833, 3, FALSE)</f>
        <v xml:space="preserve">	(주)엔텔스</v>
      </c>
      <c r="F451" s="7" t="s">
        <v>1824</v>
      </c>
      <c r="G451" s="3"/>
      <c r="H451" s="105"/>
      <c r="I451" s="105"/>
      <c r="J451" s="105"/>
      <c r="K451" s="655"/>
      <c r="L451" s="105"/>
      <c r="M451" s="105"/>
      <c r="N451" s="105"/>
      <c r="O451" s="105"/>
      <c r="Q451" s="57"/>
      <c r="R451" s="9"/>
      <c r="S451" s="57"/>
      <c r="T451" s="57"/>
      <c r="U451" s="644"/>
      <c r="V451" s="57"/>
      <c r="W451" s="57"/>
      <c r="X451" s="57"/>
      <c r="Y451" s="57"/>
      <c r="Z451" s="645"/>
      <c r="AA451" s="105"/>
      <c r="AB451" s="105"/>
      <c r="AC451" s="105"/>
      <c r="AD451" s="105"/>
      <c r="AE451" s="7"/>
      <c r="AF451" s="104"/>
      <c r="AG451" s="105"/>
      <c r="AH451" s="105"/>
      <c r="AI451" s="105"/>
      <c r="AJ451" s="593"/>
      <c r="AK451" s="20"/>
      <c r="AL451" s="503"/>
      <c r="AM451" s="20"/>
      <c r="AN451" s="30"/>
      <c r="AO451" s="23"/>
      <c r="AP451" s="32"/>
      <c r="AQ451" s="30"/>
      <c r="AR451" s="20"/>
      <c r="AS451" s="86"/>
      <c r="AT451" s="350"/>
      <c r="AU451" s="94"/>
      <c r="AV451" s="94"/>
      <c r="AW451" s="71"/>
      <c r="AX451" s="105"/>
      <c r="AY451" s="105"/>
      <c r="AZ451" s="105"/>
      <c r="BA451" s="105"/>
      <c r="BB451" s="105"/>
      <c r="BC451" s="105"/>
      <c r="BD451" s="105"/>
      <c r="BE451" s="105"/>
    </row>
    <row r="452" spans="2:57">
      <c r="B452" s="703" t="s">
        <v>1828</v>
      </c>
      <c r="C452" s="105" t="s">
        <v>1828</v>
      </c>
      <c r="D452" s="105" t="s">
        <v>1829</v>
      </c>
      <c r="E452" s="105" t="str">
        <f>VLOOKUP(D452, '[2](참고) 중복제거용 BP사명 DB'!$B$3:$D836, 3, FALSE)</f>
        <v>SK㈜</v>
      </c>
      <c r="F452" s="7" t="s">
        <v>1830</v>
      </c>
      <c r="G452" s="7"/>
      <c r="H452" s="105"/>
      <c r="I452" s="105"/>
      <c r="J452" s="105"/>
      <c r="K452" s="105"/>
      <c r="L452" s="105"/>
      <c r="M452" s="105"/>
      <c r="N452" s="105"/>
      <c r="O452" s="105"/>
      <c r="Q452" s="132"/>
      <c r="R452" s="9"/>
      <c r="S452" s="9"/>
      <c r="T452" s="9"/>
      <c r="U452" s="644"/>
      <c r="V452" s="644"/>
      <c r="W452" s="644"/>
      <c r="X452" s="644"/>
      <c r="Y452" s="644"/>
      <c r="Z452" s="645"/>
      <c r="AA452" s="644"/>
      <c r="AB452" s="9"/>
      <c r="AC452" s="9"/>
      <c r="AD452" s="9"/>
      <c r="AE452" s="7"/>
      <c r="AF452" s="6"/>
      <c r="AG452" s="6"/>
      <c r="AH452" s="6"/>
      <c r="AI452" s="6"/>
      <c r="AJ452" s="602"/>
      <c r="AK452" s="20"/>
      <c r="AL452" s="20"/>
      <c r="AM452" s="20"/>
      <c r="AN452" s="33"/>
      <c r="AO452" s="574"/>
      <c r="AP452" s="30"/>
      <c r="AQ452" s="31"/>
      <c r="AR452" s="20"/>
      <c r="AS452" s="98"/>
      <c r="AT452" s="98"/>
      <c r="AU452" s="96"/>
      <c r="AV452" s="94"/>
      <c r="AW452" s="71"/>
      <c r="AX452" s="104"/>
      <c r="AY452" s="104"/>
      <c r="AZ452" s="104"/>
      <c r="BA452" s="104"/>
      <c r="BB452" s="105"/>
      <c r="BC452" s="105"/>
      <c r="BD452" s="104"/>
      <c r="BE452" s="104"/>
    </row>
    <row r="453" spans="2:57">
      <c r="B453" s="703"/>
      <c r="C453" s="105" t="s">
        <v>1828</v>
      </c>
      <c r="D453" s="105" t="s">
        <v>480</v>
      </c>
      <c r="E453" s="105" t="str">
        <f>VLOOKUP(D453, '[2](참고) 중복제거용 BP사명 DB'!$B$3:$D834, 3, FALSE)</f>
        <v>서비스에이스주식회사</v>
      </c>
      <c r="F453" s="7" t="s">
        <v>1835</v>
      </c>
      <c r="G453" s="7"/>
      <c r="H453" s="105"/>
      <c r="I453" s="105"/>
      <c r="J453" s="105"/>
      <c r="K453" s="105"/>
      <c r="L453" s="105"/>
      <c r="M453" s="105"/>
      <c r="N453" s="105"/>
      <c r="O453" s="105"/>
      <c r="Q453" s="132"/>
      <c r="R453" s="9"/>
      <c r="S453" s="9"/>
      <c r="T453" s="9"/>
      <c r="U453" s="644"/>
      <c r="V453" s="644"/>
      <c r="W453" s="644"/>
      <c r="X453" s="644"/>
      <c r="Y453" s="644"/>
      <c r="Z453" s="645"/>
      <c r="AA453" s="646"/>
      <c r="AB453" s="9"/>
      <c r="AC453" s="9"/>
      <c r="AD453" s="9"/>
      <c r="AE453" s="7"/>
      <c r="AF453" s="6"/>
      <c r="AG453" s="6"/>
      <c r="AH453" s="197"/>
      <c r="AI453" s="6"/>
      <c r="AJ453" s="602"/>
      <c r="AK453" s="20"/>
      <c r="AL453" s="503"/>
      <c r="AM453" s="20"/>
      <c r="AN453" s="30"/>
      <c r="AO453" s="20"/>
      <c r="AP453" s="30"/>
      <c r="AQ453" s="30"/>
      <c r="AR453" s="20"/>
      <c r="AS453" s="70"/>
      <c r="AT453" s="70"/>
      <c r="AU453" s="94"/>
      <c r="AV453" s="96"/>
      <c r="AW453" s="71"/>
      <c r="AX453" s="104"/>
      <c r="AY453" s="104"/>
      <c r="AZ453" s="104"/>
      <c r="BA453" s="104"/>
      <c r="BB453" s="104"/>
      <c r="BC453" s="104"/>
      <c r="BD453" s="104"/>
      <c r="BE453" s="50"/>
    </row>
    <row r="454" spans="2:57">
      <c r="B454" s="703"/>
      <c r="C454" s="105" t="s">
        <v>1828</v>
      </c>
      <c r="D454" s="105" t="s">
        <v>739</v>
      </c>
      <c r="E454" s="105" t="str">
        <f>VLOOKUP(D454, '[2](참고) 중복제거용 BP사명 DB'!$B$3:$D835, 3, FALSE)</f>
        <v>서비스탑 주식회사</v>
      </c>
      <c r="F454" s="7" t="s">
        <v>1835</v>
      </c>
      <c r="G454" s="7"/>
      <c r="H454" s="105"/>
      <c r="I454" s="105"/>
      <c r="J454" s="105"/>
      <c r="K454" s="105"/>
      <c r="L454" s="105"/>
      <c r="M454" s="105"/>
      <c r="N454" s="105"/>
      <c r="O454" s="105"/>
      <c r="Q454" s="132"/>
      <c r="R454" s="9"/>
      <c r="S454" s="9"/>
      <c r="T454" s="9"/>
      <c r="U454" s="644"/>
      <c r="V454" s="644"/>
      <c r="W454" s="644"/>
      <c r="X454" s="644"/>
      <c r="Y454" s="644"/>
      <c r="Z454" s="645"/>
      <c r="AA454" s="646"/>
      <c r="AB454" s="9"/>
      <c r="AC454" s="9"/>
      <c r="AD454" s="9"/>
      <c r="AE454" s="7"/>
      <c r="AF454" s="6"/>
      <c r="AG454" s="6"/>
      <c r="AH454" s="6"/>
      <c r="AI454" s="6"/>
      <c r="AJ454" s="602"/>
      <c r="AK454" s="20"/>
      <c r="AL454" s="503"/>
      <c r="AM454" s="20"/>
      <c r="AN454" s="30"/>
      <c r="AO454" s="20"/>
      <c r="AP454" s="30"/>
      <c r="AQ454" s="30"/>
      <c r="AR454" s="20"/>
      <c r="AS454" s="70"/>
      <c r="AT454" s="70"/>
      <c r="AU454" s="94"/>
      <c r="AV454" s="96"/>
      <c r="AW454" s="71"/>
      <c r="AX454" s="104"/>
      <c r="AY454" s="104"/>
      <c r="AZ454" s="104"/>
      <c r="BA454" s="104"/>
      <c r="BB454" s="104"/>
      <c r="BC454" s="104"/>
      <c r="BD454" s="104"/>
      <c r="BE454" s="50"/>
    </row>
    <row r="455" spans="2:57">
      <c r="B455" s="703"/>
      <c r="C455" s="105" t="s">
        <v>1828</v>
      </c>
      <c r="D455" s="105" t="s">
        <v>1836</v>
      </c>
      <c r="E455" s="105" t="str">
        <f>VLOOKUP(D455, '[2](참고) 중복제거용 BP사명 DB'!$B$3:$D837, 3, FALSE)</f>
        <v>나이스평가정보(주)</v>
      </c>
      <c r="F455" s="7" t="s">
        <v>1730</v>
      </c>
      <c r="G455" s="7"/>
      <c r="H455" s="105"/>
      <c r="I455" s="105"/>
      <c r="J455" s="105"/>
      <c r="K455" s="105"/>
      <c r="L455" s="105"/>
      <c r="M455" s="105"/>
      <c r="N455" s="105"/>
      <c r="O455" s="105"/>
      <c r="Q455" s="132"/>
      <c r="R455" s="9"/>
      <c r="S455" s="9"/>
      <c r="T455" s="9"/>
      <c r="U455" s="644"/>
      <c r="V455" s="644"/>
      <c r="W455" s="644"/>
      <c r="X455" s="644"/>
      <c r="Y455" s="644"/>
      <c r="Z455" s="645"/>
      <c r="AA455" s="644"/>
      <c r="AB455" s="9"/>
      <c r="AC455" s="9"/>
      <c r="AD455" s="9"/>
      <c r="AE455" s="7"/>
      <c r="AF455" s="6"/>
      <c r="AG455" s="6"/>
      <c r="AH455" s="6"/>
      <c r="AI455" s="6"/>
      <c r="AJ455" s="602"/>
      <c r="AK455" s="20"/>
      <c r="AL455" s="503"/>
      <c r="AM455" s="20"/>
      <c r="AN455" s="30"/>
      <c r="AO455" s="20"/>
      <c r="AP455" s="30"/>
      <c r="AQ455" s="30"/>
      <c r="AR455" s="20"/>
      <c r="AS455" s="70"/>
      <c r="AT455" s="70"/>
      <c r="AU455" s="94"/>
      <c r="AV455" s="96"/>
      <c r="AW455" s="71"/>
      <c r="AX455" s="104"/>
      <c r="AY455" s="104"/>
      <c r="AZ455" s="104"/>
      <c r="BA455" s="104"/>
      <c r="BB455" s="104"/>
      <c r="BC455" s="104"/>
      <c r="BD455" s="104"/>
      <c r="BE455" s="50"/>
    </row>
    <row r="456" spans="2:57">
      <c r="B456" s="703"/>
      <c r="C456" s="105" t="s">
        <v>1828</v>
      </c>
      <c r="D456" s="105" t="s">
        <v>508</v>
      </c>
      <c r="E456" s="105" t="str">
        <f>VLOOKUP(D456, '[2](참고) 중복제거용 BP사명 DB'!$B$3:$D838, 3, FALSE)</f>
        <v>에프앤유신용정보주식회사</v>
      </c>
      <c r="F456" s="7" t="s">
        <v>1837</v>
      </c>
      <c r="G456" s="7"/>
      <c r="H456" s="105"/>
      <c r="I456" s="105"/>
      <c r="J456" s="105"/>
      <c r="K456" s="105"/>
      <c r="L456" s="105"/>
      <c r="M456" s="105"/>
      <c r="N456" s="105"/>
      <c r="O456" s="105"/>
      <c r="Q456" s="132"/>
      <c r="R456" s="132"/>
      <c r="S456" s="9"/>
      <c r="T456" s="9"/>
      <c r="U456" s="644"/>
      <c r="V456" s="644"/>
      <c r="W456" s="644"/>
      <c r="X456" s="644"/>
      <c r="Y456" s="644"/>
      <c r="Z456" s="645"/>
      <c r="AA456" s="644"/>
      <c r="AB456" s="9"/>
      <c r="AC456" s="9"/>
      <c r="AD456" s="9"/>
      <c r="AE456" s="7"/>
      <c r="AF456" s="6"/>
      <c r="AG456" s="6"/>
      <c r="AH456" s="6"/>
      <c r="AI456" s="6"/>
      <c r="AJ456" s="602"/>
      <c r="AK456" s="20"/>
      <c r="AL456" s="503"/>
      <c r="AM456" s="20"/>
      <c r="AN456" s="30"/>
      <c r="AO456" s="20"/>
      <c r="AP456" s="30"/>
      <c r="AQ456" s="30"/>
      <c r="AR456" s="20"/>
      <c r="AS456" s="70"/>
      <c r="AT456" s="70"/>
      <c r="AU456" s="94"/>
      <c r="AV456" s="96"/>
      <c r="AW456" s="71"/>
      <c r="AX456" s="104"/>
      <c r="AY456" s="104"/>
      <c r="AZ456" s="104"/>
      <c r="BA456" s="104"/>
      <c r="BB456" s="105"/>
      <c r="BC456" s="105"/>
      <c r="BD456" s="104"/>
      <c r="BE456" s="50"/>
    </row>
    <row r="457" spans="2:57">
      <c r="B457" s="105" t="s">
        <v>1840</v>
      </c>
      <c r="C457" s="105" t="s">
        <v>1840</v>
      </c>
      <c r="D457" s="105" t="s">
        <v>549</v>
      </c>
      <c r="E457" s="105" t="str">
        <f>VLOOKUP(D457, '[2](참고) 중복제거용 BP사명 DB'!$B$3:$D839, 3, FALSE)</f>
        <v>SK㈜</v>
      </c>
      <c r="F457" s="7"/>
      <c r="G457" s="7"/>
      <c r="H457" s="105"/>
      <c r="I457" s="105"/>
      <c r="J457" s="105"/>
      <c r="K457" s="655"/>
      <c r="L457" s="105"/>
      <c r="M457" s="105"/>
      <c r="N457" s="105"/>
      <c r="O457" s="105"/>
      <c r="Q457" s="57"/>
      <c r="R457" s="9"/>
      <c r="S457" s="644"/>
      <c r="T457" s="57"/>
      <c r="U457" s="644"/>
      <c r="V457" s="57"/>
      <c r="W457" s="57"/>
      <c r="X457" s="644"/>
      <c r="Y457" s="57"/>
      <c r="Z457" s="645"/>
      <c r="AA457" s="644"/>
      <c r="AB457" s="105"/>
      <c r="AC457" s="105"/>
      <c r="AD457" s="105"/>
      <c r="AE457" s="7"/>
      <c r="AF457" s="104"/>
      <c r="AG457" s="105"/>
      <c r="AH457" s="105"/>
      <c r="AI457" s="105"/>
      <c r="AJ457" s="593"/>
      <c r="AK457" s="402"/>
      <c r="AL457" s="503"/>
      <c r="AM457" s="402"/>
      <c r="AN457" s="45"/>
      <c r="AO457" s="34"/>
      <c r="AP457" s="30"/>
      <c r="AQ457" s="31"/>
      <c r="AR457" s="20"/>
      <c r="AS457" s="109"/>
      <c r="AT457" s="98"/>
      <c r="AU457" s="107"/>
      <c r="AV457" s="94"/>
      <c r="AW457" s="71"/>
      <c r="AX457" s="105"/>
      <c r="AY457" s="105"/>
      <c r="AZ457" s="105"/>
      <c r="BA457" s="105"/>
      <c r="BB457" s="105"/>
      <c r="BC457" s="105"/>
      <c r="BD457" s="105"/>
      <c r="BE457" s="105"/>
    </row>
    <row r="458" spans="2:57">
      <c r="B458" s="704" t="s">
        <v>1845</v>
      </c>
      <c r="C458" s="105" t="s">
        <v>1846</v>
      </c>
      <c r="D458" s="105" t="s">
        <v>629</v>
      </c>
      <c r="E458" s="105" t="str">
        <f>VLOOKUP(D458, '[2](참고) 중복제거용 BP사명 DB'!$B$3:$D839, 3, FALSE)</f>
        <v>SK텔레콤(주)</v>
      </c>
      <c r="F458" s="7"/>
      <c r="G458" s="7"/>
      <c r="H458" s="105"/>
      <c r="I458" s="105"/>
      <c r="J458" s="105"/>
      <c r="K458" s="105"/>
      <c r="L458" s="105"/>
      <c r="M458" s="105"/>
      <c r="N458" s="105"/>
      <c r="O458" s="105"/>
      <c r="Q458" s="57"/>
      <c r="R458" s="9"/>
      <c r="S458" s="9"/>
      <c r="T458" s="9"/>
      <c r="U458" s="644"/>
      <c r="V458" s="57"/>
      <c r="W458" s="57"/>
      <c r="X458" s="644"/>
      <c r="Y458" s="57"/>
      <c r="Z458" s="645"/>
      <c r="AA458" s="57"/>
      <c r="AB458" s="105"/>
      <c r="AC458" s="105"/>
      <c r="AD458" s="105"/>
      <c r="AE458" s="7"/>
      <c r="AF458" s="104"/>
      <c r="AG458" s="105"/>
      <c r="AH458" s="105"/>
      <c r="AI458" s="105"/>
      <c r="AJ458" s="593"/>
      <c r="AK458" s="20"/>
      <c r="AL458" s="20"/>
      <c r="AM458" s="20"/>
      <c r="AN458" s="32"/>
      <c r="AO458" s="574"/>
      <c r="AP458" s="30"/>
      <c r="AQ458" s="31"/>
      <c r="AR458" s="20"/>
      <c r="AS458" s="98"/>
      <c r="AT458" s="98"/>
      <c r="AU458" s="96"/>
      <c r="AV458" s="94"/>
      <c r="AW458" s="71"/>
      <c r="AX458" s="105"/>
      <c r="AY458" s="105"/>
      <c r="AZ458" s="105"/>
      <c r="BA458" s="105"/>
      <c r="BB458" s="105"/>
      <c r="BC458" s="105"/>
      <c r="BD458" s="105"/>
      <c r="BE458" s="105"/>
    </row>
    <row r="459" spans="2:57" ht="30" customHeight="1">
      <c r="B459" s="705"/>
      <c r="C459" s="105" t="s">
        <v>1846</v>
      </c>
      <c r="D459" s="105" t="s">
        <v>814</v>
      </c>
      <c r="E459" s="105" t="str">
        <f>VLOOKUP(D459, '[2](참고) 중복제거용 BP사명 DB'!$B$3:$D840, 3, FALSE)</f>
        <v>크림하우스주식회사</v>
      </c>
      <c r="F459" s="7" t="s">
        <v>1850</v>
      </c>
      <c r="G459" s="11"/>
      <c r="H459" s="105"/>
      <c r="I459" s="105"/>
      <c r="J459" s="105"/>
      <c r="K459" s="105"/>
      <c r="L459" s="105"/>
      <c r="M459" s="105"/>
      <c r="N459" s="105"/>
      <c r="O459" s="105"/>
      <c r="Q459" s="57"/>
      <c r="R459" s="9"/>
      <c r="S459" s="644"/>
      <c r="T459" s="9"/>
      <c r="U459" s="644"/>
      <c r="V459" s="57"/>
      <c r="W459" s="57"/>
      <c r="X459" s="644"/>
      <c r="Y459" s="57"/>
      <c r="Z459" s="645"/>
      <c r="AA459" s="57"/>
      <c r="AB459" s="105"/>
      <c r="AC459" s="105"/>
      <c r="AD459" s="105"/>
      <c r="AE459" s="7"/>
      <c r="AF459" s="104"/>
      <c r="AG459" s="422"/>
      <c r="AH459" s="105"/>
      <c r="AI459" s="105"/>
      <c r="AJ459" s="593"/>
      <c r="AK459" s="20"/>
      <c r="AL459" s="20"/>
      <c r="AM459" s="20"/>
      <c r="AN459" s="32"/>
      <c r="AO459" s="574"/>
      <c r="AP459" s="30"/>
      <c r="AQ459" s="31"/>
      <c r="AR459" s="20"/>
      <c r="AS459" s="98"/>
      <c r="AT459" s="98"/>
      <c r="AU459" s="107"/>
      <c r="AV459" s="94"/>
      <c r="AW459" s="71"/>
      <c r="AX459" s="105"/>
      <c r="AY459" s="105"/>
      <c r="AZ459" s="105"/>
      <c r="BA459" s="105"/>
      <c r="BB459" s="105"/>
      <c r="BC459" s="105"/>
      <c r="BD459" s="105"/>
      <c r="BE459" s="105"/>
    </row>
    <row r="460" spans="2:57" ht="30" customHeight="1">
      <c r="B460" s="706"/>
      <c r="C460" s="102" t="s">
        <v>1846</v>
      </c>
      <c r="D460" s="102" t="s">
        <v>1853</v>
      </c>
      <c r="E460" s="105" t="str">
        <f>VLOOKUP(D460, '[2](참고) 중복제거용 BP사명 DB'!$B$3:$D841, 3, FALSE)</f>
        <v>스티비㈜</v>
      </c>
      <c r="F460" s="7" t="s">
        <v>1854</v>
      </c>
      <c r="G460" s="11"/>
      <c r="H460" s="105"/>
      <c r="I460" s="105"/>
      <c r="J460" s="105"/>
      <c r="K460" s="105"/>
      <c r="L460" s="105"/>
      <c r="M460" s="105"/>
      <c r="N460" s="105"/>
      <c r="O460" s="105"/>
      <c r="Q460" s="57"/>
      <c r="R460" s="668"/>
      <c r="S460" s="9"/>
      <c r="T460" s="9"/>
      <c r="U460" s="644"/>
      <c r="V460" s="57"/>
      <c r="W460" s="57"/>
      <c r="X460" s="57"/>
      <c r="Y460" s="57"/>
      <c r="Z460" s="645"/>
      <c r="AA460" s="57"/>
      <c r="AB460" s="105"/>
      <c r="AC460" s="105"/>
      <c r="AD460" s="105"/>
      <c r="AE460" s="7"/>
      <c r="AF460" s="104"/>
      <c r="AG460" s="105"/>
      <c r="AH460" s="105"/>
      <c r="AI460" s="105"/>
      <c r="AJ460" s="593"/>
      <c r="AK460" s="20"/>
      <c r="AL460" s="503"/>
      <c r="AM460" s="20"/>
      <c r="AN460" s="30"/>
      <c r="AO460" s="612"/>
      <c r="AP460" s="30"/>
      <c r="AQ460" s="30"/>
      <c r="AR460" s="20"/>
      <c r="AS460" s="70"/>
      <c r="AT460" s="86"/>
      <c r="AU460" s="94"/>
      <c r="AV460" s="94"/>
      <c r="AW460" s="71"/>
      <c r="AX460" s="105"/>
      <c r="AY460" s="105"/>
      <c r="AZ460" s="105"/>
      <c r="BA460" s="105"/>
      <c r="BB460" s="105"/>
      <c r="BC460" s="105"/>
      <c r="BD460" s="105"/>
      <c r="BE460" s="105"/>
    </row>
    <row r="461" spans="2:57" ht="48.75" customHeight="1">
      <c r="B461" s="699" t="s">
        <v>1856</v>
      </c>
      <c r="C461" s="208" t="s">
        <v>1856</v>
      </c>
      <c r="D461" s="105" t="s">
        <v>629</v>
      </c>
      <c r="E461" s="105"/>
      <c r="F461" s="7" t="s">
        <v>1854</v>
      </c>
      <c r="G461" s="7"/>
      <c r="H461" s="105"/>
      <c r="I461" s="105"/>
      <c r="J461" s="105"/>
      <c r="K461" s="105"/>
      <c r="L461" s="105"/>
      <c r="M461" s="105"/>
      <c r="N461" s="105"/>
      <c r="O461" s="105"/>
      <c r="Q461" s="57"/>
      <c r="R461" s="9"/>
      <c r="S461" s="9"/>
      <c r="T461" s="9"/>
      <c r="U461" s="644"/>
      <c r="V461" s="57"/>
      <c r="W461" s="57"/>
      <c r="X461" s="644"/>
      <c r="Y461" s="57"/>
      <c r="Z461" s="645"/>
      <c r="AA461" s="57"/>
      <c r="AB461" s="105"/>
      <c r="AC461" s="105"/>
      <c r="AD461" s="105"/>
      <c r="AE461" s="7"/>
      <c r="AF461" s="104"/>
      <c r="AG461" s="105"/>
      <c r="AH461" s="104"/>
      <c r="AI461" s="105"/>
      <c r="AJ461" s="593"/>
      <c r="AK461" s="20"/>
      <c r="AL461" s="20"/>
      <c r="AM461" s="20"/>
      <c r="AN461" s="31"/>
      <c r="AO461" s="574"/>
      <c r="AP461" s="30"/>
      <c r="AQ461" s="31"/>
      <c r="AR461" s="20"/>
      <c r="AS461" s="98"/>
      <c r="AT461" s="108"/>
      <c r="AU461" s="107"/>
      <c r="AV461" s="94"/>
      <c r="AW461" s="71"/>
      <c r="AX461" s="105"/>
      <c r="AY461" s="105"/>
      <c r="AZ461" s="105"/>
      <c r="BA461" s="105"/>
      <c r="BB461" s="105"/>
      <c r="BC461" s="105"/>
      <c r="BD461" s="105"/>
      <c r="BE461" s="105"/>
    </row>
    <row r="462" spans="2:57" ht="48" customHeight="1">
      <c r="B462" s="707"/>
      <c r="C462" s="208" t="s">
        <v>1856</v>
      </c>
      <c r="D462" s="532" t="s">
        <v>3184</v>
      </c>
      <c r="E462" s="422"/>
      <c r="F462" s="541" t="s">
        <v>4230</v>
      </c>
      <c r="G462" s="7"/>
      <c r="H462" s="105"/>
      <c r="I462" s="105"/>
      <c r="J462" s="105"/>
      <c r="K462" s="105"/>
      <c r="L462" s="105"/>
      <c r="M462" s="105"/>
      <c r="N462" s="105"/>
      <c r="O462" s="105"/>
      <c r="Q462" s="57"/>
      <c r="R462" s="9"/>
      <c r="S462" s="9"/>
      <c r="T462" s="9"/>
      <c r="U462" s="644"/>
      <c r="V462" s="57"/>
      <c r="W462" s="57"/>
      <c r="X462" s="644"/>
      <c r="Y462" s="57"/>
      <c r="Z462" s="645"/>
      <c r="AA462" s="57"/>
      <c r="AB462" s="105"/>
      <c r="AC462" s="105"/>
      <c r="AD462" s="105"/>
      <c r="AE462" s="7"/>
      <c r="AF462" s="104"/>
      <c r="AG462" s="105"/>
      <c r="AH462" s="104"/>
      <c r="AI462" s="105"/>
      <c r="AJ462" s="593"/>
      <c r="AK462" s="20"/>
      <c r="AL462" s="20"/>
      <c r="AM462" s="20"/>
      <c r="AN462" s="30"/>
      <c r="AO462" s="574"/>
      <c r="AP462" s="30"/>
      <c r="AQ462" s="31"/>
      <c r="AR462" s="20"/>
      <c r="AS462" s="98"/>
      <c r="AT462" s="98"/>
      <c r="AU462" s="107"/>
      <c r="AV462" s="94"/>
      <c r="AW462" s="71"/>
      <c r="AX462" s="105"/>
      <c r="AY462" s="105"/>
      <c r="AZ462" s="105"/>
      <c r="BA462" s="105"/>
      <c r="BB462" s="105"/>
      <c r="BC462" s="105"/>
      <c r="BD462" s="105"/>
      <c r="BE462" s="105"/>
    </row>
    <row r="463" spans="2:57" ht="30" customHeight="1">
      <c r="B463" s="707"/>
      <c r="C463" s="208" t="s">
        <v>1856</v>
      </c>
      <c r="D463" s="532" t="s">
        <v>3193</v>
      </c>
      <c r="E463" s="422"/>
      <c r="F463" s="541" t="s">
        <v>4233</v>
      </c>
      <c r="G463" s="7"/>
      <c r="H463" s="105"/>
      <c r="I463" s="105"/>
      <c r="J463" s="105"/>
      <c r="K463" s="105"/>
      <c r="L463" s="105"/>
      <c r="M463" s="105"/>
      <c r="N463" s="105"/>
      <c r="O463" s="105"/>
      <c r="Q463" s="57"/>
      <c r="R463" s="9"/>
      <c r="S463" s="9"/>
      <c r="T463" s="9"/>
      <c r="U463" s="644"/>
      <c r="V463" s="57"/>
      <c r="W463" s="57"/>
      <c r="X463" s="644"/>
      <c r="Y463" s="57"/>
      <c r="Z463" s="645"/>
      <c r="AA463" s="57"/>
      <c r="AB463" s="105"/>
      <c r="AC463" s="105"/>
      <c r="AD463" s="105"/>
      <c r="AE463" s="7"/>
      <c r="AF463" s="104"/>
      <c r="AG463" s="105"/>
      <c r="AH463" s="105"/>
      <c r="AI463" s="105"/>
      <c r="AJ463" s="593"/>
      <c r="AK463" s="20"/>
      <c r="AL463" s="20"/>
      <c r="AM463" s="20"/>
      <c r="AN463" s="32"/>
      <c r="AO463" s="574"/>
      <c r="AP463" s="30"/>
      <c r="AQ463" s="31"/>
      <c r="AR463" s="20"/>
      <c r="AS463" s="98"/>
      <c r="AT463" s="98"/>
      <c r="AU463" s="107"/>
      <c r="AV463" s="94"/>
      <c r="AW463" s="71"/>
      <c r="AX463" s="105"/>
      <c r="AY463" s="105"/>
      <c r="AZ463" s="105"/>
      <c r="BA463" s="105"/>
      <c r="BB463" s="105"/>
      <c r="BC463" s="105"/>
      <c r="BD463" s="105"/>
      <c r="BE463" s="105"/>
    </row>
    <row r="464" spans="2:57" ht="30" customHeight="1">
      <c r="B464" s="707"/>
      <c r="C464" s="208" t="s">
        <v>1856</v>
      </c>
      <c r="D464" s="532" t="s">
        <v>4237</v>
      </c>
      <c r="E464" s="422"/>
      <c r="F464" s="541" t="s">
        <v>4238</v>
      </c>
      <c r="G464" s="7"/>
      <c r="H464" s="105"/>
      <c r="I464" s="105"/>
      <c r="J464" s="105"/>
      <c r="K464" s="105"/>
      <c r="L464" s="105"/>
      <c r="M464" s="105"/>
      <c r="N464" s="105"/>
      <c r="O464" s="105"/>
      <c r="Q464" s="57"/>
      <c r="R464" s="9"/>
      <c r="S464" s="9"/>
      <c r="T464" s="9"/>
      <c r="U464" s="644"/>
      <c r="V464" s="57"/>
      <c r="W464" s="57"/>
      <c r="X464" s="644"/>
      <c r="Y464" s="57"/>
      <c r="Z464" s="645"/>
      <c r="AA464" s="57"/>
      <c r="AB464" s="105"/>
      <c r="AC464" s="105"/>
      <c r="AD464" s="105"/>
      <c r="AE464" s="7"/>
      <c r="AF464" s="104"/>
      <c r="AG464" s="105"/>
      <c r="AH464" s="105"/>
      <c r="AI464" s="105"/>
      <c r="AJ464" s="593"/>
      <c r="AK464" s="20"/>
      <c r="AL464" s="23"/>
      <c r="AM464" s="506"/>
      <c r="AN464" s="603"/>
      <c r="AO464" s="506"/>
      <c r="AP464" s="30"/>
      <c r="AQ464" s="31"/>
      <c r="AR464" s="20"/>
      <c r="AS464" s="109"/>
      <c r="AT464" s="98"/>
      <c r="AU464" s="107"/>
      <c r="AV464" s="94"/>
      <c r="AW464" s="71"/>
      <c r="AX464" s="105"/>
      <c r="AY464" s="105"/>
      <c r="AZ464" s="105"/>
      <c r="BA464" s="105"/>
      <c r="BB464" s="105"/>
      <c r="BC464" s="105"/>
      <c r="BD464" s="105"/>
      <c r="BE464" s="105"/>
    </row>
    <row r="465" spans="1:57" ht="30" customHeight="1">
      <c r="B465" s="700"/>
      <c r="C465" s="208" t="s">
        <v>1856</v>
      </c>
      <c r="D465" s="532" t="s">
        <v>3204</v>
      </c>
      <c r="E465" s="422"/>
      <c r="F465" s="541" t="s">
        <v>4242</v>
      </c>
      <c r="G465" s="7"/>
      <c r="H465" s="105"/>
      <c r="I465" s="105"/>
      <c r="J465" s="105"/>
      <c r="K465" s="105"/>
      <c r="L465" s="105"/>
      <c r="M465" s="105"/>
      <c r="N465" s="105"/>
      <c r="O465" s="105"/>
      <c r="Q465" s="57"/>
      <c r="R465" s="9"/>
      <c r="S465" s="9"/>
      <c r="T465" s="9"/>
      <c r="U465" s="644"/>
      <c r="V465" s="57"/>
      <c r="W465" s="57"/>
      <c r="X465" s="644"/>
      <c r="Y465" s="57"/>
      <c r="Z465" s="645"/>
      <c r="AA465" s="57"/>
      <c r="AB465" s="105"/>
      <c r="AC465" s="105"/>
      <c r="AD465" s="105"/>
      <c r="AE465" s="7"/>
      <c r="AF465" s="104"/>
      <c r="AG465" s="105"/>
      <c r="AH465" s="105"/>
      <c r="AI465" s="105"/>
      <c r="AJ465" s="593"/>
      <c r="AK465" s="20"/>
      <c r="AL465" s="23"/>
      <c r="AM465" s="506"/>
      <c r="AN465" s="603"/>
      <c r="AO465" s="506"/>
      <c r="AP465" s="30"/>
      <c r="AQ465" s="31"/>
      <c r="AR465" s="20"/>
      <c r="AS465" s="109"/>
      <c r="AT465" s="98"/>
      <c r="AU465" s="107"/>
      <c r="AV465" s="94"/>
      <c r="AW465" s="71"/>
      <c r="AX465" s="105"/>
      <c r="AY465" s="105"/>
      <c r="AZ465" s="105"/>
      <c r="BA465" s="105"/>
      <c r="BB465" s="105"/>
      <c r="BC465" s="105"/>
      <c r="BD465" s="105"/>
      <c r="BE465" s="105"/>
    </row>
    <row r="466" spans="1:57">
      <c r="A466" s="518"/>
      <c r="B466" s="708" t="s">
        <v>1858</v>
      </c>
      <c r="C466" s="208" t="s">
        <v>1858</v>
      </c>
      <c r="D466" s="542" t="s">
        <v>605</v>
      </c>
      <c r="E466" s="102" t="str">
        <f>VLOOKUP(D466, '[2](참고) 중복제거용 BP사명 DB'!$B$3:$D846, 3, FALSE)</f>
        <v>에스케이플래닛주식회사</v>
      </c>
      <c r="F466" s="543" t="s">
        <v>1859</v>
      </c>
      <c r="G466" s="541"/>
      <c r="H466" s="105"/>
      <c r="I466" s="105"/>
      <c r="J466" s="105"/>
      <c r="K466" s="105"/>
      <c r="L466" s="105"/>
      <c r="M466" s="105"/>
      <c r="N466" s="105"/>
      <c r="O466" s="105"/>
      <c r="Q466" s="132"/>
      <c r="R466" s="9"/>
      <c r="S466" s="668"/>
      <c r="T466" s="9"/>
      <c r="U466" s="644"/>
      <c r="V466" s="9"/>
      <c r="W466" s="9"/>
      <c r="X466" s="649"/>
      <c r="Y466" s="9"/>
      <c r="Z466" s="645"/>
      <c r="AA466" s="646"/>
      <c r="AB466" s="9"/>
      <c r="AC466" s="104"/>
      <c r="AD466" s="104"/>
      <c r="AE466" s="9"/>
      <c r="AF466" s="6"/>
      <c r="AG466" s="6"/>
      <c r="AH466" s="6"/>
      <c r="AI466" s="9"/>
      <c r="AJ466" s="607"/>
      <c r="AK466" s="20"/>
      <c r="AL466" s="23"/>
      <c r="AM466" s="506"/>
      <c r="AN466" s="603"/>
      <c r="AO466" s="574"/>
      <c r="AP466" s="30"/>
      <c r="AQ466" s="30"/>
      <c r="AR466" s="20"/>
      <c r="AS466" s="110"/>
      <c r="AT466" s="86"/>
      <c r="AU466" s="94"/>
      <c r="AV466" s="94"/>
      <c r="AW466" s="71"/>
      <c r="AX466" s="105"/>
      <c r="AY466" s="105"/>
      <c r="AZ466" s="105"/>
      <c r="BA466" s="105"/>
      <c r="BB466" s="105"/>
      <c r="BC466" s="105"/>
      <c r="BD466" s="105"/>
      <c r="BE466" s="105"/>
    </row>
    <row r="467" spans="1:57">
      <c r="A467" s="518"/>
      <c r="B467" s="708"/>
      <c r="C467" s="208" t="s">
        <v>1858</v>
      </c>
      <c r="D467" s="542" t="s">
        <v>1860</v>
      </c>
      <c r="E467" s="105" t="e">
        <f>VLOOKUP(D467, '[2](참고) 중복제거용 BP사명 DB'!$B$3:$D847, 3, FALSE)</f>
        <v>#N/A</v>
      </c>
      <c r="F467" s="543" t="s">
        <v>1861</v>
      </c>
      <c r="G467" s="541"/>
      <c r="H467" s="105"/>
      <c r="I467" s="105"/>
      <c r="J467" s="105"/>
      <c r="K467" s="105"/>
      <c r="L467" s="105"/>
      <c r="M467" s="105"/>
      <c r="N467" s="105"/>
      <c r="O467" s="105"/>
      <c r="Q467" s="132"/>
      <c r="R467" s="9"/>
      <c r="S467" s="9"/>
      <c r="T467" s="9"/>
      <c r="U467" s="644"/>
      <c r="V467" s="9"/>
      <c r="W467" s="9"/>
      <c r="X467" s="677"/>
      <c r="Y467" s="9"/>
      <c r="Z467" s="645"/>
      <c r="AA467" s="9"/>
      <c r="AB467" s="9"/>
      <c r="AC467" s="104"/>
      <c r="AD467" s="104"/>
      <c r="AE467" s="9"/>
      <c r="AF467" s="6"/>
      <c r="AG467" s="6"/>
      <c r="AH467" s="6"/>
      <c r="AI467" s="9"/>
      <c r="AJ467" s="607"/>
      <c r="AK467" s="20"/>
      <c r="AL467" s="23"/>
      <c r="AM467" s="506"/>
      <c r="AN467" s="603"/>
      <c r="AO467" s="574"/>
      <c r="AP467" s="30"/>
      <c r="AQ467" s="30"/>
      <c r="AR467" s="20"/>
      <c r="AS467" s="110"/>
      <c r="AT467" s="86"/>
      <c r="AU467" s="94"/>
      <c r="AV467" s="94"/>
      <c r="AW467" s="71"/>
      <c r="AX467" s="105"/>
      <c r="AY467" s="105"/>
      <c r="AZ467" s="105"/>
      <c r="BA467" s="105"/>
      <c r="BB467" s="105"/>
      <c r="BC467" s="105"/>
      <c r="BD467" s="105"/>
      <c r="BE467" s="105"/>
    </row>
    <row r="468" spans="1:57" ht="27">
      <c r="B468" s="708"/>
      <c r="C468" s="208" t="s">
        <v>1858</v>
      </c>
      <c r="D468" s="208" t="s">
        <v>1863</v>
      </c>
      <c r="E468" s="105" t="e">
        <f>VLOOKUP(D468, '[2](참고) 중복제거용 BP사명 DB'!$B$3:$D848, 3, FALSE)</f>
        <v>#N/A</v>
      </c>
      <c r="F468" s="7" t="s">
        <v>1864</v>
      </c>
      <c r="G468" s="7"/>
      <c r="H468" s="105"/>
      <c r="I468" s="105"/>
      <c r="J468" s="105"/>
      <c r="K468" s="105"/>
      <c r="L468" s="105"/>
      <c r="M468" s="105"/>
      <c r="N468" s="105"/>
      <c r="O468" s="105"/>
      <c r="Q468" s="132"/>
      <c r="R468" s="9"/>
      <c r="S468" s="9"/>
      <c r="T468" s="9"/>
      <c r="U468" s="644"/>
      <c r="V468" s="9"/>
      <c r="W468" s="9"/>
      <c r="X468" s="9"/>
      <c r="Y468" s="9"/>
      <c r="Z468" s="645"/>
      <c r="AA468" s="644"/>
      <c r="AB468" s="9"/>
      <c r="AC468" s="104"/>
      <c r="AD468" s="104"/>
      <c r="AE468" s="9"/>
      <c r="AF468" s="6"/>
      <c r="AG468" s="6"/>
      <c r="AH468" s="6"/>
      <c r="AI468" s="9"/>
      <c r="AJ468" s="607"/>
      <c r="AK468" s="20"/>
      <c r="AL468" s="503"/>
      <c r="AM468" s="20"/>
      <c r="AN468" s="30"/>
      <c r="AO468" s="23"/>
      <c r="AP468" s="30"/>
      <c r="AQ468" s="30"/>
      <c r="AR468" s="20"/>
      <c r="AS468" s="70"/>
      <c r="AT468" s="86"/>
      <c r="AU468" s="94"/>
      <c r="AV468" s="94"/>
      <c r="AW468" s="71"/>
      <c r="AX468" s="104"/>
      <c r="AY468" s="104"/>
      <c r="AZ468" s="105"/>
      <c r="BA468" s="105"/>
      <c r="BB468" s="105"/>
      <c r="BC468" s="105"/>
      <c r="BD468" s="105"/>
      <c r="BE468" s="105"/>
    </row>
    <row r="469" spans="1:57" ht="24" customHeight="1">
      <c r="A469" s="518"/>
      <c r="B469" s="699" t="s">
        <v>1865</v>
      </c>
      <c r="C469" s="208" t="s">
        <v>1865</v>
      </c>
      <c r="D469" s="208" t="s">
        <v>814</v>
      </c>
      <c r="E469" s="105" t="str">
        <f>VLOOKUP(D469, '[2](참고) 중복제거용 BP사명 DB'!$B$3:$D849, 3, FALSE)</f>
        <v>크림하우스주식회사</v>
      </c>
      <c r="F469" s="7" t="s">
        <v>1866</v>
      </c>
      <c r="G469" s="3"/>
      <c r="H469" s="105"/>
      <c r="I469" s="105"/>
      <c r="J469" s="105"/>
      <c r="K469" s="105"/>
      <c r="L469" s="105"/>
      <c r="M469" s="105"/>
      <c r="N469" s="105"/>
      <c r="O469" s="105"/>
      <c r="Q469" s="132"/>
      <c r="R469" s="668"/>
      <c r="S469" s="9"/>
      <c r="T469" s="9"/>
      <c r="U469" s="644"/>
      <c r="V469" s="644"/>
      <c r="W469" s="644"/>
      <c r="X469" s="677"/>
      <c r="Y469" s="644"/>
      <c r="Z469" s="645"/>
      <c r="AA469" s="644"/>
      <c r="AB469" s="132"/>
      <c r="AC469" s="104"/>
      <c r="AD469" s="104"/>
      <c r="AE469" s="104"/>
      <c r="AF469" s="104"/>
      <c r="AG469" s="104"/>
      <c r="AH469" s="423"/>
      <c r="AI469" s="132"/>
      <c r="AJ469" s="589"/>
      <c r="AK469" s="20"/>
      <c r="AL469" s="20"/>
      <c r="AM469" s="651"/>
      <c r="AN469" s="30"/>
      <c r="AO469" s="33"/>
      <c r="AP469" s="30"/>
      <c r="AQ469" s="30"/>
      <c r="AR469" s="20"/>
      <c r="AS469" s="599"/>
      <c r="AT469" s="98"/>
      <c r="AU469" s="94"/>
      <c r="AV469" s="94"/>
      <c r="AW469" s="94"/>
      <c r="AX469" s="202"/>
      <c r="AY469" s="202"/>
      <c r="AZ469" s="105"/>
      <c r="BA469" s="105"/>
      <c r="BB469" s="105"/>
      <c r="BC469" s="105"/>
      <c r="BD469" s="105"/>
      <c r="BE469" s="105"/>
    </row>
    <row r="470" spans="1:57" ht="24" customHeight="1">
      <c r="B470" s="700"/>
      <c r="C470" s="208" t="s">
        <v>1865</v>
      </c>
      <c r="D470" s="208" t="s">
        <v>1571</v>
      </c>
      <c r="E470" s="105"/>
      <c r="F470" s="7" t="s">
        <v>1867</v>
      </c>
      <c r="G470" s="3"/>
      <c r="H470" s="105"/>
      <c r="I470" s="105"/>
      <c r="J470" s="105"/>
      <c r="K470" s="105"/>
      <c r="L470" s="105"/>
      <c r="M470" s="105"/>
      <c r="N470" s="105"/>
      <c r="O470" s="105"/>
      <c r="Q470" s="132"/>
      <c r="R470" s="668"/>
      <c r="S470" s="9"/>
      <c r="T470" s="9"/>
      <c r="U470" s="644"/>
      <c r="V470" s="644"/>
      <c r="W470" s="644"/>
      <c r="X470" s="644"/>
      <c r="Y470" s="644"/>
      <c r="Z470" s="645"/>
      <c r="AA470" s="644"/>
      <c r="AB470" s="132"/>
      <c r="AC470" s="104"/>
      <c r="AD470" s="104"/>
      <c r="AE470" s="132"/>
      <c r="AF470" s="104"/>
      <c r="AG470" s="104"/>
      <c r="AH470" s="423"/>
      <c r="AI470" s="132"/>
      <c r="AJ470" s="589"/>
      <c r="AK470" s="20"/>
      <c r="AL470" s="23"/>
      <c r="AM470" s="20"/>
      <c r="AN470" s="30"/>
      <c r="AO470" s="506"/>
      <c r="AP470" s="30"/>
      <c r="AQ470" s="30"/>
      <c r="AR470" s="20"/>
      <c r="AS470" s="70"/>
      <c r="AT470" s="86"/>
      <c r="AU470" s="94"/>
      <c r="AV470" s="94"/>
      <c r="AW470" s="71"/>
      <c r="AX470" s="202"/>
      <c r="AY470" s="105"/>
      <c r="AZ470" s="105"/>
      <c r="BA470" s="105"/>
      <c r="BB470" s="105"/>
      <c r="BC470" s="105"/>
      <c r="BD470" s="105"/>
      <c r="BE470" s="105"/>
    </row>
    <row r="471" spans="1:57">
      <c r="B471" s="105" t="s">
        <v>1868</v>
      </c>
      <c r="C471" s="105" t="s">
        <v>1868</v>
      </c>
      <c r="D471" s="105" t="s">
        <v>1869</v>
      </c>
      <c r="E471" s="105" t="e">
        <f>VLOOKUP(D471, '[2](참고) 중복제거용 BP사명 DB'!$B$3:$D850, 3, FALSE)</f>
        <v>#N/A</v>
      </c>
      <c r="F471" s="7" t="s">
        <v>1870</v>
      </c>
      <c r="G471" s="3"/>
      <c r="H471" s="105"/>
      <c r="I471" s="105"/>
      <c r="J471" s="105"/>
      <c r="K471" s="105"/>
      <c r="L471" s="105"/>
      <c r="M471" s="105"/>
      <c r="N471" s="105"/>
      <c r="O471" s="105"/>
      <c r="Q471" s="132"/>
      <c r="R471" s="9"/>
      <c r="S471" s="644"/>
      <c r="T471" s="9"/>
      <c r="U471" s="644"/>
      <c r="V471" s="9"/>
      <c r="W471" s="9"/>
      <c r="X471" s="644"/>
      <c r="Y471" s="9"/>
      <c r="Z471" s="645"/>
      <c r="AA471" s="9"/>
      <c r="AB471" s="9"/>
      <c r="AC471" s="9"/>
      <c r="AD471" s="9"/>
      <c r="AE471" s="7"/>
      <c r="AF471" s="104"/>
      <c r="AG471" s="104"/>
      <c r="AH471" s="104"/>
      <c r="AI471" s="104"/>
      <c r="AJ471" s="590"/>
      <c r="AK471" s="20"/>
      <c r="AL471" s="20"/>
      <c r="AM471" s="20"/>
      <c r="AN471" s="33"/>
      <c r="AO471" s="574"/>
      <c r="AP471" s="30"/>
      <c r="AQ471" s="33"/>
      <c r="AR471" s="20"/>
      <c r="AS471" s="515"/>
      <c r="AT471" s="86"/>
      <c r="AU471" s="96"/>
      <c r="AV471" s="94"/>
      <c r="AW471" s="71"/>
      <c r="AX471" s="104"/>
      <c r="AY471" s="104"/>
      <c r="AZ471" s="104"/>
      <c r="BA471" s="104"/>
      <c r="BB471" s="400"/>
      <c r="BC471" s="400"/>
      <c r="BD471" s="104"/>
      <c r="BE471" s="104"/>
    </row>
    <row r="472" spans="1:57">
      <c r="B472" s="59" t="s">
        <v>1877</v>
      </c>
      <c r="C472" s="59" t="s">
        <v>1878</v>
      </c>
      <c r="D472" s="105" t="s">
        <v>549</v>
      </c>
      <c r="E472" s="105" t="str">
        <f>VLOOKUP(D472, '[2](참고) 중복제거용 BP사명 DB'!$B$3:$D851, 3, FALSE)</f>
        <v>SK㈜</v>
      </c>
      <c r="F472" s="105"/>
      <c r="G472" s="3"/>
      <c r="H472" s="105"/>
      <c r="I472" s="105"/>
      <c r="J472" s="105"/>
      <c r="K472" s="105"/>
      <c r="L472" s="105"/>
      <c r="M472" s="105"/>
      <c r="N472" s="105"/>
      <c r="O472" s="105"/>
      <c r="Q472" s="9"/>
      <c r="R472" s="9"/>
      <c r="S472" s="9"/>
      <c r="T472" s="9"/>
      <c r="U472" s="644"/>
      <c r="V472" s="644"/>
      <c r="W472" s="644"/>
      <c r="X472" s="644"/>
      <c r="Y472" s="644"/>
      <c r="Z472" s="645"/>
      <c r="AA472" s="644"/>
      <c r="AB472" s="9"/>
      <c r="AC472" s="9"/>
      <c r="AD472" s="9"/>
      <c r="AE472" s="4"/>
      <c r="AF472" s="6"/>
      <c r="AG472" s="6"/>
      <c r="AH472" s="6"/>
      <c r="AI472" s="9"/>
      <c r="AJ472" s="607"/>
      <c r="AK472" s="20"/>
      <c r="AL472" s="20"/>
      <c r="AM472" s="20"/>
      <c r="AN472" s="30"/>
      <c r="AO472" s="574"/>
      <c r="AP472" s="31"/>
      <c r="AQ472" s="31"/>
      <c r="AR472" s="20"/>
      <c r="AS472" s="509"/>
      <c r="AT472" s="98"/>
      <c r="AU472" s="107"/>
      <c r="AV472" s="94"/>
      <c r="AW472" s="71"/>
      <c r="AX472" s="132"/>
      <c r="AY472" s="132"/>
      <c r="AZ472" s="104"/>
      <c r="BA472" s="104"/>
      <c r="BB472" s="104"/>
      <c r="BC472" s="104"/>
      <c r="BD472" s="104"/>
      <c r="BE472" s="104"/>
    </row>
    <row r="473" spans="1:57">
      <c r="B473" s="59" t="s">
        <v>1884</v>
      </c>
      <c r="C473" s="59" t="s">
        <v>1885</v>
      </c>
      <c r="D473" s="105" t="s">
        <v>549</v>
      </c>
      <c r="E473" s="105" t="str">
        <f>VLOOKUP(D473, '[2](참고) 중복제거용 BP사명 DB'!$B$3:$D852, 3, FALSE)</f>
        <v>SK㈜</v>
      </c>
      <c r="F473" s="105"/>
      <c r="G473" s="3"/>
      <c r="H473" s="105"/>
      <c r="I473" s="105"/>
      <c r="J473" s="105"/>
      <c r="K473" s="105"/>
      <c r="L473" s="105"/>
      <c r="M473" s="105"/>
      <c r="N473" s="105"/>
      <c r="O473" s="105"/>
      <c r="Q473" s="9"/>
      <c r="R473" s="9"/>
      <c r="S473" s="9"/>
      <c r="T473" s="9"/>
      <c r="U473" s="644"/>
      <c r="V473" s="644"/>
      <c r="W473" s="644"/>
      <c r="X473" s="644"/>
      <c r="Y473" s="644"/>
      <c r="Z473" s="645"/>
      <c r="AA473" s="644"/>
      <c r="AB473" s="9"/>
      <c r="AC473" s="9"/>
      <c r="AD473" s="9"/>
      <c r="AE473" s="4"/>
      <c r="AF473" s="6"/>
      <c r="AG473" s="6"/>
      <c r="AH473" s="6"/>
      <c r="AI473" s="9"/>
      <c r="AJ473" s="607"/>
      <c r="AK473" s="20"/>
      <c r="AL473" s="20"/>
      <c r="AM473" s="20"/>
      <c r="AN473" s="30"/>
      <c r="AO473" s="574"/>
      <c r="AP473" s="31"/>
      <c r="AQ473" s="31"/>
      <c r="AR473" s="20"/>
      <c r="AS473" s="509"/>
      <c r="AT473" s="98"/>
      <c r="AU473" s="107"/>
      <c r="AV473" s="94"/>
      <c r="AW473" s="71"/>
      <c r="AX473" s="132"/>
      <c r="AY473" s="132"/>
      <c r="AZ473" s="104"/>
      <c r="BA473" s="104"/>
      <c r="BB473" s="104"/>
      <c r="BC473" s="104"/>
      <c r="BD473" s="104"/>
      <c r="BE473" s="105"/>
    </row>
    <row r="474" spans="1:57">
      <c r="B474" s="59" t="s">
        <v>1889</v>
      </c>
      <c r="C474" s="59" t="s">
        <v>1890</v>
      </c>
      <c r="D474" s="105" t="s">
        <v>549</v>
      </c>
      <c r="E474" s="105" t="str">
        <f>VLOOKUP(D474, '[2](참고) 중복제거용 BP사명 DB'!$B$3:$D853, 3, FALSE)</f>
        <v>SK㈜</v>
      </c>
      <c r="F474" s="105"/>
      <c r="G474" s="3"/>
      <c r="H474" s="105"/>
      <c r="I474" s="105"/>
      <c r="J474" s="105"/>
      <c r="K474" s="105"/>
      <c r="L474" s="105"/>
      <c r="M474" s="105"/>
      <c r="N474" s="105"/>
      <c r="O474" s="105"/>
      <c r="Q474" s="9"/>
      <c r="R474" s="9"/>
      <c r="S474" s="9"/>
      <c r="T474" s="9"/>
      <c r="U474" s="644"/>
      <c r="V474" s="644"/>
      <c r="W474" s="644"/>
      <c r="X474" s="644"/>
      <c r="Y474" s="644"/>
      <c r="Z474" s="645"/>
      <c r="AA474" s="644"/>
      <c r="AB474" s="9"/>
      <c r="AC474" s="9"/>
      <c r="AD474" s="9"/>
      <c r="AE474" s="4"/>
      <c r="AF474" s="6"/>
      <c r="AG474" s="6"/>
      <c r="AH474" s="6"/>
      <c r="AI474" s="9"/>
      <c r="AJ474" s="607"/>
      <c r="AK474" s="20"/>
      <c r="AL474" s="20"/>
      <c r="AM474" s="20"/>
      <c r="AN474" s="30"/>
      <c r="AO474" s="574"/>
      <c r="AP474" s="31"/>
      <c r="AQ474" s="31"/>
      <c r="AR474" s="20"/>
      <c r="AS474" s="509"/>
      <c r="AT474" s="98"/>
      <c r="AU474" s="107"/>
      <c r="AV474" s="94"/>
      <c r="AW474" s="71"/>
      <c r="AX474" s="132"/>
      <c r="AY474" s="104"/>
      <c r="AZ474" s="104"/>
      <c r="BA474" s="104"/>
      <c r="BB474" s="104"/>
      <c r="BC474" s="104"/>
      <c r="BD474" s="104"/>
      <c r="BE474" s="105"/>
    </row>
    <row r="475" spans="1:57">
      <c r="B475" s="59" t="s">
        <v>1894</v>
      </c>
      <c r="C475" s="59" t="s">
        <v>1895</v>
      </c>
      <c r="D475" s="105" t="s">
        <v>549</v>
      </c>
      <c r="E475" s="105" t="str">
        <f>VLOOKUP(D475, '[2](참고) 중복제거용 BP사명 DB'!$B$3:$D854, 3, FALSE)</f>
        <v>SK㈜</v>
      </c>
      <c r="F475" s="105"/>
      <c r="G475" s="3"/>
      <c r="H475" s="105"/>
      <c r="I475" s="105"/>
      <c r="J475" s="105"/>
      <c r="K475" s="105"/>
      <c r="L475" s="105"/>
      <c r="M475" s="105"/>
      <c r="N475" s="105"/>
      <c r="O475" s="105"/>
      <c r="Q475" s="9"/>
      <c r="R475" s="9"/>
      <c r="S475" s="9"/>
      <c r="T475" s="9"/>
      <c r="U475" s="644"/>
      <c r="V475" s="644"/>
      <c r="W475" s="644"/>
      <c r="X475" s="644"/>
      <c r="Y475" s="644"/>
      <c r="Z475" s="645"/>
      <c r="AA475" s="644"/>
      <c r="AB475" s="9"/>
      <c r="AC475" s="9"/>
      <c r="AD475" s="9"/>
      <c r="AE475" s="4"/>
      <c r="AF475" s="6"/>
      <c r="AG475" s="6"/>
      <c r="AH475" s="6"/>
      <c r="AI475" s="9"/>
      <c r="AJ475" s="607"/>
      <c r="AK475" s="20"/>
      <c r="AL475" s="20"/>
      <c r="AM475" s="20"/>
      <c r="AN475" s="30"/>
      <c r="AO475" s="574"/>
      <c r="AP475" s="31"/>
      <c r="AQ475" s="31"/>
      <c r="AR475" s="20"/>
      <c r="AS475" s="509"/>
      <c r="AT475" s="98"/>
      <c r="AU475" s="107"/>
      <c r="AV475" s="94"/>
      <c r="AW475" s="71"/>
      <c r="AX475" s="132"/>
      <c r="AY475" s="104"/>
      <c r="AZ475" s="104"/>
      <c r="BA475" s="104"/>
      <c r="BB475" s="104"/>
      <c r="BC475" s="104"/>
      <c r="BD475" s="104"/>
      <c r="BE475" s="105"/>
    </row>
    <row r="476" spans="1:57">
      <c r="B476" s="59" t="s">
        <v>1896</v>
      </c>
      <c r="C476" s="59" t="s">
        <v>1897</v>
      </c>
      <c r="D476" s="105" t="s">
        <v>549</v>
      </c>
      <c r="E476" s="105" t="str">
        <f>VLOOKUP(D476, '[2](참고) 중복제거용 BP사명 DB'!$B$3:$D855, 3, FALSE)</f>
        <v>SK㈜</v>
      </c>
      <c r="F476" s="105"/>
      <c r="G476" s="3"/>
      <c r="H476" s="105"/>
      <c r="I476" s="105"/>
      <c r="J476" s="105"/>
      <c r="K476" s="105"/>
      <c r="L476" s="105"/>
      <c r="M476" s="105"/>
      <c r="N476" s="105"/>
      <c r="O476" s="105"/>
      <c r="Q476" s="9"/>
      <c r="R476" s="9"/>
      <c r="S476" s="9"/>
      <c r="T476" s="9"/>
      <c r="U476" s="644"/>
      <c r="V476" s="644"/>
      <c r="W476" s="644"/>
      <c r="X476" s="644"/>
      <c r="Y476" s="644"/>
      <c r="Z476" s="645"/>
      <c r="AA476" s="644"/>
      <c r="AB476" s="9"/>
      <c r="AC476" s="9"/>
      <c r="AD476" s="9"/>
      <c r="AE476" s="4"/>
      <c r="AF476" s="6"/>
      <c r="AG476" s="6"/>
      <c r="AH476" s="6"/>
      <c r="AI476" s="9"/>
      <c r="AJ476" s="607"/>
      <c r="AK476" s="20"/>
      <c r="AL476" s="20"/>
      <c r="AM476" s="20"/>
      <c r="AN476" s="30"/>
      <c r="AO476" s="574"/>
      <c r="AP476" s="31"/>
      <c r="AQ476" s="31"/>
      <c r="AR476" s="20"/>
      <c r="AS476" s="509"/>
      <c r="AT476" s="98"/>
      <c r="AU476" s="107"/>
      <c r="AV476" s="94"/>
      <c r="AW476" s="71"/>
      <c r="AX476" s="132"/>
      <c r="AY476" s="132"/>
      <c r="AZ476" s="104"/>
      <c r="BA476" s="104"/>
      <c r="BB476" s="104"/>
      <c r="BC476" s="104"/>
      <c r="BD476" s="104"/>
      <c r="BE476" s="105"/>
    </row>
    <row r="477" spans="1:57">
      <c r="B477" s="59" t="s">
        <v>1898</v>
      </c>
      <c r="C477" s="59" t="s">
        <v>1899</v>
      </c>
      <c r="D477" s="105" t="s">
        <v>549</v>
      </c>
      <c r="E477" s="105" t="str">
        <f>VLOOKUP(D477, '[2](참고) 중복제거용 BP사명 DB'!$B$3:$D856, 3, FALSE)</f>
        <v>SK㈜</v>
      </c>
      <c r="F477" s="105"/>
      <c r="G477" s="3"/>
      <c r="H477" s="105"/>
      <c r="I477" s="105"/>
      <c r="J477" s="105"/>
      <c r="K477" s="105"/>
      <c r="L477" s="105"/>
      <c r="M477" s="105"/>
      <c r="N477" s="105"/>
      <c r="O477" s="105"/>
      <c r="Q477" s="9"/>
      <c r="R477" s="9"/>
      <c r="S477" s="9"/>
      <c r="T477" s="9"/>
      <c r="U477" s="644"/>
      <c r="V477" s="644"/>
      <c r="W477" s="644"/>
      <c r="X477" s="644"/>
      <c r="Y477" s="644"/>
      <c r="Z477" s="645"/>
      <c r="AA477" s="644"/>
      <c r="AB477" s="9"/>
      <c r="AC477" s="9"/>
      <c r="AD477" s="9"/>
      <c r="AE477" s="4"/>
      <c r="AF477" s="6"/>
      <c r="AG477" s="6"/>
      <c r="AH477" s="6"/>
      <c r="AI477" s="9"/>
      <c r="AJ477" s="607"/>
      <c r="AK477" s="20"/>
      <c r="AL477" s="20"/>
      <c r="AM477" s="20"/>
      <c r="AN477" s="30"/>
      <c r="AO477" s="574"/>
      <c r="AP477" s="31"/>
      <c r="AQ477" s="31"/>
      <c r="AR477" s="20"/>
      <c r="AS477" s="509"/>
      <c r="AT477" s="98"/>
      <c r="AU477" s="107"/>
      <c r="AV477" s="94"/>
      <c r="AW477" s="71"/>
      <c r="AX477" s="132"/>
      <c r="AY477" s="104"/>
      <c r="AZ477" s="104"/>
      <c r="BA477" s="104"/>
      <c r="BB477" s="104"/>
      <c r="BC477" s="104"/>
      <c r="BD477" s="104"/>
      <c r="BE477" s="105"/>
    </row>
    <row r="478" spans="1:57">
      <c r="B478" s="59" t="s">
        <v>1900</v>
      </c>
      <c r="C478" s="59" t="s">
        <v>1901</v>
      </c>
      <c r="D478" s="105" t="s">
        <v>4257</v>
      </c>
      <c r="E478" s="105" t="e">
        <f>VLOOKUP(D478, '[2](참고) 중복제거용 BP사명 DB'!$B$3:$D857, 3, FALSE)</f>
        <v>#N/A</v>
      </c>
      <c r="F478" s="105"/>
      <c r="G478" s="3"/>
      <c r="H478" s="105"/>
      <c r="I478" s="105"/>
      <c r="J478" s="105"/>
      <c r="K478" s="105"/>
      <c r="L478" s="105"/>
      <c r="M478" s="105"/>
      <c r="N478" s="105"/>
      <c r="O478" s="105"/>
      <c r="Q478" s="9"/>
      <c r="R478" s="9"/>
      <c r="S478" s="9"/>
      <c r="T478" s="9"/>
      <c r="U478" s="644"/>
      <c r="V478" s="644"/>
      <c r="W478" s="644"/>
      <c r="X478" s="644"/>
      <c r="Y478" s="644"/>
      <c r="Z478" s="645"/>
      <c r="AA478" s="644"/>
      <c r="AB478" s="9"/>
      <c r="AC478" s="9"/>
      <c r="AD478" s="9"/>
      <c r="AE478" s="4"/>
      <c r="AF478" s="6"/>
      <c r="AG478" s="6"/>
      <c r="AH478" s="6"/>
      <c r="AI478" s="9"/>
      <c r="AJ478" s="607"/>
      <c r="AK478" s="20"/>
      <c r="AL478" s="20"/>
      <c r="AM478" s="20"/>
      <c r="AN478" s="32"/>
      <c r="AO478" s="574"/>
      <c r="AP478" s="30"/>
      <c r="AQ478" s="31"/>
      <c r="AR478" s="20"/>
      <c r="AS478" s="509"/>
      <c r="AT478" s="98"/>
      <c r="AU478" s="107"/>
      <c r="AV478" s="94"/>
      <c r="AW478" s="71"/>
      <c r="AX478" s="104"/>
      <c r="AY478" s="104"/>
      <c r="AZ478" s="104"/>
      <c r="BA478" s="104"/>
      <c r="BB478" s="104"/>
      <c r="BC478" s="104"/>
      <c r="BD478" s="104"/>
      <c r="BE478" s="105"/>
    </row>
    <row r="479" spans="1:57">
      <c r="B479" s="59" t="s">
        <v>1904</v>
      </c>
      <c r="C479" s="59" t="s">
        <v>1905</v>
      </c>
      <c r="D479" s="105" t="s">
        <v>549</v>
      </c>
      <c r="E479" s="105" t="str">
        <f>VLOOKUP(D479, '[2](참고) 중복제거용 BP사명 DB'!$B$3:$D858, 3, FALSE)</f>
        <v>SK㈜</v>
      </c>
      <c r="F479" s="105"/>
      <c r="G479" s="3"/>
      <c r="H479" s="105"/>
      <c r="I479" s="105"/>
      <c r="J479" s="105"/>
      <c r="K479" s="105"/>
      <c r="L479" s="105"/>
      <c r="M479" s="105"/>
      <c r="N479" s="105"/>
      <c r="O479" s="105"/>
      <c r="Q479" s="9"/>
      <c r="R479" s="9"/>
      <c r="S479" s="9"/>
      <c r="T479" s="9"/>
      <c r="U479" s="644"/>
      <c r="V479" s="644"/>
      <c r="W479" s="644"/>
      <c r="X479" s="644"/>
      <c r="Y479" s="644"/>
      <c r="Z479" s="645"/>
      <c r="AA479" s="644"/>
      <c r="AB479" s="9"/>
      <c r="AC479" s="9"/>
      <c r="AD479" s="9"/>
      <c r="AE479" s="4"/>
      <c r="AF479" s="6"/>
      <c r="AG479" s="6"/>
      <c r="AH479" s="6"/>
      <c r="AI479" s="9"/>
      <c r="AJ479" s="607"/>
      <c r="AK479" s="20"/>
      <c r="AL479" s="20"/>
      <c r="AM479" s="20"/>
      <c r="AN479" s="30"/>
      <c r="AO479" s="574"/>
      <c r="AP479" s="31"/>
      <c r="AQ479" s="31"/>
      <c r="AR479" s="20"/>
      <c r="AS479" s="509"/>
      <c r="AT479" s="98"/>
      <c r="AU479" s="107"/>
      <c r="AV479" s="94"/>
      <c r="AW479" s="71"/>
      <c r="AX479" s="132"/>
      <c r="AY479" s="132"/>
      <c r="AZ479" s="104"/>
      <c r="BA479" s="104"/>
      <c r="BB479" s="104"/>
      <c r="BC479" s="104"/>
      <c r="BD479" s="104"/>
      <c r="BE479" s="105"/>
    </row>
    <row r="480" spans="1:57">
      <c r="B480" s="59" t="s">
        <v>1907</v>
      </c>
      <c r="C480" s="59" t="s">
        <v>1908</v>
      </c>
      <c r="D480" s="105" t="s">
        <v>549</v>
      </c>
      <c r="E480" s="105" t="str">
        <f>VLOOKUP(D480, '[2](참고) 중복제거용 BP사명 DB'!$B$3:$D859, 3, FALSE)</f>
        <v>SK㈜</v>
      </c>
      <c r="F480" s="105"/>
      <c r="G480" s="3"/>
      <c r="H480" s="105"/>
      <c r="I480" s="105"/>
      <c r="J480" s="105"/>
      <c r="K480" s="105"/>
      <c r="L480" s="105"/>
      <c r="M480" s="105"/>
      <c r="N480" s="105"/>
      <c r="O480" s="105"/>
      <c r="Q480" s="9"/>
      <c r="R480" s="9"/>
      <c r="S480" s="9"/>
      <c r="T480" s="9"/>
      <c r="U480" s="644"/>
      <c r="V480" s="9"/>
      <c r="W480" s="644"/>
      <c r="X480" s="9"/>
      <c r="Y480" s="9"/>
      <c r="Z480" s="645"/>
      <c r="AA480" s="9"/>
      <c r="AB480" s="9"/>
      <c r="AC480" s="9"/>
      <c r="AD480" s="9"/>
      <c r="AE480" s="4"/>
      <c r="AF480" s="6"/>
      <c r="AG480" s="6"/>
      <c r="AH480" s="6"/>
      <c r="AI480" s="9"/>
      <c r="AJ480" s="607"/>
      <c r="AK480" s="20"/>
      <c r="AL480" s="20"/>
      <c r="AM480" s="20"/>
      <c r="AN480" s="30"/>
      <c r="AO480" s="574"/>
      <c r="AP480" s="31"/>
      <c r="AQ480" s="31"/>
      <c r="AR480" s="20"/>
      <c r="AS480" s="509"/>
      <c r="AT480" s="98"/>
      <c r="AU480" s="107"/>
      <c r="AV480" s="94"/>
      <c r="AW480" s="71"/>
      <c r="AX480" s="104"/>
      <c r="AY480" s="104"/>
      <c r="AZ480" s="324"/>
      <c r="BA480" s="324"/>
      <c r="BB480" s="324"/>
      <c r="BC480" s="324"/>
      <c r="BD480" s="104"/>
      <c r="BE480" s="105"/>
    </row>
    <row r="481" spans="2:57">
      <c r="B481" s="59" t="s">
        <v>1913</v>
      </c>
      <c r="C481" s="59" t="s">
        <v>1914</v>
      </c>
      <c r="D481" s="105" t="s">
        <v>549</v>
      </c>
      <c r="E481" s="105" t="str">
        <f>VLOOKUP(D481, '[2](참고) 중복제거용 BP사명 DB'!$B$3:$D860, 3, FALSE)</f>
        <v>SK㈜</v>
      </c>
      <c r="F481" s="105"/>
      <c r="G481" s="3"/>
      <c r="H481" s="105"/>
      <c r="I481" s="105"/>
      <c r="J481" s="105"/>
      <c r="K481" s="105"/>
      <c r="L481" s="105"/>
      <c r="M481" s="105"/>
      <c r="N481" s="105"/>
      <c r="O481" s="105"/>
      <c r="Q481" s="9"/>
      <c r="R481" s="9"/>
      <c r="S481" s="9"/>
      <c r="T481" s="9"/>
      <c r="U481" s="644"/>
      <c r="V481" s="9"/>
      <c r="W481" s="644"/>
      <c r="X481" s="9"/>
      <c r="Y481" s="9"/>
      <c r="Z481" s="645"/>
      <c r="AA481" s="9"/>
      <c r="AB481" s="9"/>
      <c r="AC481" s="9"/>
      <c r="AD481" s="9"/>
      <c r="AE481" s="4"/>
      <c r="AF481" s="6"/>
      <c r="AG481" s="6"/>
      <c r="AH481" s="6"/>
      <c r="AI481" s="9"/>
      <c r="AJ481" s="607"/>
      <c r="AK481" s="20"/>
      <c r="AL481" s="20"/>
      <c r="AM481" s="20"/>
      <c r="AN481" s="30"/>
      <c r="AO481" s="574"/>
      <c r="AP481" s="31"/>
      <c r="AQ481" s="31"/>
      <c r="AR481" s="20"/>
      <c r="AS481" s="509"/>
      <c r="AT481" s="98"/>
      <c r="AU481" s="107"/>
      <c r="AV481" s="94"/>
      <c r="AW481" s="71"/>
      <c r="AX481" s="104"/>
      <c r="AY481" s="104"/>
      <c r="AZ481" s="324"/>
      <c r="BA481" s="324"/>
      <c r="BB481" s="324"/>
      <c r="BC481" s="324"/>
      <c r="BD481" s="104"/>
      <c r="BE481" s="105"/>
    </row>
    <row r="482" spans="2:57">
      <c r="B482" s="59" t="s">
        <v>1915</v>
      </c>
      <c r="C482" s="59" t="s">
        <v>1916</v>
      </c>
      <c r="D482" s="105" t="s">
        <v>549</v>
      </c>
      <c r="E482" s="105" t="str">
        <f>VLOOKUP(D482, '[2](참고) 중복제거용 BP사명 DB'!$B$3:$D861, 3, FALSE)</f>
        <v>SK㈜</v>
      </c>
      <c r="F482" s="105"/>
      <c r="G482" s="3"/>
      <c r="H482" s="105"/>
      <c r="I482" s="105"/>
      <c r="J482" s="105"/>
      <c r="K482" s="105"/>
      <c r="L482" s="105"/>
      <c r="M482" s="105"/>
      <c r="N482" s="105"/>
      <c r="O482" s="105"/>
      <c r="Q482" s="9"/>
      <c r="R482" s="9"/>
      <c r="S482" s="9"/>
      <c r="T482" s="9"/>
      <c r="U482" s="644"/>
      <c r="V482" s="9"/>
      <c r="W482" s="644"/>
      <c r="X482" s="9"/>
      <c r="Y482" s="9"/>
      <c r="Z482" s="645"/>
      <c r="AA482" s="9"/>
      <c r="AB482" s="9"/>
      <c r="AC482" s="9"/>
      <c r="AD482" s="9"/>
      <c r="AE482" s="4"/>
      <c r="AF482" s="6"/>
      <c r="AG482" s="6"/>
      <c r="AH482" s="6"/>
      <c r="AI482" s="9"/>
      <c r="AJ482" s="607"/>
      <c r="AK482" s="20"/>
      <c r="AL482" s="20"/>
      <c r="AM482" s="20"/>
      <c r="AN482" s="30"/>
      <c r="AO482" s="574"/>
      <c r="AP482" s="31"/>
      <c r="AQ482" s="31"/>
      <c r="AR482" s="20"/>
      <c r="AS482" s="509"/>
      <c r="AT482" s="98"/>
      <c r="AU482" s="107"/>
      <c r="AV482" s="94"/>
      <c r="AW482" s="71"/>
      <c r="AX482" s="104"/>
      <c r="AY482" s="104"/>
      <c r="AZ482" s="104"/>
      <c r="BA482" s="104"/>
      <c r="BB482" s="104"/>
      <c r="BC482" s="104"/>
      <c r="BD482" s="104"/>
      <c r="BE482" s="105"/>
    </row>
    <row r="483" spans="2:57">
      <c r="B483" s="59" t="s">
        <v>1921</v>
      </c>
      <c r="C483" s="59" t="s">
        <v>1922</v>
      </c>
      <c r="D483" s="105" t="s">
        <v>549</v>
      </c>
      <c r="E483" s="105" t="str">
        <f>VLOOKUP(D483, '[2](참고) 중복제거용 BP사명 DB'!$B$3:$D862, 3, FALSE)</f>
        <v>SK㈜</v>
      </c>
      <c r="F483" s="105"/>
      <c r="G483" s="3"/>
      <c r="H483" s="105"/>
      <c r="I483" s="105"/>
      <c r="J483" s="105"/>
      <c r="K483" s="105"/>
      <c r="L483" s="105"/>
      <c r="M483" s="105"/>
      <c r="N483" s="105"/>
      <c r="O483" s="105"/>
      <c r="Q483" s="9"/>
      <c r="R483" s="9"/>
      <c r="S483" s="9"/>
      <c r="T483" s="9"/>
      <c r="U483" s="644"/>
      <c r="V483" s="9"/>
      <c r="W483" s="644"/>
      <c r="X483" s="9"/>
      <c r="Y483" s="9"/>
      <c r="Z483" s="645"/>
      <c r="AA483" s="9"/>
      <c r="AB483" s="9"/>
      <c r="AC483" s="9"/>
      <c r="AD483" s="9"/>
      <c r="AE483" s="4"/>
      <c r="AF483" s="6"/>
      <c r="AG483" s="6"/>
      <c r="AH483" s="6"/>
      <c r="AI483" s="9"/>
      <c r="AJ483" s="607"/>
      <c r="AK483" s="20"/>
      <c r="AL483" s="20"/>
      <c r="AM483" s="20"/>
      <c r="AN483" s="30"/>
      <c r="AO483" s="574"/>
      <c r="AP483" s="31"/>
      <c r="AQ483" s="31"/>
      <c r="AR483" s="20"/>
      <c r="AS483" s="509"/>
      <c r="AT483" s="98"/>
      <c r="AU483" s="107"/>
      <c r="AV483" s="94"/>
      <c r="AW483" s="71"/>
      <c r="AX483" s="105"/>
      <c r="AY483" s="105"/>
      <c r="AZ483" s="104"/>
      <c r="BA483" s="104"/>
      <c r="BB483" s="104"/>
      <c r="BC483" s="104"/>
      <c r="BD483" s="105"/>
      <c r="BE483" s="105"/>
    </row>
    <row r="484" spans="2:57">
      <c r="B484" s="59" t="s">
        <v>1923</v>
      </c>
      <c r="C484" s="59" t="s">
        <v>1924</v>
      </c>
      <c r="D484" s="105" t="s">
        <v>549</v>
      </c>
      <c r="E484" s="105" t="str">
        <f>VLOOKUP(D484, '[2](참고) 중복제거용 BP사명 DB'!$B$3:$D863, 3, FALSE)</f>
        <v>SK㈜</v>
      </c>
      <c r="F484" s="105"/>
      <c r="G484" s="3"/>
      <c r="H484" s="105"/>
      <c r="I484" s="105"/>
      <c r="J484" s="105"/>
      <c r="K484" s="105"/>
      <c r="L484" s="105"/>
      <c r="M484" s="105"/>
      <c r="N484" s="105"/>
      <c r="O484" s="105"/>
      <c r="Q484" s="9"/>
      <c r="R484" s="9"/>
      <c r="S484" s="9"/>
      <c r="T484" s="9"/>
      <c r="U484" s="644"/>
      <c r="V484" s="9"/>
      <c r="W484" s="644"/>
      <c r="X484" s="9"/>
      <c r="Y484" s="9"/>
      <c r="Z484" s="645"/>
      <c r="AA484" s="9"/>
      <c r="AB484" s="9"/>
      <c r="AC484" s="9"/>
      <c r="AD484" s="9"/>
      <c r="AE484" s="4"/>
      <c r="AF484" s="6"/>
      <c r="AG484" s="6"/>
      <c r="AH484" s="6"/>
      <c r="AI484" s="9"/>
      <c r="AJ484" s="607"/>
      <c r="AK484" s="20"/>
      <c r="AL484" s="20"/>
      <c r="AM484" s="20"/>
      <c r="AN484" s="30"/>
      <c r="AO484" s="574"/>
      <c r="AP484" s="31"/>
      <c r="AQ484" s="31"/>
      <c r="AR484" s="20"/>
      <c r="AS484" s="509"/>
      <c r="AT484" s="98"/>
      <c r="AU484" s="107"/>
      <c r="AV484" s="94"/>
      <c r="AW484" s="71"/>
      <c r="AX484" s="104"/>
      <c r="AY484" s="104"/>
      <c r="AZ484" s="104"/>
      <c r="BA484" s="104"/>
      <c r="BB484" s="104"/>
      <c r="BC484" s="104"/>
      <c r="BD484" s="105"/>
      <c r="BE484" s="105"/>
    </row>
    <row r="485" spans="2:57">
      <c r="B485" s="59" t="s">
        <v>3491</v>
      </c>
      <c r="C485" s="59" t="s">
        <v>4260</v>
      </c>
      <c r="D485" s="105" t="s">
        <v>549</v>
      </c>
      <c r="E485" s="105" t="str">
        <f>VLOOKUP(D485, '[2](참고) 중복제거용 BP사명 DB'!$B$3:$D864, 3, FALSE)</f>
        <v>SK㈜</v>
      </c>
      <c r="F485" s="105"/>
      <c r="G485" s="3"/>
      <c r="H485" s="105"/>
      <c r="I485" s="105"/>
      <c r="J485" s="105"/>
      <c r="K485" s="105"/>
      <c r="L485" s="105"/>
      <c r="M485" s="105"/>
      <c r="N485" s="105"/>
      <c r="O485" s="105"/>
      <c r="Q485" s="9"/>
      <c r="R485" s="9"/>
      <c r="S485" s="9"/>
      <c r="T485" s="9"/>
      <c r="U485" s="644"/>
      <c r="V485" s="9"/>
      <c r="W485" s="644"/>
      <c r="X485" s="9"/>
      <c r="Y485" s="9"/>
      <c r="Z485" s="645"/>
      <c r="AA485" s="9"/>
      <c r="AB485" s="9"/>
      <c r="AC485" s="9"/>
      <c r="AD485" s="9"/>
      <c r="AE485" s="4"/>
      <c r="AF485" s="6"/>
      <c r="AG485" s="6"/>
      <c r="AH485" s="6"/>
      <c r="AI485" s="9"/>
      <c r="AJ485" s="607"/>
      <c r="AK485" s="20"/>
      <c r="AL485" s="20"/>
      <c r="AM485" s="20"/>
      <c r="AN485" s="30"/>
      <c r="AO485" s="574"/>
      <c r="AP485" s="31"/>
      <c r="AQ485" s="31"/>
      <c r="AR485" s="20"/>
      <c r="AS485" s="98"/>
      <c r="AT485" s="98"/>
      <c r="AU485" s="107"/>
      <c r="AV485" s="94"/>
      <c r="AW485" s="71"/>
      <c r="AX485" s="104"/>
      <c r="AY485" s="104"/>
      <c r="AZ485" s="104"/>
      <c r="BA485" s="104"/>
      <c r="BB485" s="104"/>
      <c r="BC485" s="104"/>
      <c r="BD485" s="104"/>
      <c r="BE485" s="105"/>
    </row>
    <row r="486" spans="2:57">
      <c r="B486" s="59" t="s">
        <v>1936</v>
      </c>
      <c r="C486" s="59" t="s">
        <v>1937</v>
      </c>
      <c r="D486" s="105" t="s">
        <v>549</v>
      </c>
      <c r="E486" s="105" t="str">
        <f>VLOOKUP(D486, '[2](참고) 중복제거용 BP사명 DB'!$B$3:$D865, 3, FALSE)</f>
        <v>SK㈜</v>
      </c>
      <c r="F486" s="105"/>
      <c r="G486" s="3"/>
      <c r="H486" s="105"/>
      <c r="I486" s="105"/>
      <c r="J486" s="105"/>
      <c r="K486" s="105"/>
      <c r="L486" s="105"/>
      <c r="M486" s="105"/>
      <c r="N486" s="105"/>
      <c r="O486" s="105"/>
      <c r="Q486" s="9"/>
      <c r="R486" s="9"/>
      <c r="S486" s="9"/>
      <c r="T486" s="9"/>
      <c r="U486" s="644"/>
      <c r="V486" s="9"/>
      <c r="W486" s="644"/>
      <c r="X486" s="9"/>
      <c r="Y486" s="9"/>
      <c r="Z486" s="645"/>
      <c r="AA486" s="9"/>
      <c r="AB486" s="9"/>
      <c r="AC486" s="9"/>
      <c r="AD486" s="9"/>
      <c r="AE486" s="4"/>
      <c r="AF486" s="6"/>
      <c r="AG486" s="6"/>
      <c r="AH486" s="6"/>
      <c r="AI486" s="9"/>
      <c r="AJ486" s="607"/>
      <c r="AK486" s="20"/>
      <c r="AL486" s="20"/>
      <c r="AM486" s="20"/>
      <c r="AN486" s="30"/>
      <c r="AO486" s="574"/>
      <c r="AP486" s="31"/>
      <c r="AQ486" s="31"/>
      <c r="AR486" s="20"/>
      <c r="AS486" s="509"/>
      <c r="AT486" s="98"/>
      <c r="AU486" s="107"/>
      <c r="AV486" s="94"/>
      <c r="AW486" s="71"/>
      <c r="AX486" s="104"/>
      <c r="AY486" s="104"/>
      <c r="AZ486" s="104"/>
      <c r="BA486" s="104"/>
      <c r="BB486" s="104"/>
      <c r="BC486" s="104"/>
      <c r="BD486" s="104"/>
      <c r="BE486" s="105"/>
    </row>
    <row r="487" spans="2:57">
      <c r="B487" s="59" t="s">
        <v>1941</v>
      </c>
      <c r="C487" s="59" t="s">
        <v>1942</v>
      </c>
      <c r="D487" s="105" t="s">
        <v>549</v>
      </c>
      <c r="E487" s="105" t="str">
        <f>VLOOKUP(D487, '[2](참고) 중복제거용 BP사명 DB'!$B$3:$D866, 3, FALSE)</f>
        <v>SK㈜</v>
      </c>
      <c r="F487" s="105"/>
      <c r="G487" s="3"/>
      <c r="H487" s="105"/>
      <c r="I487" s="105"/>
      <c r="J487" s="105"/>
      <c r="K487" s="105"/>
      <c r="L487" s="105"/>
      <c r="M487" s="105"/>
      <c r="N487" s="105"/>
      <c r="O487" s="105"/>
      <c r="Q487" s="9"/>
      <c r="R487" s="9"/>
      <c r="S487" s="9"/>
      <c r="T487" s="9"/>
      <c r="U487" s="644"/>
      <c r="V487" s="9"/>
      <c r="W487" s="644"/>
      <c r="X487" s="9"/>
      <c r="Y487" s="9"/>
      <c r="Z487" s="645"/>
      <c r="AA487" s="9"/>
      <c r="AB487" s="9"/>
      <c r="AC487" s="9"/>
      <c r="AD487" s="9"/>
      <c r="AE487" s="4"/>
      <c r="AF487" s="6"/>
      <c r="AG487" s="6"/>
      <c r="AH487" s="6"/>
      <c r="AI487" s="9"/>
      <c r="AJ487" s="607"/>
      <c r="AK487" s="20"/>
      <c r="AL487" s="20"/>
      <c r="AM487" s="20"/>
      <c r="AN487" s="30"/>
      <c r="AO487" s="574"/>
      <c r="AP487" s="30"/>
      <c r="AQ487" s="31"/>
      <c r="AR487" s="20"/>
      <c r="AS487" s="509"/>
      <c r="AT487" s="98"/>
      <c r="AU487" s="107"/>
      <c r="AV487" s="94"/>
      <c r="AW487" s="71"/>
      <c r="AX487" s="104"/>
      <c r="AY487" s="104"/>
      <c r="AZ487" s="104"/>
      <c r="BA487" s="104"/>
      <c r="BB487" s="104"/>
      <c r="BC487" s="104"/>
      <c r="BD487" s="104"/>
      <c r="BE487" s="105"/>
    </row>
    <row r="488" spans="2:57">
      <c r="B488" s="59" t="s">
        <v>1946</v>
      </c>
      <c r="C488" s="59" t="s">
        <v>1947</v>
      </c>
      <c r="D488" s="105" t="s">
        <v>549</v>
      </c>
      <c r="E488" s="105" t="str">
        <f>VLOOKUP(D488, '[2](참고) 중복제거용 BP사명 DB'!$B$3:$D867, 3, FALSE)</f>
        <v>SK㈜</v>
      </c>
      <c r="F488" s="105"/>
      <c r="G488" s="3"/>
      <c r="H488" s="105"/>
      <c r="I488" s="105"/>
      <c r="J488" s="105"/>
      <c r="K488" s="105"/>
      <c r="L488" s="105"/>
      <c r="M488" s="105"/>
      <c r="N488" s="105"/>
      <c r="O488" s="105"/>
      <c r="Q488" s="9"/>
      <c r="R488" s="9"/>
      <c r="S488" s="9"/>
      <c r="T488" s="9"/>
      <c r="U488" s="644"/>
      <c r="V488" s="9"/>
      <c r="W488" s="644"/>
      <c r="X488" s="9"/>
      <c r="Y488" s="9"/>
      <c r="Z488" s="645"/>
      <c r="AA488" s="9"/>
      <c r="AB488" s="9"/>
      <c r="AC488" s="9"/>
      <c r="AD488" s="9"/>
      <c r="AE488" s="4"/>
      <c r="AF488" s="6"/>
      <c r="AG488" s="6"/>
      <c r="AH488" s="6"/>
      <c r="AI488" s="9"/>
      <c r="AJ488" s="607"/>
      <c r="AK488" s="20"/>
      <c r="AL488" s="20"/>
      <c r="AM488" s="20"/>
      <c r="AN488" s="30"/>
      <c r="AO488" s="574"/>
      <c r="AP488" s="31"/>
      <c r="AQ488" s="31"/>
      <c r="AR488" s="20"/>
      <c r="AS488" s="509"/>
      <c r="AT488" s="98"/>
      <c r="AU488" s="107"/>
      <c r="AV488" s="94"/>
      <c r="AW488" s="71"/>
      <c r="AX488" s="104"/>
      <c r="AY488" s="104"/>
      <c r="AZ488" s="104"/>
      <c r="BA488" s="104"/>
      <c r="BB488" s="104"/>
      <c r="BC488" s="104"/>
      <c r="BD488" s="104"/>
      <c r="BE488" s="105"/>
    </row>
    <row r="489" spans="2:57">
      <c r="B489" s="693" t="s">
        <v>1952</v>
      </c>
      <c r="C489" s="59" t="s">
        <v>1953</v>
      </c>
      <c r="D489" s="105" t="s">
        <v>549</v>
      </c>
      <c r="E489" s="105" t="str">
        <f>VLOOKUP(D489, '[2](참고) 중복제거용 BP사명 DB'!$B$3:$D868, 3, FALSE)</f>
        <v>SK㈜</v>
      </c>
      <c r="F489" s="105"/>
      <c r="G489" s="3"/>
      <c r="H489" s="105"/>
      <c r="I489" s="105"/>
      <c r="J489" s="105"/>
      <c r="K489" s="105"/>
      <c r="L489" s="105"/>
      <c r="M489" s="105"/>
      <c r="N489" s="105"/>
      <c r="O489" s="105"/>
      <c r="Q489" s="9"/>
      <c r="R489" s="9"/>
      <c r="S489" s="9"/>
      <c r="T489" s="9"/>
      <c r="U489" s="644"/>
      <c r="V489" s="9"/>
      <c r="W489" s="644"/>
      <c r="X489" s="9"/>
      <c r="Y489" s="9"/>
      <c r="Z489" s="645"/>
      <c r="AA489" s="9"/>
      <c r="AB489" s="9"/>
      <c r="AC489" s="9"/>
      <c r="AD489" s="9"/>
      <c r="AE489" s="4"/>
      <c r="AF489" s="6"/>
      <c r="AG489" s="6"/>
      <c r="AH489" s="6"/>
      <c r="AI489" s="9"/>
      <c r="AJ489" s="607"/>
      <c r="AK489" s="20"/>
      <c r="AL489" s="20"/>
      <c r="AM489" s="20"/>
      <c r="AN489" s="30"/>
      <c r="AO489" s="574"/>
      <c r="AP489" s="31"/>
      <c r="AQ489" s="31"/>
      <c r="AR489" s="20"/>
      <c r="AS489" s="509"/>
      <c r="AT489" s="98"/>
      <c r="AU489" s="107"/>
      <c r="AV489" s="94"/>
      <c r="AW489" s="71"/>
      <c r="AX489" s="104"/>
      <c r="AY489" s="104"/>
      <c r="AZ489" s="104"/>
      <c r="BA489" s="104"/>
      <c r="BB489" s="104"/>
      <c r="BC489" s="104"/>
      <c r="BD489" s="104"/>
      <c r="BE489" s="105"/>
    </row>
    <row r="490" spans="2:57">
      <c r="B490" s="693"/>
      <c r="C490" s="59" t="s">
        <v>1953</v>
      </c>
      <c r="D490" s="105" t="s">
        <v>138</v>
      </c>
      <c r="E490" s="105" t="str">
        <f>VLOOKUP(D490, '[2](참고) 중복제거용 BP사명 DB'!$B$3:$D869, 3, FALSE)</f>
        <v>에프앤유신용정보주식회사</v>
      </c>
      <c r="F490" s="105"/>
      <c r="G490" s="3"/>
      <c r="H490" s="105"/>
      <c r="I490" s="105"/>
      <c r="J490" s="105"/>
      <c r="K490" s="105"/>
      <c r="L490" s="105"/>
      <c r="M490" s="105"/>
      <c r="N490" s="105"/>
      <c r="O490" s="105"/>
      <c r="Q490" s="9"/>
      <c r="R490" s="9"/>
      <c r="S490" s="9"/>
      <c r="T490" s="9"/>
      <c r="U490" s="644"/>
      <c r="V490" s="9"/>
      <c r="W490" s="644"/>
      <c r="X490" s="9"/>
      <c r="Y490" s="9"/>
      <c r="Z490" s="645"/>
      <c r="AA490" s="9"/>
      <c r="AB490" s="9"/>
      <c r="AC490" s="9"/>
      <c r="AD490" s="9"/>
      <c r="AE490" s="4"/>
      <c r="AF490" s="6"/>
      <c r="AG490" s="6"/>
      <c r="AH490" s="6"/>
      <c r="AI490" s="9"/>
      <c r="AJ490" s="607"/>
      <c r="AK490" s="20"/>
      <c r="AL490" s="20"/>
      <c r="AM490" s="20"/>
      <c r="AN490" s="30"/>
      <c r="AO490" s="574"/>
      <c r="AP490" s="30"/>
      <c r="AQ490" s="31"/>
      <c r="AR490" s="20"/>
      <c r="AS490" s="509"/>
      <c r="AT490" s="98"/>
      <c r="AU490" s="107"/>
      <c r="AV490" s="94"/>
      <c r="AW490" s="71"/>
      <c r="AX490" s="104"/>
      <c r="AY490" s="104"/>
      <c r="AZ490" s="104"/>
      <c r="BA490" s="104"/>
      <c r="BB490" s="104"/>
      <c r="BC490" s="104"/>
      <c r="BD490" s="104"/>
      <c r="BE490" s="105"/>
    </row>
    <row r="491" spans="2:57">
      <c r="B491" s="59" t="s">
        <v>1962</v>
      </c>
      <c r="C491" s="59" t="s">
        <v>1963</v>
      </c>
      <c r="D491" s="105" t="s">
        <v>549</v>
      </c>
      <c r="E491" s="105" t="str">
        <f>VLOOKUP(D491, '[2](참고) 중복제거용 BP사명 DB'!$B$3:$D870, 3, FALSE)</f>
        <v>SK㈜</v>
      </c>
      <c r="F491" s="105"/>
      <c r="G491" s="3"/>
      <c r="H491" s="105"/>
      <c r="I491" s="105"/>
      <c r="J491" s="105"/>
      <c r="K491" s="105"/>
      <c r="L491" s="105"/>
      <c r="M491" s="105"/>
      <c r="N491" s="105"/>
      <c r="O491" s="105"/>
      <c r="Q491" s="9"/>
      <c r="R491" s="9"/>
      <c r="S491" s="9"/>
      <c r="T491" s="9"/>
      <c r="U491" s="644"/>
      <c r="V491" s="9"/>
      <c r="W491" s="644"/>
      <c r="X491" s="9"/>
      <c r="Y491" s="9"/>
      <c r="Z491" s="645"/>
      <c r="AA491" s="9"/>
      <c r="AB491" s="9"/>
      <c r="AC491" s="9"/>
      <c r="AD491" s="9"/>
      <c r="AE491" s="4"/>
      <c r="AF491" s="6"/>
      <c r="AG491" s="6"/>
      <c r="AH491" s="100"/>
      <c r="AI491" s="9"/>
      <c r="AJ491" s="607"/>
      <c r="AK491" s="20"/>
      <c r="AL491" s="20"/>
      <c r="AM491" s="20"/>
      <c r="AN491" s="30"/>
      <c r="AO491" s="574"/>
      <c r="AP491" s="31"/>
      <c r="AQ491" s="31"/>
      <c r="AR491" s="20"/>
      <c r="AS491" s="509"/>
      <c r="AT491" s="98"/>
      <c r="AU491" s="107"/>
      <c r="AV491" s="94"/>
      <c r="AW491" s="71"/>
      <c r="AX491" s="104"/>
      <c r="AY491" s="104"/>
      <c r="AZ491" s="104"/>
      <c r="BA491" s="104"/>
      <c r="BB491" s="104"/>
      <c r="BC491" s="104"/>
      <c r="BD491" s="104"/>
      <c r="BE491" s="105"/>
    </row>
    <row r="492" spans="2:57">
      <c r="B492" s="59" t="s">
        <v>1967</v>
      </c>
      <c r="C492" s="59" t="s">
        <v>1968</v>
      </c>
      <c r="D492" s="105" t="s">
        <v>549</v>
      </c>
      <c r="E492" s="105" t="str">
        <f>VLOOKUP(D492, '[2](참고) 중복제거용 BP사명 DB'!$B$3:$D871, 3, FALSE)</f>
        <v>SK㈜</v>
      </c>
      <c r="F492" s="105"/>
      <c r="G492" s="3"/>
      <c r="H492" s="105"/>
      <c r="I492" s="105"/>
      <c r="J492" s="105"/>
      <c r="K492" s="105"/>
      <c r="L492" s="105"/>
      <c r="M492" s="105"/>
      <c r="N492" s="105"/>
      <c r="O492" s="105"/>
      <c r="Q492" s="9"/>
      <c r="R492" s="9"/>
      <c r="S492" s="9"/>
      <c r="T492" s="9"/>
      <c r="U492" s="644"/>
      <c r="V492" s="9"/>
      <c r="W492" s="644"/>
      <c r="X492" s="9"/>
      <c r="Y492" s="9"/>
      <c r="Z492" s="645"/>
      <c r="AA492" s="9"/>
      <c r="AB492" s="9"/>
      <c r="AC492" s="9"/>
      <c r="AD492" s="9"/>
      <c r="AE492" s="4"/>
      <c r="AF492" s="6"/>
      <c r="AG492" s="6"/>
      <c r="AH492" s="6"/>
      <c r="AI492" s="9"/>
      <c r="AJ492" s="607"/>
      <c r="AK492" s="20"/>
      <c r="AL492" s="20"/>
      <c r="AM492" s="20"/>
      <c r="AN492" s="30"/>
      <c r="AO492" s="574"/>
      <c r="AP492" s="31"/>
      <c r="AQ492" s="31"/>
      <c r="AR492" s="20"/>
      <c r="AS492" s="509"/>
      <c r="AT492" s="98"/>
      <c r="AU492" s="107"/>
      <c r="AV492" s="94"/>
      <c r="AW492" s="71"/>
      <c r="AX492" s="104"/>
      <c r="AY492" s="104"/>
      <c r="AZ492" s="104"/>
      <c r="BA492" s="104"/>
      <c r="BB492" s="104"/>
      <c r="BC492" s="104"/>
      <c r="BD492" s="104"/>
      <c r="BE492" s="105"/>
    </row>
    <row r="493" spans="2:57">
      <c r="B493" s="59" t="s">
        <v>1973</v>
      </c>
      <c r="C493" s="59" t="s">
        <v>1974</v>
      </c>
      <c r="D493" s="105" t="s">
        <v>549</v>
      </c>
      <c r="E493" s="105" t="str">
        <f>VLOOKUP(D493, '[2](참고) 중복제거용 BP사명 DB'!$B$3:$D872, 3, FALSE)</f>
        <v>SK㈜</v>
      </c>
      <c r="F493" s="105"/>
      <c r="G493" s="3"/>
      <c r="H493" s="105"/>
      <c r="I493" s="105"/>
      <c r="J493" s="105"/>
      <c r="K493" s="105"/>
      <c r="L493" s="105"/>
      <c r="M493" s="105"/>
      <c r="N493" s="105"/>
      <c r="O493" s="105"/>
      <c r="Q493" s="9"/>
      <c r="R493" s="9"/>
      <c r="S493" s="9"/>
      <c r="T493" s="9"/>
      <c r="U493" s="644"/>
      <c r="V493" s="9"/>
      <c r="W493" s="644"/>
      <c r="X493" s="9"/>
      <c r="Y493" s="9"/>
      <c r="Z493" s="645"/>
      <c r="AA493" s="9"/>
      <c r="AB493" s="9"/>
      <c r="AC493" s="9"/>
      <c r="AD493" s="9"/>
      <c r="AE493" s="4"/>
      <c r="AF493" s="6"/>
      <c r="AG493" s="6"/>
      <c r="AH493" s="105"/>
      <c r="AI493" s="9"/>
      <c r="AJ493" s="607"/>
      <c r="AK493" s="20"/>
      <c r="AL493" s="20"/>
      <c r="AM493" s="20"/>
      <c r="AN493" s="30"/>
      <c r="AO493" s="574"/>
      <c r="AP493" s="30"/>
      <c r="AQ493" s="31"/>
      <c r="AR493" s="20"/>
      <c r="AS493" s="509"/>
      <c r="AT493" s="98"/>
      <c r="AU493" s="107"/>
      <c r="AV493" s="94"/>
      <c r="AW493" s="71"/>
      <c r="AX493" s="104"/>
      <c r="AY493" s="104"/>
      <c r="AZ493" s="104"/>
      <c r="BA493" s="104"/>
      <c r="BB493" s="104"/>
      <c r="BC493" s="104"/>
      <c r="BD493" s="104"/>
      <c r="BE493" s="105"/>
    </row>
    <row r="494" spans="2:57">
      <c r="B494" s="59" t="s">
        <v>1977</v>
      </c>
      <c r="C494" s="59" t="s">
        <v>1978</v>
      </c>
      <c r="D494" s="105" t="s">
        <v>549</v>
      </c>
      <c r="E494" s="105" t="str">
        <f>VLOOKUP(D494, '[2](참고) 중복제거용 BP사명 DB'!$B$3:$D873, 3, FALSE)</f>
        <v>SK㈜</v>
      </c>
      <c r="F494" s="105"/>
      <c r="G494" s="3"/>
      <c r="H494" s="105"/>
      <c r="I494" s="105"/>
      <c r="J494" s="105"/>
      <c r="K494" s="105"/>
      <c r="L494" s="105"/>
      <c r="M494" s="105"/>
      <c r="N494" s="105"/>
      <c r="O494" s="105"/>
      <c r="Q494" s="9"/>
      <c r="R494" s="9"/>
      <c r="S494" s="9"/>
      <c r="T494" s="9"/>
      <c r="U494" s="644"/>
      <c r="V494" s="9"/>
      <c r="W494" s="644"/>
      <c r="X494" s="9"/>
      <c r="Y494" s="9"/>
      <c r="Z494" s="645"/>
      <c r="AA494" s="9"/>
      <c r="AB494" s="9"/>
      <c r="AC494" s="9"/>
      <c r="AD494" s="9"/>
      <c r="AE494" s="4"/>
      <c r="AF494" s="6"/>
      <c r="AG494" s="6"/>
      <c r="AH494" s="6"/>
      <c r="AI494" s="9"/>
      <c r="AJ494" s="607"/>
      <c r="AK494" s="20"/>
      <c r="AL494" s="20"/>
      <c r="AM494" s="20"/>
      <c r="AN494" s="30"/>
      <c r="AO494" s="574"/>
      <c r="AP494" s="31"/>
      <c r="AQ494" s="31"/>
      <c r="AR494" s="20"/>
      <c r="AS494" s="509"/>
      <c r="AT494" s="98"/>
      <c r="AU494" s="107"/>
      <c r="AV494" s="94"/>
      <c r="AW494" s="71"/>
      <c r="AX494" s="104"/>
      <c r="AY494" s="104"/>
      <c r="AZ494" s="104"/>
      <c r="BA494" s="104"/>
      <c r="BB494" s="104"/>
      <c r="BC494" s="104"/>
      <c r="BD494" s="104"/>
      <c r="BE494" s="105"/>
    </row>
    <row r="495" spans="2:57">
      <c r="B495" s="59" t="s">
        <v>1981</v>
      </c>
      <c r="C495" s="59" t="s">
        <v>1982</v>
      </c>
      <c r="D495" s="105" t="s">
        <v>549</v>
      </c>
      <c r="E495" s="105" t="str">
        <f>VLOOKUP(D495, '[2](참고) 중복제거용 BP사명 DB'!$B$3:$D874, 3, FALSE)</f>
        <v>SK㈜</v>
      </c>
      <c r="F495" s="105"/>
      <c r="G495" s="3"/>
      <c r="H495" s="105"/>
      <c r="I495" s="105"/>
      <c r="J495" s="105"/>
      <c r="K495" s="105"/>
      <c r="L495" s="105"/>
      <c r="M495" s="105"/>
      <c r="N495" s="105"/>
      <c r="O495" s="105"/>
      <c r="Q495" s="9"/>
      <c r="R495" s="9"/>
      <c r="S495" s="9"/>
      <c r="T495" s="9"/>
      <c r="U495" s="644"/>
      <c r="V495" s="9"/>
      <c r="W495" s="644"/>
      <c r="X495" s="9"/>
      <c r="Y495" s="9"/>
      <c r="Z495" s="645"/>
      <c r="AA495" s="9"/>
      <c r="AB495" s="9"/>
      <c r="AC495" s="9"/>
      <c r="AD495" s="9"/>
      <c r="AE495" s="624"/>
      <c r="AF495" s="604"/>
      <c r="AG495" s="604"/>
      <c r="AH495" s="604"/>
      <c r="AI495" s="9"/>
      <c r="AJ495" s="607"/>
      <c r="AK495" s="20"/>
      <c r="AL495" s="20"/>
      <c r="AM495" s="20"/>
      <c r="AN495" s="30"/>
      <c r="AO495" s="574"/>
      <c r="AP495" s="31"/>
      <c r="AQ495" s="31"/>
      <c r="AR495" s="20"/>
      <c r="AS495" s="509"/>
      <c r="AT495" s="98"/>
      <c r="AU495" s="107"/>
      <c r="AV495" s="94"/>
      <c r="AW495" s="71"/>
      <c r="AX495" s="104"/>
      <c r="AY495" s="104"/>
      <c r="AZ495" s="104"/>
      <c r="BA495" s="104"/>
      <c r="BB495" s="104"/>
      <c r="BC495" s="104"/>
      <c r="BD495" s="104"/>
      <c r="BE495" s="105"/>
    </row>
    <row r="496" spans="2:57">
      <c r="B496" s="59" t="s">
        <v>1983</v>
      </c>
      <c r="C496" s="59" t="s">
        <v>1984</v>
      </c>
      <c r="D496" s="105" t="s">
        <v>549</v>
      </c>
      <c r="E496" s="105" t="str">
        <f>VLOOKUP(D496, '[2](참고) 중복제거용 BP사명 DB'!$B$3:$D875, 3, FALSE)</f>
        <v>SK㈜</v>
      </c>
      <c r="F496" s="105"/>
      <c r="G496" s="427"/>
      <c r="H496" s="105"/>
      <c r="I496" s="105"/>
      <c r="J496" s="105"/>
      <c r="K496" s="105"/>
      <c r="L496" s="105"/>
      <c r="M496" s="105"/>
      <c r="N496" s="105"/>
      <c r="O496" s="105"/>
      <c r="Q496" s="132"/>
      <c r="R496" s="9"/>
      <c r="S496" s="9"/>
      <c r="T496" s="9"/>
      <c r="U496" s="644"/>
      <c r="V496" s="9"/>
      <c r="W496" s="9"/>
      <c r="X496" s="9"/>
      <c r="Y496" s="9"/>
      <c r="Z496" s="645"/>
      <c r="AA496" s="9"/>
      <c r="AB496" s="9"/>
      <c r="AC496" s="9"/>
      <c r="AD496" s="9"/>
      <c r="AE496" s="9"/>
      <c r="AF496" s="6"/>
      <c r="AG496" s="6"/>
      <c r="AH496" s="6"/>
      <c r="AI496" s="9"/>
      <c r="AJ496" s="607"/>
      <c r="AK496" s="20"/>
      <c r="AL496" s="503"/>
      <c r="AM496" s="20"/>
      <c r="AN496" s="30"/>
      <c r="AO496" s="20"/>
      <c r="AP496" s="30"/>
      <c r="AQ496" s="43"/>
      <c r="AR496" s="20"/>
      <c r="AS496" s="70"/>
      <c r="AT496" s="70"/>
      <c r="AU496" s="94"/>
      <c r="AV496" s="96"/>
      <c r="AW496" s="71"/>
      <c r="AX496" s="104"/>
      <c r="AY496" s="104"/>
      <c r="AZ496" s="104"/>
      <c r="BA496" s="104"/>
      <c r="BB496" s="104"/>
      <c r="BC496" s="104"/>
      <c r="BD496" s="104"/>
      <c r="BE496" s="105"/>
    </row>
    <row r="497" spans="2:58">
      <c r="B497" s="59" t="s">
        <v>1986</v>
      </c>
      <c r="C497" s="59" t="s">
        <v>1986</v>
      </c>
      <c r="D497" s="105" t="s">
        <v>1987</v>
      </c>
      <c r="E497" s="105" t="str">
        <f>VLOOKUP(D497, '[2](참고) 중복제거용 BP사명 DB'!$B$3:$D876, 3, FALSE)</f>
        <v>주식회사 다솜에스앤씨</v>
      </c>
      <c r="F497" s="105"/>
      <c r="G497" s="3"/>
      <c r="H497" s="105"/>
      <c r="I497" s="105"/>
      <c r="J497" s="105"/>
      <c r="K497" s="105"/>
      <c r="L497" s="105"/>
      <c r="M497" s="105"/>
      <c r="N497" s="105"/>
      <c r="O497" s="105"/>
      <c r="Q497" s="9"/>
      <c r="R497" s="9"/>
      <c r="S497" s="9"/>
      <c r="T497" s="9"/>
      <c r="U497" s="644"/>
      <c r="V497" s="9"/>
      <c r="W497" s="644"/>
      <c r="X497" s="9"/>
      <c r="Y497" s="9"/>
      <c r="Z497" s="645"/>
      <c r="AA497" s="9"/>
      <c r="AB497" s="9"/>
      <c r="AC497" s="9"/>
      <c r="AD497" s="9"/>
      <c r="AE497" s="4"/>
      <c r="AF497" s="6"/>
      <c r="AG497" s="6"/>
      <c r="AH497" s="6"/>
      <c r="AI497" s="9"/>
      <c r="AJ497" s="607"/>
      <c r="AK497" s="20"/>
      <c r="AL497" s="20"/>
      <c r="AM497" s="20"/>
      <c r="AN497" s="30"/>
      <c r="AO497" s="574"/>
      <c r="AP497" s="30"/>
      <c r="AQ497" s="31"/>
      <c r="AR497" s="20"/>
      <c r="AS497" s="509"/>
      <c r="AT497" s="98"/>
      <c r="AU497" s="107"/>
      <c r="AV497" s="94"/>
      <c r="AW497" s="71"/>
      <c r="AX497" s="104"/>
      <c r="AY497" s="104"/>
      <c r="AZ497" s="104"/>
      <c r="BA497" s="104"/>
      <c r="BB497" s="104"/>
      <c r="BC497" s="104"/>
      <c r="BD497" s="104"/>
      <c r="BE497" s="105"/>
    </row>
    <row r="498" spans="2:58">
      <c r="B498" s="59" t="s">
        <v>1992</v>
      </c>
      <c r="C498" s="59" t="s">
        <v>1993</v>
      </c>
      <c r="D498" s="105" t="s">
        <v>549</v>
      </c>
      <c r="E498" s="105" t="str">
        <f>VLOOKUP(D498, '[2](참고) 중복제거용 BP사명 DB'!$B$3:$D877, 3, FALSE)</f>
        <v>SK㈜</v>
      </c>
      <c r="F498" s="105"/>
      <c r="G498" s="3"/>
      <c r="H498" s="105"/>
      <c r="I498" s="105"/>
      <c r="J498" s="105"/>
      <c r="K498" s="105"/>
      <c r="L498" s="105"/>
      <c r="M498" s="105"/>
      <c r="N498" s="105"/>
      <c r="O498" s="105"/>
      <c r="Q498" s="9"/>
      <c r="R498" s="9"/>
      <c r="S498" s="9"/>
      <c r="T498" s="9"/>
      <c r="U498" s="644"/>
      <c r="V498" s="9"/>
      <c r="W498" s="644"/>
      <c r="X498" s="9"/>
      <c r="Y498" s="9"/>
      <c r="Z498" s="645"/>
      <c r="AA498" s="9"/>
      <c r="AB498" s="9"/>
      <c r="AC498" s="9"/>
      <c r="AD498" s="9"/>
      <c r="AE498" s="4"/>
      <c r="AF498" s="6"/>
      <c r="AG498" s="6"/>
      <c r="AH498" s="6"/>
      <c r="AI498" s="9"/>
      <c r="AJ498" s="607"/>
      <c r="AK498" s="20"/>
      <c r="AL498" s="20"/>
      <c r="AM498" s="20"/>
      <c r="AN498" s="30"/>
      <c r="AO498" s="574"/>
      <c r="AP498" s="31"/>
      <c r="AQ498" s="31"/>
      <c r="AR498" s="20"/>
      <c r="AS498" s="509"/>
      <c r="AT498" s="98"/>
      <c r="AU498" s="107"/>
      <c r="AV498" s="94"/>
      <c r="AW498" s="71"/>
      <c r="AX498" s="104"/>
      <c r="AY498" s="104"/>
      <c r="AZ498" s="104"/>
      <c r="BA498" s="104"/>
      <c r="BB498" s="104"/>
      <c r="BC498" s="104"/>
      <c r="BD498" s="104"/>
      <c r="BE498" s="105"/>
    </row>
    <row r="499" spans="2:58">
      <c r="B499" s="59" t="s">
        <v>1997</v>
      </c>
      <c r="C499" s="59" t="s">
        <v>1998</v>
      </c>
      <c r="D499" s="105" t="s">
        <v>549</v>
      </c>
      <c r="E499" s="105" t="str">
        <f>VLOOKUP(D499, '[2](참고) 중복제거용 BP사명 DB'!$B$3:$D878, 3, FALSE)</f>
        <v>SK㈜</v>
      </c>
      <c r="F499" s="105"/>
      <c r="G499" s="3"/>
      <c r="H499" s="105"/>
      <c r="I499" s="105"/>
      <c r="J499" s="105"/>
      <c r="K499" s="105"/>
      <c r="L499" s="105"/>
      <c r="M499" s="105"/>
      <c r="N499" s="105"/>
      <c r="O499" s="105"/>
      <c r="Q499" s="9"/>
      <c r="R499" s="9"/>
      <c r="S499" s="9"/>
      <c r="T499" s="9"/>
      <c r="U499" s="644"/>
      <c r="V499" s="9"/>
      <c r="W499" s="644"/>
      <c r="X499" s="9"/>
      <c r="Y499" s="9"/>
      <c r="Z499" s="645"/>
      <c r="AA499" s="9"/>
      <c r="AB499" s="9"/>
      <c r="AC499" s="9"/>
      <c r="AD499" s="9"/>
      <c r="AE499" s="4"/>
      <c r="AF499" s="6"/>
      <c r="AG499" s="6"/>
      <c r="AH499" s="6"/>
      <c r="AI499" s="9"/>
      <c r="AJ499" s="607"/>
      <c r="AK499" s="20"/>
      <c r="AL499" s="20"/>
      <c r="AM499" s="20"/>
      <c r="AN499" s="30"/>
      <c r="AO499" s="574"/>
      <c r="AP499" s="31"/>
      <c r="AQ499" s="31"/>
      <c r="AR499" s="20"/>
      <c r="AS499" s="509"/>
      <c r="AT499" s="98"/>
      <c r="AU499" s="107"/>
      <c r="AV499" s="94"/>
      <c r="AW499" s="71"/>
      <c r="AX499" s="104"/>
      <c r="AY499" s="104"/>
      <c r="AZ499" s="104"/>
      <c r="BA499" s="104"/>
      <c r="BB499" s="104"/>
      <c r="BC499" s="104"/>
      <c r="BD499" s="105"/>
      <c r="BE499" s="105"/>
    </row>
    <row r="500" spans="2:58">
      <c r="B500" s="59" t="s">
        <v>2000</v>
      </c>
      <c r="C500" s="59" t="s">
        <v>443</v>
      </c>
      <c r="D500" s="105" t="s">
        <v>549</v>
      </c>
      <c r="E500" s="105" t="str">
        <f>VLOOKUP(D500, '[2](참고) 중복제거용 BP사명 DB'!$B$3:$D879, 3, FALSE)</f>
        <v>SK㈜</v>
      </c>
      <c r="F500" s="105"/>
      <c r="G500" s="3"/>
      <c r="H500" s="105"/>
      <c r="I500" s="105"/>
      <c r="J500" s="105"/>
      <c r="K500" s="105"/>
      <c r="L500" s="105"/>
      <c r="M500" s="105"/>
      <c r="N500" s="105"/>
      <c r="O500" s="105"/>
      <c r="Q500" s="9"/>
      <c r="R500" s="9"/>
      <c r="S500" s="9"/>
      <c r="T500" s="9"/>
      <c r="U500" s="644"/>
      <c r="V500" s="9"/>
      <c r="W500" s="644"/>
      <c r="X500" s="9"/>
      <c r="Y500" s="9"/>
      <c r="Z500" s="645"/>
      <c r="AA500" s="9"/>
      <c r="AB500" s="9"/>
      <c r="AC500" s="9"/>
      <c r="AD500" s="9"/>
      <c r="AE500" s="4"/>
      <c r="AF500" s="6"/>
      <c r="AG500" s="6"/>
      <c r="AH500" s="6"/>
      <c r="AI500" s="9"/>
      <c r="AJ500" s="607"/>
      <c r="AK500" s="20"/>
      <c r="AL500" s="20"/>
      <c r="AM500" s="20"/>
      <c r="AN500" s="30"/>
      <c r="AO500" s="574"/>
      <c r="AP500" s="31"/>
      <c r="AQ500" s="31"/>
      <c r="AR500" s="20"/>
      <c r="AS500" s="509"/>
      <c r="AT500" s="98"/>
      <c r="AU500" s="107"/>
      <c r="AV500" s="94"/>
      <c r="AW500" s="71"/>
      <c r="AX500" s="104"/>
      <c r="AY500" s="104"/>
      <c r="AZ500" s="104"/>
      <c r="BA500" s="104"/>
      <c r="BB500" s="104"/>
      <c r="BC500" s="104"/>
      <c r="BD500" s="104"/>
      <c r="BE500" s="105"/>
    </row>
    <row r="501" spans="2:58">
      <c r="B501" s="59" t="s">
        <v>2004</v>
      </c>
      <c r="C501" s="59" t="s">
        <v>2005</v>
      </c>
      <c r="D501" s="105" t="s">
        <v>549</v>
      </c>
      <c r="E501" s="105" t="str">
        <f>VLOOKUP(D501, '[2](참고) 중복제거용 BP사명 DB'!$B$3:$D880, 3, FALSE)</f>
        <v>SK㈜</v>
      </c>
      <c r="F501" s="105"/>
      <c r="G501" s="3"/>
      <c r="H501" s="105"/>
      <c r="I501" s="105"/>
      <c r="J501" s="105"/>
      <c r="K501" s="105"/>
      <c r="L501" s="105"/>
      <c r="M501" s="105"/>
      <c r="N501" s="105"/>
      <c r="O501" s="105"/>
      <c r="Q501" s="9"/>
      <c r="R501" s="9"/>
      <c r="S501" s="9"/>
      <c r="T501" s="9"/>
      <c r="U501" s="644"/>
      <c r="V501" s="9"/>
      <c r="W501" s="644"/>
      <c r="X501" s="9"/>
      <c r="Y501" s="9"/>
      <c r="Z501" s="645"/>
      <c r="AA501" s="9"/>
      <c r="AB501" s="9"/>
      <c r="AC501" s="9"/>
      <c r="AD501" s="9"/>
      <c r="AE501" s="4"/>
      <c r="AF501" s="6"/>
      <c r="AG501" s="6"/>
      <c r="AH501" s="100"/>
      <c r="AI501" s="9"/>
      <c r="AJ501" s="607"/>
      <c r="AK501" s="20"/>
      <c r="AL501" s="20"/>
      <c r="AM501" s="20"/>
      <c r="AN501" s="30"/>
      <c r="AO501" s="574"/>
      <c r="AP501" s="31"/>
      <c r="AQ501" s="31"/>
      <c r="AR501" s="20"/>
      <c r="AS501" s="509"/>
      <c r="AT501" s="98"/>
      <c r="AU501" s="107"/>
      <c r="AV501" s="94"/>
      <c r="AW501" s="71"/>
      <c r="AX501" s="104"/>
      <c r="AY501" s="104"/>
      <c r="AZ501" s="104"/>
      <c r="BA501" s="104"/>
      <c r="BB501" s="104"/>
      <c r="BC501" s="104"/>
      <c r="BD501" s="104"/>
      <c r="BE501" s="105"/>
    </row>
    <row r="502" spans="2:58">
      <c r="B502" s="59" t="s">
        <v>2009</v>
      </c>
      <c r="C502" s="59" t="s">
        <v>2010</v>
      </c>
      <c r="D502" s="105" t="s">
        <v>549</v>
      </c>
      <c r="E502" s="105" t="str">
        <f>VLOOKUP(D502, '[2](참고) 중복제거용 BP사명 DB'!$B$3:$D881, 3, FALSE)</f>
        <v>SK㈜</v>
      </c>
      <c r="F502" s="105"/>
      <c r="G502" s="3"/>
      <c r="H502" s="105"/>
      <c r="I502" s="105"/>
      <c r="J502" s="105"/>
      <c r="K502" s="105"/>
      <c r="L502" s="105"/>
      <c r="M502" s="105"/>
      <c r="N502" s="105"/>
      <c r="O502" s="105"/>
      <c r="Q502" s="9"/>
      <c r="R502" s="9"/>
      <c r="S502" s="9"/>
      <c r="T502" s="9"/>
      <c r="U502" s="644"/>
      <c r="V502" s="9"/>
      <c r="W502" s="644"/>
      <c r="X502" s="9"/>
      <c r="Y502" s="9"/>
      <c r="Z502" s="645"/>
      <c r="AA502" s="9"/>
      <c r="AB502" s="9"/>
      <c r="AC502" s="9"/>
      <c r="AD502" s="9"/>
      <c r="AE502" s="4"/>
      <c r="AF502" s="6"/>
      <c r="AG502" s="6"/>
      <c r="AH502" s="6"/>
      <c r="AI502" s="9"/>
      <c r="AJ502" s="607"/>
      <c r="AK502" s="20"/>
      <c r="AL502" s="20"/>
      <c r="AM502" s="20"/>
      <c r="AN502" s="30"/>
      <c r="AO502" s="574"/>
      <c r="AP502" s="31"/>
      <c r="AQ502" s="31"/>
      <c r="AR502" s="20"/>
      <c r="AS502" s="509"/>
      <c r="AT502" s="98"/>
      <c r="AU502" s="107"/>
      <c r="AV502" s="94"/>
      <c r="AW502" s="71"/>
      <c r="AX502" s="104"/>
      <c r="AY502" s="104"/>
      <c r="AZ502" s="104"/>
      <c r="BA502" s="104"/>
      <c r="BB502" s="104"/>
      <c r="BC502" s="104"/>
      <c r="BD502" s="105"/>
      <c r="BE502" s="105"/>
    </row>
    <row r="503" spans="2:58">
      <c r="B503" s="59" t="s">
        <v>2014</v>
      </c>
      <c r="C503" s="59" t="s">
        <v>2015</v>
      </c>
      <c r="D503" s="105" t="s">
        <v>549</v>
      </c>
      <c r="E503" s="105" t="str">
        <f>VLOOKUP(D503, '[2](참고) 중복제거용 BP사명 DB'!$B$3:$D882, 3, FALSE)</f>
        <v>SK㈜</v>
      </c>
      <c r="F503" s="105"/>
      <c r="G503" s="3"/>
      <c r="H503" s="105"/>
      <c r="I503" s="105"/>
      <c r="J503" s="105"/>
      <c r="K503" s="105"/>
      <c r="L503" s="105"/>
      <c r="M503" s="105"/>
      <c r="N503" s="105"/>
      <c r="O503" s="105"/>
      <c r="Q503" s="9"/>
      <c r="R503" s="9"/>
      <c r="S503" s="9"/>
      <c r="T503" s="9"/>
      <c r="U503" s="644"/>
      <c r="V503" s="9"/>
      <c r="W503" s="644"/>
      <c r="X503" s="9"/>
      <c r="Y503" s="9"/>
      <c r="Z503" s="645"/>
      <c r="AA503" s="9"/>
      <c r="AB503" s="9"/>
      <c r="AC503" s="9"/>
      <c r="AD503" s="9"/>
      <c r="AE503" s="4"/>
      <c r="AF503" s="6"/>
      <c r="AG503" s="6"/>
      <c r="AH503" s="6"/>
      <c r="AI503" s="9"/>
      <c r="AJ503" s="607"/>
      <c r="AK503" s="20"/>
      <c r="AL503" s="20"/>
      <c r="AM503" s="20"/>
      <c r="AN503" s="30"/>
      <c r="AO503" s="574"/>
      <c r="AP503" s="31"/>
      <c r="AQ503" s="31"/>
      <c r="AR503" s="20"/>
      <c r="AS503" s="509"/>
      <c r="AT503" s="98"/>
      <c r="AU503" s="107"/>
      <c r="AV503" s="94"/>
      <c r="AW503" s="71"/>
      <c r="AX503" s="104"/>
      <c r="AY503" s="104"/>
      <c r="AZ503" s="104"/>
      <c r="BA503" s="104"/>
      <c r="BB503" s="104"/>
      <c r="BC503" s="104"/>
      <c r="BD503" s="104"/>
      <c r="BE503" s="104"/>
      <c r="BF503" s="14" t="s">
        <v>2021</v>
      </c>
    </row>
    <row r="504" spans="2:58" ht="24" customHeight="1">
      <c r="B504" s="546" t="s">
        <v>4262</v>
      </c>
      <c r="C504" s="546" t="s">
        <v>4257</v>
      </c>
      <c r="D504" s="208" t="s">
        <v>4257</v>
      </c>
      <c r="E504" s="105"/>
      <c r="F504" s="105"/>
      <c r="G504" s="3"/>
      <c r="H504" s="105"/>
      <c r="I504" s="105"/>
      <c r="J504" s="105"/>
      <c r="K504" s="105"/>
      <c r="L504" s="105"/>
      <c r="M504" s="105"/>
      <c r="N504" s="105"/>
      <c r="O504" s="105"/>
      <c r="Q504" s="9"/>
      <c r="R504" s="9"/>
      <c r="S504" s="9"/>
      <c r="T504" s="9"/>
      <c r="U504" s="644"/>
      <c r="V504" s="9"/>
      <c r="W504" s="644"/>
      <c r="X504" s="9"/>
      <c r="Y504" s="9"/>
      <c r="Z504" s="645"/>
      <c r="AA504" s="9"/>
      <c r="AB504" s="9"/>
      <c r="AC504" s="9"/>
      <c r="AD504" s="9"/>
      <c r="AE504" s="4"/>
      <c r="AF504" s="6"/>
      <c r="AG504" s="6"/>
      <c r="AH504" s="6"/>
      <c r="AI504" s="9"/>
      <c r="AJ504" s="607"/>
      <c r="AK504" s="20"/>
      <c r="AL504" s="20"/>
      <c r="AM504" s="20"/>
      <c r="AN504" s="30"/>
      <c r="AO504" s="574"/>
      <c r="AP504" s="30"/>
      <c r="AQ504" s="33"/>
      <c r="AR504" s="20"/>
      <c r="AS504" s="509"/>
      <c r="AT504" s="98"/>
      <c r="AU504" s="107"/>
      <c r="AV504" s="94"/>
      <c r="AW504" s="71"/>
      <c r="AX504" s="104"/>
      <c r="AY504" s="104"/>
      <c r="AZ504" s="104"/>
      <c r="BA504" s="104"/>
      <c r="BB504" s="104"/>
      <c r="BC504" s="104"/>
      <c r="BD504" s="104"/>
      <c r="BE504" s="104"/>
    </row>
    <row r="505" spans="2:58" ht="24" customHeight="1">
      <c r="B505" s="546" t="s">
        <v>4265</v>
      </c>
      <c r="C505" s="546" t="s">
        <v>4265</v>
      </c>
      <c r="D505" s="105" t="s">
        <v>2025</v>
      </c>
      <c r="E505" s="105"/>
      <c r="F505" s="105"/>
      <c r="G505" s="3"/>
      <c r="H505" s="105"/>
      <c r="I505" s="105"/>
      <c r="J505" s="105"/>
      <c r="K505" s="105"/>
      <c r="L505" s="105"/>
      <c r="M505" s="105"/>
      <c r="N505" s="105"/>
      <c r="O505" s="105"/>
      <c r="Q505" s="9"/>
      <c r="R505" s="9"/>
      <c r="S505" s="9"/>
      <c r="T505" s="9"/>
      <c r="U505" s="644"/>
      <c r="V505" s="9"/>
      <c r="W505" s="644"/>
      <c r="X505" s="9"/>
      <c r="Y505" s="9"/>
      <c r="Z505" s="645"/>
      <c r="AA505" s="9"/>
      <c r="AB505" s="9"/>
      <c r="AC505" s="9"/>
      <c r="AD505" s="9"/>
      <c r="AE505" s="7"/>
      <c r="AF505" s="604"/>
      <c r="AG505" s="604"/>
      <c r="AH505" s="604"/>
      <c r="AI505" s="9"/>
      <c r="AJ505" s="607"/>
      <c r="AK505" s="20"/>
      <c r="AL505" s="20"/>
      <c r="AM505" s="20"/>
      <c r="AN505" s="30"/>
      <c r="AO505" s="574"/>
      <c r="AP505" s="30"/>
      <c r="AQ505" s="31"/>
      <c r="AR505" s="20"/>
      <c r="AS505" s="509"/>
      <c r="AT505" s="98"/>
      <c r="AU505" s="107"/>
      <c r="AV505" s="94"/>
      <c r="AW505" s="71"/>
      <c r="AX505" s="104"/>
      <c r="AY505" s="104"/>
      <c r="AZ505" s="104"/>
      <c r="BA505" s="104"/>
      <c r="BB505" s="104"/>
      <c r="BC505" s="104"/>
      <c r="BD505" s="104"/>
      <c r="BE505" s="104"/>
    </row>
    <row r="506" spans="2:58">
      <c r="B506" s="410" t="s">
        <v>2022</v>
      </c>
      <c r="C506" s="410" t="s">
        <v>2022</v>
      </c>
      <c r="D506" s="410" t="s">
        <v>70</v>
      </c>
      <c r="E506" s="105" t="e">
        <f>VLOOKUP(D506, '[2](참고) 중복제거용 BP사명 DB'!$B$3:$D884, 3, FALSE)</f>
        <v>#N/A</v>
      </c>
      <c r="F506" s="7"/>
      <c r="G506" s="412"/>
      <c r="H506" s="105"/>
      <c r="I506" s="105"/>
      <c r="J506" s="105"/>
      <c r="K506" s="655"/>
      <c r="L506" s="105"/>
      <c r="M506" s="105"/>
      <c r="N506" s="105"/>
      <c r="O506" s="105"/>
      <c r="Q506" s="57"/>
      <c r="R506" s="9"/>
      <c r="S506" s="9"/>
      <c r="T506" s="9"/>
      <c r="U506" s="644"/>
      <c r="V506" s="644"/>
      <c r="W506" s="644"/>
      <c r="X506" s="644"/>
      <c r="Y506" s="644"/>
      <c r="Z506" s="645"/>
      <c r="AA506" s="644"/>
      <c r="AB506" s="105"/>
      <c r="AC506" s="105"/>
      <c r="AD506" s="105"/>
      <c r="AE506" s="7"/>
      <c r="AF506" s="104"/>
      <c r="AG506" s="105"/>
      <c r="AH506" s="105"/>
      <c r="AI506" s="105"/>
      <c r="AJ506" s="593"/>
      <c r="AK506" s="20"/>
      <c r="AL506" s="503"/>
      <c r="AM506" s="20"/>
      <c r="AN506" s="31"/>
      <c r="AO506" s="53"/>
      <c r="AP506" s="30"/>
      <c r="AQ506" s="30"/>
      <c r="AR506" s="20"/>
      <c r="AS506" s="86"/>
      <c r="AT506" s="86"/>
      <c r="AU506" s="94"/>
      <c r="AV506" s="94"/>
      <c r="AW506" s="71"/>
      <c r="AX506" s="105"/>
      <c r="AY506" s="105"/>
      <c r="AZ506" s="105"/>
      <c r="BA506" s="105"/>
      <c r="BB506" s="105"/>
      <c r="BC506" s="105"/>
      <c r="BD506" s="105"/>
      <c r="BE506" s="105"/>
    </row>
    <row r="507" spans="2:58" ht="27" customHeight="1">
      <c r="B507" s="694" t="s">
        <v>2024</v>
      </c>
      <c r="C507" s="200" t="s">
        <v>2024</v>
      </c>
      <c r="D507" s="105" t="s">
        <v>2025</v>
      </c>
      <c r="E507" s="105" t="str">
        <f>VLOOKUP(D507, '[2](참고) 중복제거용 BP사명 DB'!$B$3:$D886, 3, FALSE)</f>
        <v>SK텔레콤(주)</v>
      </c>
      <c r="F507" s="7" t="s">
        <v>4362</v>
      </c>
      <c r="G507" s="3"/>
      <c r="H507" s="105"/>
      <c r="I507" s="105"/>
      <c r="J507" s="105"/>
      <c r="K507" s="105"/>
      <c r="L507" s="105"/>
      <c r="M507" s="105"/>
      <c r="N507" s="200"/>
      <c r="O507" s="105"/>
      <c r="Q507" s="57"/>
      <c r="R507" s="57"/>
      <c r="S507" s="668"/>
      <c r="T507" s="57"/>
      <c r="U507" s="644"/>
      <c r="V507" s="57"/>
      <c r="W507" s="644"/>
      <c r="X507" s="57"/>
      <c r="Y507" s="644"/>
      <c r="Z507" s="645"/>
      <c r="AA507" s="57"/>
      <c r="AB507" s="105"/>
      <c r="AC507" s="105"/>
      <c r="AD507" s="105"/>
      <c r="AE507" s="7"/>
      <c r="AF507" s="6"/>
      <c r="AG507" s="105"/>
      <c r="AH507" s="105"/>
      <c r="AI507" s="105"/>
      <c r="AJ507" s="593"/>
      <c r="AK507" s="547"/>
      <c r="AL507" s="20"/>
      <c r="AM507" s="23"/>
      <c r="AN507" s="30"/>
      <c r="AO507" s="574"/>
      <c r="AP507" s="30"/>
      <c r="AQ507" s="31"/>
      <c r="AR507" s="20"/>
      <c r="AS507" s="515"/>
      <c r="AT507" s="98"/>
      <c r="AU507" s="107"/>
      <c r="AV507" s="94"/>
      <c r="AW507" s="71"/>
      <c r="AX507" s="57"/>
      <c r="AY507" s="57"/>
      <c r="AZ507" s="202"/>
      <c r="BA507" s="105"/>
      <c r="BB507" s="57"/>
      <c r="BC507" s="105"/>
      <c r="BD507" s="100"/>
      <c r="BE507" s="100"/>
    </row>
    <row r="508" spans="2:58" ht="24" customHeight="1">
      <c r="B508" s="695"/>
      <c r="C508" s="200" t="s">
        <v>2024</v>
      </c>
      <c r="D508" s="105" t="s">
        <v>2031</v>
      </c>
      <c r="E508" s="105" t="str">
        <f>VLOOKUP(D508, '[2](참고) 중복제거용 BP사명 DB'!$B$3:$D887, 3, FALSE)</f>
        <v>서비스탑 주식회사</v>
      </c>
      <c r="F508" s="7" t="s">
        <v>2032</v>
      </c>
      <c r="G508" s="3"/>
      <c r="H508" s="105"/>
      <c r="I508" s="105"/>
      <c r="J508" s="105"/>
      <c r="K508" s="105"/>
      <c r="L508" s="105"/>
      <c r="M508" s="105"/>
      <c r="N508" s="200"/>
      <c r="O508" s="105"/>
      <c r="Q508" s="57"/>
      <c r="R508" s="668"/>
      <c r="S508" s="668"/>
      <c r="T508" s="57"/>
      <c r="U508" s="644"/>
      <c r="V508" s="57"/>
      <c r="W508" s="57"/>
      <c r="X508" s="57"/>
      <c r="Y508" s="644"/>
      <c r="Z508" s="645"/>
      <c r="AA508" s="646"/>
      <c r="AB508" s="105"/>
      <c r="AC508" s="105"/>
      <c r="AD508" s="105"/>
      <c r="AE508" s="7"/>
      <c r="AF508" s="104"/>
      <c r="AG508" s="105"/>
      <c r="AH508" s="105"/>
      <c r="AI508" s="105"/>
      <c r="AJ508" s="593"/>
      <c r="AK508" s="20"/>
      <c r="AL508" s="503"/>
      <c r="AM508" s="23"/>
      <c r="AN508" s="30"/>
      <c r="AO508" s="53"/>
      <c r="AP508" s="30"/>
      <c r="AQ508" s="30"/>
      <c r="AR508" s="20"/>
      <c r="AS508" s="86"/>
      <c r="AT508" s="86"/>
      <c r="AU508" s="94"/>
      <c r="AV508" s="94"/>
      <c r="AW508" s="71"/>
      <c r="AX508" s="105"/>
      <c r="AY508" s="105"/>
      <c r="AZ508" s="202"/>
      <c r="BA508" s="105"/>
      <c r="BB508" s="105"/>
      <c r="BC508" s="105"/>
      <c r="BD508" s="100"/>
      <c r="BE508" s="100"/>
    </row>
    <row r="509" spans="2:58" ht="27" customHeight="1">
      <c r="B509" s="695"/>
      <c r="C509" s="200" t="s">
        <v>2024</v>
      </c>
      <c r="D509" s="208" t="s">
        <v>2034</v>
      </c>
      <c r="E509" s="105" t="e">
        <f>VLOOKUP(D509, '[2](참고) 중복제거용 BP사명 DB'!$B$3:$D888, 3, FALSE)</f>
        <v>#N/A</v>
      </c>
      <c r="F509" s="7" t="s">
        <v>2035</v>
      </c>
      <c r="G509" s="3"/>
      <c r="H509" s="105"/>
      <c r="I509" s="105"/>
      <c r="J509" s="105"/>
      <c r="K509" s="105"/>
      <c r="L509" s="105"/>
      <c r="M509" s="105"/>
      <c r="N509" s="200"/>
      <c r="O509" s="105"/>
      <c r="Q509" s="57"/>
      <c r="R509" s="57"/>
      <c r="S509" s="57"/>
      <c r="T509" s="57"/>
      <c r="U509" s="649"/>
      <c r="V509" s="57"/>
      <c r="W509" s="644"/>
      <c r="X509" s="57"/>
      <c r="Y509" s="644"/>
      <c r="Z509" s="671"/>
      <c r="AA509" s="57"/>
      <c r="AB509" s="105"/>
      <c r="AC509" s="105"/>
      <c r="AD509" s="105"/>
      <c r="AE509" s="7"/>
      <c r="AF509" s="6"/>
      <c r="AG509" s="105"/>
      <c r="AH509" s="105"/>
      <c r="AI509" s="105"/>
      <c r="AJ509" s="593"/>
      <c r="AK509" s="547"/>
      <c r="AL509" s="20"/>
      <c r="AM509" s="23"/>
      <c r="AN509" s="30"/>
      <c r="AO509" s="574"/>
      <c r="AP509" s="30"/>
      <c r="AQ509" s="31"/>
      <c r="AR509" s="20"/>
      <c r="AS509" s="110"/>
      <c r="AT509" s="98"/>
      <c r="AU509" s="107"/>
      <c r="AV509" s="94"/>
      <c r="AW509" s="71"/>
      <c r="AX509" s="105"/>
      <c r="AY509" s="105"/>
      <c r="AZ509" s="202"/>
      <c r="BA509" s="105"/>
      <c r="BB509" s="105"/>
      <c r="BC509" s="105"/>
      <c r="BD509" s="100"/>
      <c r="BE509" s="100"/>
    </row>
    <row r="510" spans="2:58" ht="27" customHeight="1">
      <c r="B510" s="695"/>
      <c r="C510" s="200" t="s">
        <v>2024</v>
      </c>
      <c r="D510" s="208" t="s">
        <v>2036</v>
      </c>
      <c r="E510" s="105" t="e">
        <f>VLOOKUP(D510, '[2](참고) 중복제거용 BP사명 DB'!$B$3:$D889, 3, FALSE)</f>
        <v>#N/A</v>
      </c>
      <c r="F510" s="7" t="s">
        <v>2037</v>
      </c>
      <c r="G510" s="3"/>
      <c r="H510" s="105"/>
      <c r="I510" s="105"/>
      <c r="J510" s="105"/>
      <c r="K510" s="105"/>
      <c r="L510" s="105"/>
      <c r="M510" s="105"/>
      <c r="N510" s="200"/>
      <c r="O510" s="105"/>
      <c r="Q510" s="57"/>
      <c r="R510" s="57"/>
      <c r="S510" s="57"/>
      <c r="T510" s="57"/>
      <c r="U510" s="649"/>
      <c r="V510" s="57"/>
      <c r="W510" s="649"/>
      <c r="X510" s="57"/>
      <c r="Y510" s="644"/>
      <c r="Z510" s="671"/>
      <c r="AA510" s="57"/>
      <c r="AB510" s="105"/>
      <c r="AC510" s="105"/>
      <c r="AD510" s="105"/>
      <c r="AE510" s="7"/>
      <c r="AF510" s="104"/>
      <c r="AG510" s="105"/>
      <c r="AH510" s="105"/>
      <c r="AI510" s="105"/>
      <c r="AJ510" s="593"/>
      <c r="AK510" s="20"/>
      <c r="AL510" s="31"/>
      <c r="AM510" s="23"/>
      <c r="AN510" s="626"/>
      <c r="AO510" s="574"/>
      <c r="AP510" s="20"/>
      <c r="AQ510" s="20"/>
      <c r="AR510" s="20"/>
      <c r="AS510" s="110"/>
      <c r="AT510" s="98"/>
      <c r="AU510" s="107"/>
      <c r="AV510" s="94"/>
      <c r="AW510" s="71"/>
      <c r="AX510" s="105"/>
      <c r="AY510" s="105"/>
      <c r="AZ510" s="202"/>
      <c r="BA510" s="105"/>
      <c r="BB510" s="105"/>
      <c r="BC510" s="105"/>
      <c r="BD510" s="100"/>
      <c r="BE510" s="100"/>
    </row>
    <row r="511" spans="2:58" ht="27" customHeight="1">
      <c r="B511" s="695"/>
      <c r="C511" s="200" t="s">
        <v>2024</v>
      </c>
      <c r="D511" s="208" t="s">
        <v>2038</v>
      </c>
      <c r="E511" s="105" t="e">
        <f>VLOOKUP(D511, '[2](참고) 중복제거용 BP사명 DB'!$B$3:$D890, 3, FALSE)</f>
        <v>#N/A</v>
      </c>
      <c r="F511" s="7" t="s">
        <v>2037</v>
      </c>
      <c r="G511" s="3"/>
      <c r="H511" s="105"/>
      <c r="I511" s="105"/>
      <c r="J511" s="105"/>
      <c r="K511" s="105"/>
      <c r="L511" s="105"/>
      <c r="M511" s="105"/>
      <c r="N511" s="200"/>
      <c r="O511" s="105"/>
      <c r="Q511" s="57"/>
      <c r="R511" s="57"/>
      <c r="S511" s="57"/>
      <c r="T511" s="57"/>
      <c r="U511" s="649"/>
      <c r="V511" s="57"/>
      <c r="W511" s="649"/>
      <c r="X511" s="57"/>
      <c r="Y511" s="644"/>
      <c r="Z511" s="671"/>
      <c r="AA511" s="57"/>
      <c r="AB511" s="105"/>
      <c r="AC511" s="105"/>
      <c r="AD511" s="105"/>
      <c r="AE511" s="7"/>
      <c r="AF511" s="104"/>
      <c r="AG511" s="105"/>
      <c r="AH511" s="105"/>
      <c r="AI511" s="105"/>
      <c r="AJ511" s="593"/>
      <c r="AK511" s="20"/>
      <c r="AL511" s="31"/>
      <c r="AM511" s="23"/>
      <c r="AN511" s="626"/>
      <c r="AO511" s="574"/>
      <c r="AP511" s="20"/>
      <c r="AQ511" s="20"/>
      <c r="AR511" s="20"/>
      <c r="AS511" s="110"/>
      <c r="AT511" s="98"/>
      <c r="AU511" s="107"/>
      <c r="AV511" s="94"/>
      <c r="AW511" s="71"/>
      <c r="AX511" s="105"/>
      <c r="AY511" s="105"/>
      <c r="AZ511" s="202"/>
      <c r="BA511" s="105"/>
      <c r="BB511" s="105"/>
      <c r="BC511" s="105"/>
      <c r="BD511" s="100"/>
      <c r="BE511" s="100"/>
    </row>
    <row r="512" spans="2:58" ht="27" customHeight="1">
      <c r="B512" s="695"/>
      <c r="C512" s="200" t="s">
        <v>2024</v>
      </c>
      <c r="D512" s="208" t="s">
        <v>2039</v>
      </c>
      <c r="E512" s="105" t="e">
        <f>VLOOKUP(D512, '[2](참고) 중복제거용 BP사명 DB'!$B$3:$D891, 3, FALSE)</f>
        <v>#N/A</v>
      </c>
      <c r="F512" s="7" t="s">
        <v>2037</v>
      </c>
      <c r="G512" s="3"/>
      <c r="H512" s="105"/>
      <c r="I512" s="105"/>
      <c r="J512" s="105"/>
      <c r="K512" s="105"/>
      <c r="L512" s="105"/>
      <c r="M512" s="105"/>
      <c r="N512" s="200"/>
      <c r="O512" s="105"/>
      <c r="Q512" s="57"/>
      <c r="R512" s="57"/>
      <c r="S512" s="57"/>
      <c r="T512" s="57"/>
      <c r="U512" s="649"/>
      <c r="V512" s="57"/>
      <c r="W512" s="649"/>
      <c r="X512" s="57"/>
      <c r="Y512" s="644"/>
      <c r="Z512" s="671"/>
      <c r="AA512" s="57"/>
      <c r="AB512" s="105"/>
      <c r="AC512" s="105"/>
      <c r="AD512" s="105"/>
      <c r="AE512" s="7"/>
      <c r="AF512" s="104"/>
      <c r="AG512" s="105"/>
      <c r="AH512" s="105"/>
      <c r="AI512" s="105"/>
      <c r="AJ512" s="593"/>
      <c r="AK512" s="20"/>
      <c r="AL512" s="31"/>
      <c r="AM512" s="23"/>
      <c r="AN512" s="626"/>
      <c r="AO512" s="574"/>
      <c r="AP512" s="20"/>
      <c r="AQ512" s="20"/>
      <c r="AR512" s="20"/>
      <c r="AS512" s="110"/>
      <c r="AT512" s="98"/>
      <c r="AU512" s="107"/>
      <c r="AV512" s="94"/>
      <c r="AW512" s="71"/>
      <c r="AX512" s="105"/>
      <c r="AY512" s="105"/>
      <c r="AZ512" s="202"/>
      <c r="BA512" s="105"/>
      <c r="BB512" s="105"/>
      <c r="BC512" s="105"/>
      <c r="BD512" s="100"/>
      <c r="BE512" s="100"/>
    </row>
    <row r="513" spans="2:57" ht="27" customHeight="1">
      <c r="B513" s="695"/>
      <c r="C513" s="200" t="s">
        <v>2024</v>
      </c>
      <c r="D513" s="208" t="s">
        <v>2040</v>
      </c>
      <c r="E513" s="105" t="e">
        <f>VLOOKUP(D513, '[2](참고) 중복제거용 BP사명 DB'!$B$3:$D892, 3, FALSE)</f>
        <v>#N/A</v>
      </c>
      <c r="F513" s="7" t="s">
        <v>2037</v>
      </c>
      <c r="G513" s="3"/>
      <c r="H513" s="105"/>
      <c r="I513" s="105"/>
      <c r="J513" s="105"/>
      <c r="K513" s="105"/>
      <c r="L513" s="105"/>
      <c r="M513" s="105"/>
      <c r="N513" s="200"/>
      <c r="O513" s="105"/>
      <c r="Q513" s="57"/>
      <c r="R513" s="57"/>
      <c r="S513" s="57"/>
      <c r="T513" s="57"/>
      <c r="U513" s="649"/>
      <c r="V513" s="57"/>
      <c r="W513" s="649"/>
      <c r="X513" s="57"/>
      <c r="Y513" s="644"/>
      <c r="Z513" s="671"/>
      <c r="AA513" s="57"/>
      <c r="AB513" s="105"/>
      <c r="AC513" s="105"/>
      <c r="AD513" s="105"/>
      <c r="AE513" s="7"/>
      <c r="AF513" s="104"/>
      <c r="AG513" s="105"/>
      <c r="AH513" s="105"/>
      <c r="AI513" s="105"/>
      <c r="AJ513" s="593"/>
      <c r="AK513" s="20"/>
      <c r="AL513" s="31"/>
      <c r="AM513" s="23"/>
      <c r="AN513" s="626"/>
      <c r="AO513" s="574"/>
      <c r="AP513" s="20"/>
      <c r="AQ513" s="20"/>
      <c r="AR513" s="20"/>
      <c r="AS513" s="110"/>
      <c r="AT513" s="98"/>
      <c r="AU513" s="107"/>
      <c r="AV513" s="94"/>
      <c r="AW513" s="71"/>
      <c r="AX513" s="105"/>
      <c r="AY513" s="105"/>
      <c r="AZ513" s="202"/>
      <c r="BA513" s="105"/>
      <c r="BB513" s="105"/>
      <c r="BC513" s="105"/>
      <c r="BD513" s="100"/>
      <c r="BE513" s="100"/>
    </row>
    <row r="514" spans="2:57" ht="27" customHeight="1">
      <c r="B514" s="695"/>
      <c r="C514" s="200" t="s">
        <v>2024</v>
      </c>
      <c r="D514" s="208" t="s">
        <v>2041</v>
      </c>
      <c r="E514" s="105" t="e">
        <f>VLOOKUP(D514, '[2](참고) 중복제거용 BP사명 DB'!$B$3:$D893, 3, FALSE)</f>
        <v>#N/A</v>
      </c>
      <c r="F514" s="7" t="s">
        <v>2042</v>
      </c>
      <c r="G514" s="3"/>
      <c r="H514" s="105"/>
      <c r="I514" s="105"/>
      <c r="J514" s="105"/>
      <c r="K514" s="105"/>
      <c r="L514" s="105"/>
      <c r="M514" s="105"/>
      <c r="N514" s="200"/>
      <c r="O514" s="105"/>
      <c r="Q514" s="57"/>
      <c r="R514" s="57"/>
      <c r="S514" s="57"/>
      <c r="T514" s="57"/>
      <c r="U514" s="649"/>
      <c r="V514" s="57"/>
      <c r="W514" s="649"/>
      <c r="X514" s="57"/>
      <c r="Y514" s="644"/>
      <c r="Z514" s="671"/>
      <c r="AA514" s="57"/>
      <c r="AB514" s="105"/>
      <c r="AC514" s="105"/>
      <c r="AD514" s="105"/>
      <c r="AE514" s="7"/>
      <c r="AF514" s="104"/>
      <c r="AG514" s="105"/>
      <c r="AH514" s="105"/>
      <c r="AI514" s="105"/>
      <c r="AJ514" s="593"/>
      <c r="AK514" s="547"/>
      <c r="AL514" s="20"/>
      <c r="AM514" s="23"/>
      <c r="AN514" s="32"/>
      <c r="AO514" s="574"/>
      <c r="AP514" s="30"/>
      <c r="AQ514" s="20"/>
      <c r="AR514" s="20"/>
      <c r="AS514" s="110"/>
      <c r="AT514" s="98"/>
      <c r="AU514" s="107"/>
      <c r="AV514" s="94"/>
      <c r="AW514" s="71"/>
      <c r="AX514" s="105"/>
      <c r="AY514" s="105"/>
      <c r="AZ514" s="202"/>
      <c r="BA514" s="105"/>
      <c r="BB514" s="105"/>
      <c r="BC514" s="105"/>
      <c r="BD514" s="100"/>
      <c r="BE514" s="100"/>
    </row>
    <row r="515" spans="2:57" ht="27" customHeight="1">
      <c r="B515" s="695"/>
      <c r="C515" s="200" t="s">
        <v>2024</v>
      </c>
      <c r="D515" s="208" t="s">
        <v>2043</v>
      </c>
      <c r="E515" s="105" t="e">
        <f>VLOOKUP(D515, '[2](참고) 중복제거용 BP사명 DB'!$B$3:$D894, 3, FALSE)</f>
        <v>#N/A</v>
      </c>
      <c r="F515" s="7" t="s">
        <v>2042</v>
      </c>
      <c r="G515" s="3"/>
      <c r="H515" s="105"/>
      <c r="I515" s="105"/>
      <c r="J515" s="105"/>
      <c r="K515" s="105"/>
      <c r="L515" s="105"/>
      <c r="M515" s="105"/>
      <c r="N515" s="200"/>
      <c r="O515" s="105"/>
      <c r="Q515" s="57"/>
      <c r="R515" s="57"/>
      <c r="S515" s="57"/>
      <c r="T515" s="57"/>
      <c r="U515" s="649"/>
      <c r="V515" s="57"/>
      <c r="W515" s="649"/>
      <c r="X515" s="57"/>
      <c r="Y515" s="644"/>
      <c r="Z515" s="671"/>
      <c r="AA515" s="57"/>
      <c r="AB515" s="105"/>
      <c r="AC515" s="105"/>
      <c r="AD515" s="105"/>
      <c r="AE515" s="7"/>
      <c r="AF515" s="104"/>
      <c r="AG515" s="105"/>
      <c r="AH515" s="105"/>
      <c r="AI515" s="105"/>
      <c r="AJ515" s="593"/>
      <c r="AK515" s="547"/>
      <c r="AL515" s="20"/>
      <c r="AM515" s="23"/>
      <c r="AN515" s="32"/>
      <c r="AO515" s="574"/>
      <c r="AP515" s="30"/>
      <c r="AQ515" s="20"/>
      <c r="AR515" s="20"/>
      <c r="AS515" s="110"/>
      <c r="AT515" s="98"/>
      <c r="AU515" s="107"/>
      <c r="AV515" s="94"/>
      <c r="AW515" s="71"/>
      <c r="AX515" s="105"/>
      <c r="AY515" s="105"/>
      <c r="AZ515" s="202"/>
      <c r="BA515" s="105"/>
      <c r="BB515" s="105"/>
      <c r="BC515" s="105"/>
      <c r="BD515" s="100"/>
      <c r="BE515" s="100"/>
    </row>
    <row r="516" spans="2:57" ht="27" customHeight="1">
      <c r="B516" s="695"/>
      <c r="C516" s="200" t="s">
        <v>2024</v>
      </c>
      <c r="D516" s="208" t="s">
        <v>2044</v>
      </c>
      <c r="E516" s="105" t="e">
        <f>VLOOKUP(D516, '[2](참고) 중복제거용 BP사명 DB'!$B$3:$D895, 3, FALSE)</f>
        <v>#N/A</v>
      </c>
      <c r="F516" s="7" t="s">
        <v>2045</v>
      </c>
      <c r="G516" s="3"/>
      <c r="H516" s="105"/>
      <c r="I516" s="105"/>
      <c r="J516" s="105"/>
      <c r="K516" s="105"/>
      <c r="L516" s="105"/>
      <c r="M516" s="105"/>
      <c r="N516" s="200"/>
      <c r="O516" s="105"/>
      <c r="Q516" s="57"/>
      <c r="R516" s="57"/>
      <c r="S516" s="57"/>
      <c r="T516" s="57"/>
      <c r="U516" s="649"/>
      <c r="V516" s="57"/>
      <c r="W516" s="57"/>
      <c r="X516" s="57"/>
      <c r="Y516" s="644"/>
      <c r="Z516" s="671"/>
      <c r="AA516" s="644"/>
      <c r="AB516" s="105"/>
      <c r="AC516" s="105"/>
      <c r="AD516" s="105"/>
      <c r="AE516" s="7"/>
      <c r="AF516" s="104"/>
      <c r="AG516" s="105"/>
      <c r="AH516" s="105"/>
      <c r="AI516" s="105"/>
      <c r="AJ516" s="593"/>
      <c r="AK516" s="20"/>
      <c r="AL516" s="503"/>
      <c r="AM516" s="23"/>
      <c r="AN516" s="30"/>
      <c r="AO516" s="53"/>
      <c r="AP516" s="30"/>
      <c r="AQ516" s="30"/>
      <c r="AR516" s="20"/>
      <c r="AS516" s="86"/>
      <c r="AT516" s="86"/>
      <c r="AU516" s="94"/>
      <c r="AV516" s="94"/>
      <c r="AW516" s="71"/>
      <c r="AX516" s="105"/>
      <c r="AY516" s="105"/>
      <c r="AZ516" s="202"/>
      <c r="BA516" s="105"/>
      <c r="BB516" s="105"/>
      <c r="BC516" s="105"/>
      <c r="BD516" s="100"/>
      <c r="BE516" s="100"/>
    </row>
    <row r="517" spans="2:57" ht="27" customHeight="1">
      <c r="B517" s="695"/>
      <c r="C517" s="200" t="s">
        <v>2024</v>
      </c>
      <c r="D517" s="208" t="s">
        <v>2046</v>
      </c>
      <c r="E517" s="105" t="e">
        <f>VLOOKUP(D517, '[2](참고) 중복제거용 BP사명 DB'!$B$3:$D896, 3, FALSE)</f>
        <v>#N/A</v>
      </c>
      <c r="F517" s="7" t="s">
        <v>2047</v>
      </c>
      <c r="G517" s="3"/>
      <c r="H517" s="105"/>
      <c r="I517" s="105"/>
      <c r="J517" s="105"/>
      <c r="K517" s="105"/>
      <c r="L517" s="105"/>
      <c r="M517" s="105"/>
      <c r="N517" s="200"/>
      <c r="O517" s="105"/>
      <c r="Q517" s="57"/>
      <c r="R517" s="57"/>
      <c r="S517" s="57"/>
      <c r="T517" s="57"/>
      <c r="U517" s="649"/>
      <c r="V517" s="57"/>
      <c r="W517" s="644"/>
      <c r="X517" s="57"/>
      <c r="Y517" s="644"/>
      <c r="Z517" s="671"/>
      <c r="AA517" s="57"/>
      <c r="AB517" s="105"/>
      <c r="AC517" s="105"/>
      <c r="AD517" s="105"/>
      <c r="AE517" s="7"/>
      <c r="AF517" s="104"/>
      <c r="AG517" s="105"/>
      <c r="AH517" s="105"/>
      <c r="AI517" s="105"/>
      <c r="AJ517" s="593"/>
      <c r="AK517" s="547"/>
      <c r="AL517" s="20"/>
      <c r="AM517" s="23"/>
      <c r="AN517" s="30"/>
      <c r="AO517" s="574"/>
      <c r="AP517" s="30"/>
      <c r="AQ517" s="31"/>
      <c r="AR517" s="20"/>
      <c r="AS517" s="110"/>
      <c r="AT517" s="98"/>
      <c r="AU517" s="107"/>
      <c r="AV517" s="94"/>
      <c r="AW517" s="71"/>
      <c r="AX517" s="105"/>
      <c r="AY517" s="105"/>
      <c r="AZ517" s="202"/>
      <c r="BA517" s="105"/>
      <c r="BB517" s="105"/>
      <c r="BC517" s="105"/>
      <c r="BD517" s="100"/>
      <c r="BE517" s="100"/>
    </row>
    <row r="518" spans="2:57" ht="27" customHeight="1">
      <c r="B518" s="695"/>
      <c r="C518" s="200" t="s">
        <v>2024</v>
      </c>
      <c r="D518" s="208" t="s">
        <v>2048</v>
      </c>
      <c r="E518" s="105"/>
      <c r="F518" s="7" t="s">
        <v>2049</v>
      </c>
      <c r="G518" s="3"/>
      <c r="H518" s="105"/>
      <c r="I518" s="105"/>
      <c r="J518" s="105"/>
      <c r="K518" s="105"/>
      <c r="L518" s="105"/>
      <c r="M518" s="105"/>
      <c r="N518" s="200"/>
      <c r="O518" s="105"/>
      <c r="Q518" s="57"/>
      <c r="R518" s="57"/>
      <c r="S518" s="57"/>
      <c r="T518" s="57"/>
      <c r="U518" s="649"/>
      <c r="V518" s="57"/>
      <c r="W518" s="644"/>
      <c r="X518" s="57"/>
      <c r="Y518" s="644"/>
      <c r="Z518" s="671"/>
      <c r="AA518" s="57"/>
      <c r="AB518" s="105"/>
      <c r="AC518" s="105"/>
      <c r="AD518" s="105"/>
      <c r="AE518" s="7"/>
      <c r="AF518" s="104"/>
      <c r="AG518" s="105"/>
      <c r="AH518" s="105"/>
      <c r="AI518" s="105"/>
      <c r="AJ518" s="593"/>
      <c r="AK518" s="547"/>
      <c r="AL518" s="20"/>
      <c r="AM518" s="23"/>
      <c r="AN518" s="30"/>
      <c r="AO518" s="574"/>
      <c r="AP518" s="30"/>
      <c r="AQ518" s="31"/>
      <c r="AR518" s="20"/>
      <c r="AS518" s="110"/>
      <c r="AT518" s="98"/>
      <c r="AU518" s="107"/>
      <c r="AV518" s="94"/>
      <c r="AW518" s="71"/>
      <c r="AX518" s="105"/>
      <c r="AY518" s="105"/>
      <c r="AZ518" s="202"/>
      <c r="BA518" s="105"/>
      <c r="BB518" s="105"/>
      <c r="BC518" s="105"/>
      <c r="BD518" s="100"/>
      <c r="BE518" s="100"/>
    </row>
    <row r="519" spans="2:57" ht="27" customHeight="1">
      <c r="B519" s="695"/>
      <c r="C519" s="200" t="s">
        <v>2024</v>
      </c>
      <c r="D519" s="208" t="s">
        <v>2050</v>
      </c>
      <c r="E519" s="105"/>
      <c r="F519" s="7" t="s">
        <v>2051</v>
      </c>
      <c r="G519" s="91"/>
      <c r="H519" s="105"/>
      <c r="I519" s="105"/>
      <c r="J519" s="105"/>
      <c r="K519" s="105"/>
      <c r="L519" s="105"/>
      <c r="M519" s="105"/>
      <c r="N519" s="200"/>
      <c r="O519" s="105"/>
      <c r="Q519" s="57"/>
      <c r="R519" s="57"/>
      <c r="S519" s="57"/>
      <c r="T519" s="57"/>
      <c r="U519" s="649"/>
      <c r="V519" s="57"/>
      <c r="W519" s="649"/>
      <c r="X519" s="57"/>
      <c r="Y519" s="644"/>
      <c r="Z519" s="671"/>
      <c r="AA519" s="57"/>
      <c r="AB519" s="105"/>
      <c r="AC519" s="105"/>
      <c r="AD519" s="105"/>
      <c r="AE519" s="7"/>
      <c r="AF519" s="104"/>
      <c r="AG519" s="105"/>
      <c r="AH519" s="105"/>
      <c r="AI519" s="105"/>
      <c r="AJ519" s="593"/>
      <c r="AK519" s="20"/>
      <c r="AL519" s="32"/>
      <c r="AM519" s="23"/>
      <c r="AN519" s="627"/>
      <c r="AO519" s="574"/>
      <c r="AP519" s="32"/>
      <c r="AQ519" s="31"/>
      <c r="AR519" s="20"/>
      <c r="AS519" s="110"/>
      <c r="AT519" s="98"/>
      <c r="AU519" s="107"/>
      <c r="AV519" s="94"/>
      <c r="AW519" s="71"/>
      <c r="AX519" s="105"/>
      <c r="AY519" s="105"/>
      <c r="AZ519" s="202"/>
      <c r="BA519" s="105"/>
      <c r="BB519" s="105"/>
      <c r="BC519" s="105"/>
      <c r="BD519" s="100"/>
      <c r="BE519" s="100"/>
    </row>
    <row r="520" spans="2:57" ht="24" customHeight="1">
      <c r="B520" s="695"/>
      <c r="C520" s="200" t="s">
        <v>2024</v>
      </c>
      <c r="D520" s="208" t="s">
        <v>2052</v>
      </c>
      <c r="E520" s="105"/>
      <c r="F520" s="7" t="s">
        <v>2053</v>
      </c>
      <c r="G520" s="3"/>
      <c r="H520" s="105"/>
      <c r="I520" s="105"/>
      <c r="J520" s="105"/>
      <c r="K520" s="105"/>
      <c r="L520" s="105"/>
      <c r="M520" s="105"/>
      <c r="N520" s="200"/>
      <c r="O520" s="105"/>
      <c r="Q520" s="57"/>
      <c r="R520" s="57"/>
      <c r="S520" s="57"/>
      <c r="T520" s="57"/>
      <c r="U520" s="649"/>
      <c r="V520" s="57"/>
      <c r="W520" s="644"/>
      <c r="X520" s="57"/>
      <c r="Y520" s="644"/>
      <c r="Z520" s="671"/>
      <c r="AA520" s="57"/>
      <c r="AB520" s="105"/>
      <c r="AC520" s="105"/>
      <c r="AD520" s="105"/>
      <c r="AE520" s="7"/>
      <c r="AF520" s="104"/>
      <c r="AG520" s="105"/>
      <c r="AH520" s="105"/>
      <c r="AI520" s="105"/>
      <c r="AJ520" s="593"/>
      <c r="AK520" s="20"/>
      <c r="AL520" s="32"/>
      <c r="AM520" s="23"/>
      <c r="AN520" s="626"/>
      <c r="AO520" s="574"/>
      <c r="AP520" s="32"/>
      <c r="AQ520" s="31"/>
      <c r="AR520" s="20"/>
      <c r="AS520" s="110"/>
      <c r="AT520" s="98"/>
      <c r="AU520" s="107"/>
      <c r="AV520" s="94"/>
      <c r="AW520" s="71"/>
      <c r="AX520" s="105"/>
      <c r="AY520" s="105"/>
      <c r="AZ520" s="202"/>
      <c r="BA520" s="105"/>
      <c r="BB520" s="105"/>
      <c r="BC520" s="105"/>
      <c r="BD520" s="100"/>
      <c r="BE520" s="100"/>
    </row>
    <row r="521" spans="2:57" ht="24" customHeight="1">
      <c r="B521" s="695"/>
      <c r="C521" s="200" t="s">
        <v>2024</v>
      </c>
      <c r="D521" s="208" t="s">
        <v>2054</v>
      </c>
      <c r="E521" s="105"/>
      <c r="F521" s="7" t="s">
        <v>2055</v>
      </c>
      <c r="G521" s="3"/>
      <c r="H521" s="105"/>
      <c r="I521" s="105"/>
      <c r="J521" s="105"/>
      <c r="K521" s="105"/>
      <c r="L521" s="105"/>
      <c r="M521" s="105"/>
      <c r="N521" s="200"/>
      <c r="O521" s="105"/>
      <c r="Q521" s="57"/>
      <c r="R521" s="57"/>
      <c r="S521" s="57"/>
      <c r="T521" s="57"/>
      <c r="U521" s="649"/>
      <c r="V521" s="57"/>
      <c r="W521" s="57"/>
      <c r="X521" s="57"/>
      <c r="Y521" s="644"/>
      <c r="Z521" s="671"/>
      <c r="AA521" s="644"/>
      <c r="AB521" s="105"/>
      <c r="AC521" s="105"/>
      <c r="AD521" s="105"/>
      <c r="AE521" s="7"/>
      <c r="AF521" s="104"/>
      <c r="AG521" s="105"/>
      <c r="AH521" s="105"/>
      <c r="AI521" s="105"/>
      <c r="AJ521" s="593"/>
      <c r="AK521" s="402"/>
      <c r="AL521" s="503"/>
      <c r="AM521" s="403"/>
      <c r="AN521" s="45"/>
      <c r="AO521" s="34"/>
      <c r="AP521" s="30"/>
      <c r="AQ521" s="31"/>
      <c r="AR521" s="20"/>
      <c r="AS521" s="110"/>
      <c r="AT521" s="98"/>
      <c r="AU521" s="107"/>
      <c r="AV521" s="94"/>
      <c r="AW521" s="71"/>
      <c r="AX521" s="105"/>
      <c r="AY521" s="105"/>
      <c r="AZ521" s="202"/>
      <c r="BA521" s="105"/>
      <c r="BB521" s="105"/>
      <c r="BC521" s="105"/>
      <c r="BD521" s="100"/>
      <c r="BE521" s="100"/>
    </row>
    <row r="522" spans="2:57" ht="24" customHeight="1">
      <c r="B522" s="695"/>
      <c r="C522" s="200" t="s">
        <v>2024</v>
      </c>
      <c r="D522" s="208" t="s">
        <v>2056</v>
      </c>
      <c r="E522" s="105"/>
      <c r="F522" s="7" t="s">
        <v>2055</v>
      </c>
      <c r="G522" s="3"/>
      <c r="H522" s="105"/>
      <c r="I522" s="105"/>
      <c r="J522" s="105"/>
      <c r="K522" s="105"/>
      <c r="L522" s="105"/>
      <c r="M522" s="105"/>
      <c r="N522" s="200"/>
      <c r="O522" s="105"/>
      <c r="Q522" s="57"/>
      <c r="R522" s="57"/>
      <c r="S522" s="57"/>
      <c r="T522" s="57"/>
      <c r="U522" s="649"/>
      <c r="V522" s="57"/>
      <c r="W522" s="57"/>
      <c r="X522" s="57"/>
      <c r="Y522" s="644"/>
      <c r="Z522" s="671"/>
      <c r="AA522" s="644"/>
      <c r="AB522" s="105"/>
      <c r="AC522" s="105"/>
      <c r="AD522" s="105"/>
      <c r="AE522" s="7"/>
      <c r="AF522" s="104"/>
      <c r="AG522" s="105"/>
      <c r="AH522" s="105"/>
      <c r="AI522" s="105"/>
      <c r="AJ522" s="593"/>
      <c r="AK522" s="402"/>
      <c r="AL522" s="503"/>
      <c r="AM522" s="403"/>
      <c r="AN522" s="45"/>
      <c r="AO522" s="34"/>
      <c r="AP522" s="30"/>
      <c r="AQ522" s="31"/>
      <c r="AR522" s="20"/>
      <c r="AS522" s="110"/>
      <c r="AT522" s="98"/>
      <c r="AU522" s="107"/>
      <c r="AV522" s="94"/>
      <c r="AW522" s="71"/>
      <c r="AX522" s="105"/>
      <c r="AY522" s="105"/>
      <c r="AZ522" s="202"/>
      <c r="BA522" s="105"/>
      <c r="BB522" s="105"/>
      <c r="BC522" s="105"/>
      <c r="BD522" s="100"/>
      <c r="BE522" s="100"/>
    </row>
    <row r="523" spans="2:57" ht="24" customHeight="1">
      <c r="B523" s="695"/>
      <c r="C523" s="200" t="s">
        <v>2024</v>
      </c>
      <c r="D523" s="208" t="s">
        <v>4279</v>
      </c>
      <c r="E523" s="105"/>
      <c r="F523" s="7" t="s">
        <v>4280</v>
      </c>
      <c r="G523" s="3"/>
      <c r="H523" s="105"/>
      <c r="I523" s="105"/>
      <c r="J523" s="105"/>
      <c r="K523" s="105"/>
      <c r="L523" s="105"/>
      <c r="M523" s="105"/>
      <c r="N523" s="200"/>
      <c r="O523" s="105"/>
      <c r="Q523" s="57"/>
      <c r="R523" s="57"/>
      <c r="S523" s="57"/>
      <c r="T523" s="57"/>
      <c r="U523" s="649"/>
      <c r="V523" s="57"/>
      <c r="W523" s="644"/>
      <c r="X523" s="57"/>
      <c r="Y523" s="82"/>
      <c r="Z523" s="671"/>
      <c r="AA523" s="82"/>
      <c r="AB523" s="105"/>
      <c r="AC523" s="105"/>
      <c r="AD523" s="105"/>
      <c r="AE523" s="7"/>
      <c r="AF523" s="104"/>
      <c r="AG523" s="105"/>
      <c r="AH523" s="105"/>
      <c r="AI523" s="105"/>
      <c r="AJ523" s="593"/>
      <c r="AK523" s="548"/>
      <c r="AL523" s="20"/>
      <c r="AM523" s="23"/>
      <c r="AN523" s="42"/>
      <c r="AO523" s="574"/>
      <c r="AP523" s="30"/>
      <c r="AQ523" s="31"/>
      <c r="AR523" s="20"/>
      <c r="AS523" s="110"/>
      <c r="AT523" s="98"/>
      <c r="AU523" s="107"/>
      <c r="AV523" s="94"/>
      <c r="AW523" s="71"/>
      <c r="AX523" s="105"/>
      <c r="AY523" s="105"/>
      <c r="AZ523" s="202"/>
      <c r="BA523" s="105"/>
      <c r="BB523" s="105"/>
      <c r="BC523" s="105"/>
      <c r="BD523" s="100"/>
      <c r="BE523" s="100"/>
    </row>
    <row r="524" spans="2:57" ht="24" customHeight="1">
      <c r="B524" s="695"/>
      <c r="C524" s="200" t="s">
        <v>2024</v>
      </c>
      <c r="D524" s="208" t="s">
        <v>4282</v>
      </c>
      <c r="E524" s="105"/>
      <c r="F524" s="7" t="s">
        <v>4283</v>
      </c>
      <c r="G524" s="3"/>
      <c r="H524" s="105"/>
      <c r="I524" s="105"/>
      <c r="J524" s="105"/>
      <c r="K524" s="105"/>
      <c r="L524" s="105"/>
      <c r="M524" s="105"/>
      <c r="N524" s="200"/>
      <c r="O524" s="105"/>
      <c r="Q524" s="57"/>
      <c r="R524" s="57"/>
      <c r="S524" s="57"/>
      <c r="T524" s="57"/>
      <c r="U524" s="649"/>
      <c r="V524" s="57"/>
      <c r="W524" s="57"/>
      <c r="X524" s="57"/>
      <c r="Y524" s="82"/>
      <c r="Z524" s="671"/>
      <c r="AA524" s="82"/>
      <c r="AB524" s="105"/>
      <c r="AC524" s="105"/>
      <c r="AD524" s="105"/>
      <c r="AE524" s="7"/>
      <c r="AF524" s="104"/>
      <c r="AG524" s="105"/>
      <c r="AH524" s="105"/>
      <c r="AI524" s="105"/>
      <c r="AJ524" s="593"/>
      <c r="AK524" s="548"/>
      <c r="AL524" s="20"/>
      <c r="AM524" s="23"/>
      <c r="AN524" s="45"/>
      <c r="AO524" s="574"/>
      <c r="AP524" s="30"/>
      <c r="AQ524" s="31"/>
      <c r="AR524" s="20"/>
      <c r="AS524" s="110"/>
      <c r="AT524" s="98"/>
      <c r="AU524" s="107"/>
      <c r="AV524" s="94"/>
      <c r="AW524" s="71"/>
      <c r="AX524" s="105"/>
      <c r="AY524" s="105"/>
      <c r="AZ524" s="202"/>
      <c r="BA524" s="105"/>
      <c r="BB524" s="105"/>
      <c r="BC524" s="105"/>
      <c r="BD524" s="100"/>
      <c r="BE524" s="100"/>
    </row>
    <row r="525" spans="2:57" ht="24" customHeight="1">
      <c r="B525" s="695"/>
      <c r="C525" s="200" t="s">
        <v>2024</v>
      </c>
      <c r="D525" s="208" t="s">
        <v>2387</v>
      </c>
      <c r="E525" s="105"/>
      <c r="F525" s="7" t="s">
        <v>4285</v>
      </c>
      <c r="G525" s="91"/>
      <c r="H525" s="105"/>
      <c r="I525" s="105"/>
      <c r="J525" s="105"/>
      <c r="K525" s="105"/>
      <c r="L525" s="105"/>
      <c r="M525" s="105"/>
      <c r="N525" s="200"/>
      <c r="O525" s="105"/>
      <c r="Q525" s="57"/>
      <c r="R525" s="57"/>
      <c r="S525" s="57"/>
      <c r="T525" s="57"/>
      <c r="U525" s="649"/>
      <c r="V525" s="57"/>
      <c r="W525" s="57"/>
      <c r="X525" s="57"/>
      <c r="Y525" s="82"/>
      <c r="Z525" s="671"/>
      <c r="AA525" s="82"/>
      <c r="AB525" s="105"/>
      <c r="AC525" s="105"/>
      <c r="AD525" s="105"/>
      <c r="AE525" s="7"/>
      <c r="AF525" s="104"/>
      <c r="AG525" s="105"/>
      <c r="AH525" s="105"/>
      <c r="AI525" s="105"/>
      <c r="AJ525" s="593"/>
      <c r="AK525" s="20"/>
      <c r="AL525" s="23"/>
      <c r="AM525" s="23"/>
      <c r="AN525" s="626"/>
      <c r="AO525" s="574"/>
      <c r="AP525" s="20"/>
      <c r="AQ525" s="20"/>
      <c r="AR525" s="20"/>
      <c r="AS525" s="110"/>
      <c r="AT525" s="98"/>
      <c r="AU525" s="107"/>
      <c r="AV525" s="94"/>
      <c r="AW525" s="71"/>
      <c r="AX525" s="105"/>
      <c r="AY525" s="105"/>
      <c r="AZ525" s="202"/>
      <c r="BA525" s="105"/>
      <c r="BB525" s="105"/>
      <c r="BC525" s="105"/>
      <c r="BD525" s="100"/>
      <c r="BE525" s="100"/>
    </row>
    <row r="526" spans="2:57" ht="24" customHeight="1">
      <c r="B526" s="695"/>
      <c r="C526" s="200" t="s">
        <v>2024</v>
      </c>
      <c r="D526" s="208" t="s">
        <v>4286</v>
      </c>
      <c r="E526" s="105"/>
      <c r="F526" s="7" t="s">
        <v>4363</v>
      </c>
      <c r="G526" s="3"/>
      <c r="H526" s="105"/>
      <c r="I526" s="105"/>
      <c r="J526" s="105"/>
      <c r="K526" s="105"/>
      <c r="L526" s="105"/>
      <c r="M526" s="105"/>
      <c r="N526" s="200"/>
      <c r="O526" s="105"/>
      <c r="Q526" s="57"/>
      <c r="R526" s="57"/>
      <c r="S526" s="57"/>
      <c r="T526" s="57"/>
      <c r="U526" s="649"/>
      <c r="V526" s="57"/>
      <c r="W526" s="644"/>
      <c r="X526" s="57"/>
      <c r="Y526" s="82"/>
      <c r="Z526" s="671"/>
      <c r="AA526" s="82"/>
      <c r="AB526" s="105"/>
      <c r="AC526" s="105"/>
      <c r="AD526" s="105"/>
      <c r="AE526" s="7"/>
      <c r="AF526" s="104"/>
      <c r="AG526" s="105"/>
      <c r="AH526" s="105"/>
      <c r="AI526" s="105"/>
      <c r="AJ526" s="593"/>
      <c r="AK526" s="548"/>
      <c r="AL526" s="20"/>
      <c r="AM526" s="23"/>
      <c r="AN526" s="45"/>
      <c r="AO526" s="574"/>
      <c r="AP526" s="30"/>
      <c r="AQ526" s="33"/>
      <c r="AR526" s="20"/>
      <c r="AS526" s="110"/>
      <c r="AT526" s="98"/>
      <c r="AU526" s="107"/>
      <c r="AV526" s="94"/>
      <c r="AW526" s="71"/>
      <c r="AX526" s="105"/>
      <c r="AY526" s="105"/>
      <c r="AZ526" s="202"/>
      <c r="BA526" s="105"/>
      <c r="BB526" s="105"/>
      <c r="BC526" s="105"/>
      <c r="BD526" s="100"/>
      <c r="BE526" s="100"/>
    </row>
    <row r="527" spans="2:57" ht="24" customHeight="1">
      <c r="B527" s="695"/>
      <c r="C527" s="200" t="s">
        <v>2024</v>
      </c>
      <c r="D527" s="208" t="s">
        <v>4291</v>
      </c>
      <c r="E527" s="105"/>
      <c r="F527" s="7" t="s">
        <v>4364</v>
      </c>
      <c r="G527" s="3"/>
      <c r="H527" s="105"/>
      <c r="I527" s="105"/>
      <c r="J527" s="105"/>
      <c r="K527" s="105"/>
      <c r="L527" s="105"/>
      <c r="M527" s="105"/>
      <c r="N527" s="200"/>
      <c r="O527" s="105"/>
      <c r="Q527" s="57"/>
      <c r="R527" s="57"/>
      <c r="S527" s="57"/>
      <c r="T527" s="57"/>
      <c r="U527" s="649"/>
      <c r="V527" s="57"/>
      <c r="W527" s="644"/>
      <c r="X527" s="57"/>
      <c r="Y527" s="82"/>
      <c r="Z527" s="671"/>
      <c r="AA527" s="82"/>
      <c r="AB527" s="105"/>
      <c r="AC527" s="105"/>
      <c r="AD527" s="105"/>
      <c r="AE527" s="4"/>
      <c r="AF527" s="104"/>
      <c r="AG527" s="105"/>
      <c r="AH527" s="105"/>
      <c r="AI527" s="105"/>
      <c r="AJ527" s="593"/>
      <c r="AK527" s="548"/>
      <c r="AL527" s="20"/>
      <c r="AM527" s="23"/>
      <c r="AN527" s="45"/>
      <c r="AO527" s="574"/>
      <c r="AP527" s="30"/>
      <c r="AQ527" s="31"/>
      <c r="AR527" s="20"/>
      <c r="AS527" s="110"/>
      <c r="AT527" s="98"/>
      <c r="AU527" s="107"/>
      <c r="AV527" s="94"/>
      <c r="AW527" s="71"/>
      <c r="AX527" s="105"/>
      <c r="AY527" s="105"/>
      <c r="AZ527" s="202"/>
      <c r="BA527" s="105"/>
      <c r="BB527" s="105"/>
      <c r="BC527" s="105"/>
      <c r="BD527" s="105"/>
      <c r="BE527" s="100"/>
    </row>
    <row r="528" spans="2:57" ht="24" customHeight="1">
      <c r="B528" s="695"/>
      <c r="C528" s="200" t="s">
        <v>2024</v>
      </c>
      <c r="D528" s="208" t="s">
        <v>2385</v>
      </c>
      <c r="E528" s="105"/>
      <c r="F528" s="7"/>
      <c r="G528" s="3"/>
      <c r="H528" s="105"/>
      <c r="I528" s="105"/>
      <c r="J528" s="105"/>
      <c r="K528" s="105"/>
      <c r="L528" s="105"/>
      <c r="M528" s="105"/>
      <c r="N528" s="200"/>
      <c r="O528" s="105"/>
      <c r="Q528" s="57"/>
      <c r="R528" s="57"/>
      <c r="S528" s="57"/>
      <c r="T528" s="57"/>
      <c r="U528" s="649"/>
      <c r="V528" s="57"/>
      <c r="W528" s="57"/>
      <c r="X528" s="57"/>
      <c r="Y528" s="82"/>
      <c r="Z528" s="671"/>
      <c r="AA528" s="82"/>
      <c r="AB528" s="105"/>
      <c r="AC528" s="105"/>
      <c r="AD528" s="105"/>
      <c r="AE528" s="7"/>
      <c r="AF528" s="104"/>
      <c r="AG528" s="105"/>
      <c r="AH528" s="105"/>
      <c r="AI528" s="105"/>
      <c r="AJ528" s="593"/>
      <c r="AK528" s="20"/>
      <c r="AL528" s="32"/>
      <c r="AM528" s="23"/>
      <c r="AN528" s="626"/>
      <c r="AO528" s="574"/>
      <c r="AP528" s="32"/>
      <c r="AQ528" s="31"/>
      <c r="AR528" s="20"/>
      <c r="AS528" s="110"/>
      <c r="AT528" s="98"/>
      <c r="AU528" s="107"/>
      <c r="AV528" s="94"/>
      <c r="AW528" s="71"/>
      <c r="AX528" s="105"/>
      <c r="AY528" s="105"/>
      <c r="AZ528" s="202"/>
      <c r="BA528" s="105"/>
      <c r="BB528" s="105"/>
      <c r="BC528" s="105"/>
      <c r="BD528" s="100"/>
      <c r="BE528" s="100"/>
    </row>
    <row r="529" spans="2:57" ht="24" customHeight="1">
      <c r="B529" s="696"/>
      <c r="C529" s="200" t="s">
        <v>3989</v>
      </c>
      <c r="D529" s="208" t="s">
        <v>4365</v>
      </c>
      <c r="E529" s="105"/>
      <c r="F529" s="7" t="s">
        <v>2026</v>
      </c>
      <c r="G529" s="3"/>
      <c r="H529" s="105"/>
      <c r="I529" s="105"/>
      <c r="J529" s="105"/>
      <c r="K529" s="105"/>
      <c r="L529" s="105"/>
      <c r="M529" s="105"/>
      <c r="N529" s="200"/>
      <c r="O529" s="105"/>
      <c r="Q529" s="57"/>
      <c r="R529" s="57"/>
      <c r="S529" s="57"/>
      <c r="T529" s="57"/>
      <c r="U529" s="649"/>
      <c r="V529" s="57"/>
      <c r="W529" s="57"/>
      <c r="X529" s="57"/>
      <c r="Y529" s="82"/>
      <c r="Z529" s="671"/>
      <c r="AA529" s="82"/>
      <c r="AB529" s="105"/>
      <c r="AC529" s="105"/>
      <c r="AD529" s="105"/>
      <c r="AE529" s="7"/>
      <c r="AF529" s="104"/>
      <c r="AG529" s="105"/>
      <c r="AH529" s="105"/>
      <c r="AI529" s="105"/>
      <c r="AJ529" s="593"/>
      <c r="AK529" s="20"/>
      <c r="AL529" s="32"/>
      <c r="AM529" s="23"/>
      <c r="AN529" s="626"/>
      <c r="AO529" s="574"/>
      <c r="AP529" s="32"/>
      <c r="AQ529" s="31"/>
      <c r="AR529" s="20"/>
      <c r="AS529" s="110"/>
      <c r="AT529" s="98"/>
      <c r="AU529" s="107"/>
      <c r="AV529" s="94"/>
      <c r="AW529" s="71"/>
      <c r="AX529" s="105"/>
      <c r="AY529" s="105"/>
      <c r="AZ529" s="202"/>
      <c r="BA529" s="105"/>
      <c r="BB529" s="105"/>
      <c r="BC529" s="105"/>
      <c r="BD529" s="100"/>
      <c r="BE529" s="100"/>
    </row>
    <row r="530" spans="2:57">
      <c r="B530" s="697" t="s">
        <v>2057</v>
      </c>
      <c r="C530" s="104" t="s">
        <v>2057</v>
      </c>
      <c r="D530" s="105" t="s">
        <v>549</v>
      </c>
      <c r="E530" s="105" t="str">
        <f>VLOOKUP(D530, '[2](참고) 중복제거용 BP사명 DB'!$B$3:$D897, 3, FALSE)</f>
        <v>SK㈜</v>
      </c>
      <c r="F530" s="7" t="s">
        <v>2058</v>
      </c>
      <c r="G530" s="3"/>
      <c r="H530" s="105"/>
      <c r="I530" s="105"/>
      <c r="J530" s="105"/>
      <c r="K530" s="105"/>
      <c r="L530" s="105"/>
      <c r="M530" s="105"/>
      <c r="N530" s="105"/>
      <c r="O530" s="105"/>
      <c r="Q530" s="132"/>
      <c r="R530" s="9"/>
      <c r="S530" s="668"/>
      <c r="T530" s="9"/>
      <c r="U530" s="644"/>
      <c r="V530" s="9"/>
      <c r="W530" s="9"/>
      <c r="X530" s="9"/>
      <c r="Y530" s="9"/>
      <c r="Z530" s="645"/>
      <c r="AA530" s="644"/>
      <c r="AB530" s="9"/>
      <c r="AC530" s="104"/>
      <c r="AD530" s="104"/>
      <c r="AE530" s="9"/>
      <c r="AF530" s="6"/>
      <c r="AG530" s="6"/>
      <c r="AH530" s="6"/>
      <c r="AI530" s="9"/>
      <c r="AJ530" s="607"/>
      <c r="AK530" s="20"/>
      <c r="AL530" s="503"/>
      <c r="AM530" s="23"/>
      <c r="AN530" s="30"/>
      <c r="AO530" s="387"/>
      <c r="AP530" s="32"/>
      <c r="AQ530" s="32"/>
      <c r="AR530" s="20"/>
      <c r="AS530" s="86"/>
      <c r="AT530" s="350"/>
      <c r="AU530" s="107"/>
      <c r="AV530" s="107"/>
      <c r="AW530" s="71"/>
      <c r="AX530" s="105"/>
      <c r="AY530" s="105"/>
      <c r="AZ530" s="105"/>
      <c r="BA530" s="105"/>
      <c r="BB530" s="424"/>
      <c r="BC530" s="424"/>
      <c r="BD530" s="105"/>
      <c r="BE530" s="105"/>
    </row>
    <row r="531" spans="2:57">
      <c r="B531" s="697"/>
      <c r="C531" s="104" t="s">
        <v>2057</v>
      </c>
      <c r="D531" s="105" t="s">
        <v>2063</v>
      </c>
      <c r="E531" s="105" t="e">
        <f>VLOOKUP(D531, '[2](참고) 중복제거용 BP사명 DB'!$B$3:$D898, 3, FALSE)</f>
        <v>#N/A</v>
      </c>
      <c r="F531" s="7" t="s">
        <v>2058</v>
      </c>
      <c r="G531" s="7"/>
      <c r="H531" s="105"/>
      <c r="I531" s="105"/>
      <c r="J531" s="105"/>
      <c r="K531" s="105"/>
      <c r="L531" s="105"/>
      <c r="M531" s="105"/>
      <c r="N531" s="105"/>
      <c r="O531" s="105"/>
      <c r="Q531" s="132"/>
      <c r="R531" s="9"/>
      <c r="S531" s="668"/>
      <c r="T531" s="132"/>
      <c r="U531" s="644"/>
      <c r="V531" s="9"/>
      <c r="W531" s="9"/>
      <c r="X531" s="644"/>
      <c r="Y531" s="644"/>
      <c r="Z531" s="645"/>
      <c r="AA531" s="9"/>
      <c r="AB531" s="9"/>
      <c r="AC531" s="104"/>
      <c r="AD531" s="104"/>
      <c r="AE531" s="9"/>
      <c r="AF531" s="6"/>
      <c r="AG531" s="6"/>
      <c r="AH531" s="6"/>
      <c r="AI531" s="9"/>
      <c r="AJ531" s="607"/>
      <c r="AK531" s="20"/>
      <c r="AL531" s="20"/>
      <c r="AM531" s="20"/>
      <c r="AN531" s="686"/>
      <c r="AO531" s="34"/>
      <c r="AP531" s="30"/>
      <c r="AQ531" s="31"/>
      <c r="AR531" s="20"/>
      <c r="AS531" s="110"/>
      <c r="AT531" s="98"/>
      <c r="AU531" s="107"/>
      <c r="AV531" s="94"/>
      <c r="AW531" s="71"/>
      <c r="AX531" s="105"/>
      <c r="AY531" s="105"/>
      <c r="AZ531" s="105"/>
      <c r="BA531" s="105"/>
      <c r="BB531" s="105"/>
      <c r="BC531" s="105"/>
      <c r="BD531" s="105"/>
      <c r="BE531" s="105"/>
    </row>
    <row r="532" spans="2:57">
      <c r="B532" s="105" t="s">
        <v>2067</v>
      </c>
      <c r="C532" s="105" t="s">
        <v>2067</v>
      </c>
      <c r="D532" s="104" t="s">
        <v>629</v>
      </c>
      <c r="E532" s="105" t="str">
        <f>VLOOKUP(D532, '[2](참고) 중복제거용 BP사명 DB'!$B$3:$D899, 3, FALSE)</f>
        <v>SK텔레콤(주)</v>
      </c>
      <c r="F532" s="7"/>
      <c r="G532" s="687"/>
      <c r="H532" s="105"/>
      <c r="I532" s="105"/>
      <c r="J532" s="105"/>
      <c r="K532" s="105"/>
      <c r="L532" s="105"/>
      <c r="M532" s="105"/>
      <c r="N532" s="105"/>
      <c r="O532" s="105"/>
      <c r="Q532" s="132"/>
      <c r="R532" s="9"/>
      <c r="S532" s="668"/>
      <c r="T532" s="9"/>
      <c r="U532" s="644"/>
      <c r="V532" s="9"/>
      <c r="W532" s="9"/>
      <c r="X532" s="644"/>
      <c r="Y532" s="644"/>
      <c r="Z532" s="645"/>
      <c r="AA532" s="9"/>
      <c r="AB532" s="9"/>
      <c r="AC532" s="104"/>
      <c r="AD532" s="104"/>
      <c r="AE532" s="9"/>
      <c r="AF532" s="6"/>
      <c r="AG532" s="6"/>
      <c r="AH532" s="6"/>
      <c r="AI532" s="9"/>
      <c r="AJ532" s="607"/>
      <c r="AK532" s="20"/>
      <c r="AL532" s="20"/>
      <c r="AM532" s="20"/>
      <c r="AN532" s="42"/>
      <c r="AO532" s="53"/>
      <c r="AP532" s="30"/>
      <c r="AQ532" s="31"/>
      <c r="AR532" s="20"/>
      <c r="AS532" s="110"/>
      <c r="AT532" s="98"/>
      <c r="AU532" s="107"/>
      <c r="AV532" s="94"/>
      <c r="AW532" s="71"/>
      <c r="AX532" s="105"/>
      <c r="AY532" s="105"/>
      <c r="AZ532" s="105"/>
      <c r="BA532" s="105"/>
      <c r="BB532" s="105"/>
      <c r="BC532" s="105"/>
      <c r="BD532" s="105"/>
      <c r="BE532" s="105"/>
    </row>
    <row r="533" spans="2:57">
      <c r="B533" s="105" t="s">
        <v>2070</v>
      </c>
      <c r="C533" s="105" t="s">
        <v>2070</v>
      </c>
      <c r="D533" s="104" t="s">
        <v>629</v>
      </c>
      <c r="E533" s="105" t="str">
        <f>VLOOKUP(D533, '[2](참고) 중복제거용 BP사명 DB'!$B$3:$D900, 3, FALSE)</f>
        <v>SK텔레콤(주)</v>
      </c>
      <c r="F533" s="7"/>
      <c r="G533" s="687"/>
      <c r="H533" s="105"/>
      <c r="I533" s="105"/>
      <c r="J533" s="105"/>
      <c r="K533" s="105"/>
      <c r="L533" s="105"/>
      <c r="M533" s="105"/>
      <c r="N533" s="105"/>
      <c r="O533" s="105"/>
      <c r="Q533" s="132"/>
      <c r="R533" s="9"/>
      <c r="S533" s="668"/>
      <c r="T533" s="9"/>
      <c r="U533" s="644"/>
      <c r="V533" s="9"/>
      <c r="W533" s="9"/>
      <c r="X533" s="644"/>
      <c r="Y533" s="644"/>
      <c r="Z533" s="645"/>
      <c r="AA533" s="9"/>
      <c r="AB533" s="9"/>
      <c r="AC533" s="104"/>
      <c r="AD533" s="104"/>
      <c r="AE533" s="9"/>
      <c r="AF533" s="6"/>
      <c r="AG533" s="6"/>
      <c r="AH533" s="6"/>
      <c r="AI533" s="9"/>
      <c r="AJ533" s="607"/>
      <c r="AK533" s="20"/>
      <c r="AL533" s="20"/>
      <c r="AM533" s="20"/>
      <c r="AN533" s="42"/>
      <c r="AO533" s="53"/>
      <c r="AP533" s="30"/>
      <c r="AQ533" s="31"/>
      <c r="AR533" s="20"/>
      <c r="AS533" s="110"/>
      <c r="AT533" s="98"/>
      <c r="AU533" s="107"/>
      <c r="AV533" s="94"/>
      <c r="AW533" s="71"/>
      <c r="AX533" s="105"/>
      <c r="AY533" s="105"/>
      <c r="AZ533" s="105"/>
      <c r="BA533" s="105"/>
      <c r="BB533" s="105"/>
      <c r="BC533" s="105"/>
      <c r="BD533" s="105"/>
      <c r="BE533" s="105"/>
    </row>
    <row r="534" spans="2:57" ht="27">
      <c r="B534" s="104" t="s">
        <v>2071</v>
      </c>
      <c r="C534" s="104" t="s">
        <v>2071</v>
      </c>
      <c r="D534" s="104" t="s">
        <v>629</v>
      </c>
      <c r="E534" s="105" t="str">
        <f>VLOOKUP(D534, '[2](참고) 중복제거용 BP사명 DB'!$B$3:$D901, 3, FALSE)</f>
        <v>SK텔레콤(주)</v>
      </c>
      <c r="F534" s="7"/>
      <c r="G534" s="430"/>
      <c r="H534" s="105"/>
      <c r="I534" s="105"/>
      <c r="J534" s="105"/>
      <c r="K534" s="105"/>
      <c r="L534" s="105"/>
      <c r="M534" s="105"/>
      <c r="N534" s="105"/>
      <c r="O534" s="105"/>
      <c r="Q534" s="132"/>
      <c r="R534" s="9"/>
      <c r="S534" s="668"/>
      <c r="T534" s="9"/>
      <c r="U534" s="644"/>
      <c r="V534" s="9"/>
      <c r="W534" s="9"/>
      <c r="X534" s="644"/>
      <c r="Y534" s="644"/>
      <c r="Z534" s="645"/>
      <c r="AA534" s="9"/>
      <c r="AB534" s="9"/>
      <c r="AC534" s="104"/>
      <c r="AD534" s="104"/>
      <c r="AE534" s="9"/>
      <c r="AF534" s="6"/>
      <c r="AG534" s="6"/>
      <c r="AH534" s="6"/>
      <c r="AI534" s="9"/>
      <c r="AJ534" s="607"/>
      <c r="AK534" s="20"/>
      <c r="AL534" s="20"/>
      <c r="AM534" s="20"/>
      <c r="AN534" s="45"/>
      <c r="AO534" s="34"/>
      <c r="AP534" s="30"/>
      <c r="AQ534" s="31"/>
      <c r="AR534" s="20"/>
      <c r="AS534" s="110"/>
      <c r="AT534" s="98"/>
      <c r="AU534" s="107"/>
      <c r="AV534" s="94"/>
      <c r="AW534" s="71"/>
      <c r="AX534" s="105"/>
      <c r="AY534" s="105"/>
      <c r="AZ534" s="105"/>
      <c r="BA534" s="105"/>
      <c r="BB534" s="105"/>
      <c r="BC534" s="105"/>
      <c r="BD534" s="105"/>
      <c r="BE534" s="105"/>
    </row>
    <row r="535" spans="2:57">
      <c r="B535" s="104" t="s">
        <v>2076</v>
      </c>
      <c r="C535" s="104" t="s">
        <v>2076</v>
      </c>
      <c r="D535" s="104" t="s">
        <v>2077</v>
      </c>
      <c r="E535" s="105" t="e">
        <f>VLOOKUP(D535, '[2](참고) 중복제거용 BP사명 DB'!$B$3:$D904, 3, FALSE)</f>
        <v>#N/A</v>
      </c>
      <c r="F535" s="7"/>
      <c r="G535" s="7"/>
      <c r="H535" s="105"/>
      <c r="I535" s="105"/>
      <c r="J535" s="105"/>
      <c r="K535" s="105"/>
      <c r="L535" s="105"/>
      <c r="M535" s="105"/>
      <c r="N535" s="105"/>
      <c r="O535" s="105"/>
      <c r="Q535" s="132"/>
      <c r="R535" s="9"/>
      <c r="S535" s="9"/>
      <c r="T535" s="9"/>
      <c r="U535" s="644"/>
      <c r="V535" s="9"/>
      <c r="W535" s="9"/>
      <c r="X535" s="644"/>
      <c r="Y535" s="644"/>
      <c r="Z535" s="645"/>
      <c r="AA535" s="9"/>
      <c r="AB535" s="9"/>
      <c r="AC535" s="104"/>
      <c r="AD535" s="104"/>
      <c r="AE535" s="9"/>
      <c r="AF535" s="6"/>
      <c r="AG535" s="6"/>
      <c r="AH535" s="6"/>
      <c r="AI535" s="9"/>
      <c r="AJ535" s="607"/>
      <c r="AK535" s="20"/>
      <c r="AL535" s="20"/>
      <c r="AM535" s="20"/>
      <c r="AN535" s="45"/>
      <c r="AO535" s="34"/>
      <c r="AP535" s="30"/>
      <c r="AQ535" s="31"/>
      <c r="AR535" s="20"/>
      <c r="AS535" s="515"/>
      <c r="AT535" s="108"/>
      <c r="AU535" s="98"/>
      <c r="AV535" s="94"/>
      <c r="AW535" s="71"/>
      <c r="AX535" s="104"/>
      <c r="AY535" s="105"/>
      <c r="AZ535" s="105"/>
      <c r="BA535" s="105"/>
      <c r="BB535" s="105"/>
      <c r="BC535" s="105"/>
      <c r="BD535" s="105"/>
      <c r="BE535" s="105"/>
    </row>
    <row r="536" spans="2:57">
      <c r="B536" s="104" t="s">
        <v>2082</v>
      </c>
      <c r="C536" s="104" t="s">
        <v>4297</v>
      </c>
      <c r="D536" s="105" t="s">
        <v>580</v>
      </c>
      <c r="E536" s="105" t="str">
        <f>VLOOKUP(D536, '[2](참고) 중복제거용 BP사명 DB'!$B$3:$D905, 3, FALSE)</f>
        <v>유엔젤(주)</v>
      </c>
      <c r="F536" s="7" t="s">
        <v>2084</v>
      </c>
      <c r="G536" s="3"/>
      <c r="H536" s="105"/>
      <c r="I536" s="105"/>
      <c r="J536" s="105"/>
      <c r="K536" s="105"/>
      <c r="L536" s="105"/>
      <c r="M536" s="105"/>
      <c r="N536" s="105"/>
      <c r="O536" s="105"/>
      <c r="Q536" s="132"/>
      <c r="R536" s="668"/>
      <c r="S536" s="9"/>
      <c r="T536" s="9"/>
      <c r="U536" s="644"/>
      <c r="V536" s="644"/>
      <c r="W536" s="644"/>
      <c r="X536" s="644"/>
      <c r="Y536" s="644"/>
      <c r="Z536" s="645"/>
      <c r="AA536" s="644"/>
      <c r="AB536" s="132"/>
      <c r="AC536" s="104"/>
      <c r="AD536" s="104"/>
      <c r="AE536" s="132"/>
      <c r="AF536" s="104"/>
      <c r="AG536" s="104"/>
      <c r="AH536" s="104"/>
      <c r="AI536" s="132"/>
      <c r="AJ536" s="589"/>
      <c r="AK536" s="23"/>
      <c r="AL536" s="23"/>
      <c r="AM536" s="23"/>
      <c r="AN536" s="30"/>
      <c r="AO536" s="612"/>
      <c r="AP536" s="30"/>
      <c r="AQ536" s="30"/>
      <c r="AR536" s="20"/>
      <c r="AS536" s="86"/>
      <c r="AT536" s="351"/>
      <c r="AU536" s="96"/>
      <c r="AV536" s="96"/>
      <c r="AW536" s="71"/>
      <c r="AX536" s="105"/>
      <c r="AY536" s="105"/>
      <c r="AZ536" s="105"/>
      <c r="BA536" s="105"/>
      <c r="BB536" s="105"/>
      <c r="BC536" s="105"/>
      <c r="BD536" s="105"/>
      <c r="BE536" s="105"/>
    </row>
    <row r="537" spans="2:57">
      <c r="AM537" s="48"/>
      <c r="AN537" s="48"/>
      <c r="AO537" s="48"/>
      <c r="AP537" s="48"/>
      <c r="AQ537" s="48"/>
      <c r="AS537" s="196"/>
      <c r="AT537" s="48"/>
      <c r="AU537" s="48"/>
      <c r="AV537" s="48"/>
    </row>
    <row r="538" spans="2:57">
      <c r="AM538" s="48"/>
      <c r="AN538" s="48"/>
      <c r="AO538" s="48"/>
      <c r="AP538" s="48"/>
      <c r="AQ538" s="48"/>
      <c r="AT538" s="48"/>
      <c r="AU538" s="48"/>
      <c r="AV538" s="48"/>
    </row>
  </sheetData>
  <autoFilter ref="A5:BF536" xr:uid="{F7B02EE3-A118-4A93-A8F3-7889EA32855D}"/>
  <mergeCells count="91">
    <mergeCell ref="B489:B490"/>
    <mergeCell ref="B507:B529"/>
    <mergeCell ref="B530:B531"/>
    <mergeCell ref="B469:B470"/>
    <mergeCell ref="B427:B428"/>
    <mergeCell ref="B429:B431"/>
    <mergeCell ref="B434:B439"/>
    <mergeCell ref="AJ434:AJ439"/>
    <mergeCell ref="B440:B441"/>
    <mergeCell ref="B442:B446"/>
    <mergeCell ref="B448:B449"/>
    <mergeCell ref="B452:B456"/>
    <mergeCell ref="B458:B460"/>
    <mergeCell ref="B461:B465"/>
    <mergeCell ref="B466:B468"/>
    <mergeCell ref="B420:B426"/>
    <mergeCell ref="AJ420:AJ426"/>
    <mergeCell ref="B363:B365"/>
    <mergeCell ref="B368:B371"/>
    <mergeCell ref="B372:B380"/>
    <mergeCell ref="B381:B382"/>
    <mergeCell ref="B383:B384"/>
    <mergeCell ref="B385:B390"/>
    <mergeCell ref="B392:B397"/>
    <mergeCell ref="B398:B399"/>
    <mergeCell ref="B400:B403"/>
    <mergeCell ref="B405:B419"/>
    <mergeCell ref="AJ405:AJ419"/>
    <mergeCell ref="B361:B362"/>
    <mergeCell ref="B319:B320"/>
    <mergeCell ref="B324:B325"/>
    <mergeCell ref="B326:B327"/>
    <mergeCell ref="B332:B334"/>
    <mergeCell ref="B336:B338"/>
    <mergeCell ref="B341:B343"/>
    <mergeCell ref="B344:B347"/>
    <mergeCell ref="B349:B350"/>
    <mergeCell ref="B351:B353"/>
    <mergeCell ref="B354:B357"/>
    <mergeCell ref="B358:B359"/>
    <mergeCell ref="AJ245:AJ257"/>
    <mergeCell ref="B311:B312"/>
    <mergeCell ref="B260:B265"/>
    <mergeCell ref="B267:B277"/>
    <mergeCell ref="B279:B281"/>
    <mergeCell ref="AJ279:AJ281"/>
    <mergeCell ref="B282:B283"/>
    <mergeCell ref="B288:B289"/>
    <mergeCell ref="B290:B291"/>
    <mergeCell ref="B292:B293"/>
    <mergeCell ref="B294:B296"/>
    <mergeCell ref="B298:B302"/>
    <mergeCell ref="B303:B308"/>
    <mergeCell ref="AJ174:AJ176"/>
    <mergeCell ref="B177:B179"/>
    <mergeCell ref="B180:B192"/>
    <mergeCell ref="AJ180:AJ192"/>
    <mergeCell ref="B258:B259"/>
    <mergeCell ref="B200:B209"/>
    <mergeCell ref="B210:B211"/>
    <mergeCell ref="AJ210:AJ211"/>
    <mergeCell ref="B212:B222"/>
    <mergeCell ref="B223:B224"/>
    <mergeCell ref="B225:B227"/>
    <mergeCell ref="AJ225:AJ227"/>
    <mergeCell ref="B228:B233"/>
    <mergeCell ref="B236:B237"/>
    <mergeCell ref="B238:B241"/>
    <mergeCell ref="B245:B257"/>
    <mergeCell ref="B193:B199"/>
    <mergeCell ref="B6:B110"/>
    <mergeCell ref="B111:B160"/>
    <mergeCell ref="B161:B162"/>
    <mergeCell ref="B163:B165"/>
    <mergeCell ref="B166:B173"/>
    <mergeCell ref="B174:B176"/>
    <mergeCell ref="AJ166:AJ173"/>
    <mergeCell ref="AX3:BE3"/>
    <mergeCell ref="I4:M4"/>
    <mergeCell ref="AK4:AR4"/>
    <mergeCell ref="AS4:AW4"/>
    <mergeCell ref="AX4:AY4"/>
    <mergeCell ref="AZ4:BA4"/>
    <mergeCell ref="BB4:BC4"/>
    <mergeCell ref="BD4:BE4"/>
    <mergeCell ref="AK3:AW3"/>
    <mergeCell ref="B3:G4"/>
    <mergeCell ref="H3:O3"/>
    <mergeCell ref="Q3:V4"/>
    <mergeCell ref="W3:AA4"/>
    <mergeCell ref="AB3:AJ4"/>
  </mergeCells>
  <phoneticPr fontId="3" type="noConversion"/>
  <dataValidations disablePrompts="1" count="1">
    <dataValidation type="list" allowBlank="1" showInputMessage="1" showErrorMessage="1" sqref="Z6:Z214 Z217:Z225 U6:U536 Z227:Z536" xr:uid="{ABA99C23-FC06-4CEF-A1D5-7DD4D45A37C8}">
      <formula1>#REF!</formula1>
    </dataValidation>
  </dataValidations>
  <pageMargins left="0.23622047244094491" right="0.23622047244094491" top="0.74803149606299213" bottom="0.74803149606299213" header="0.31496062992125984" footer="0.31496062992125984"/>
  <pageSetup paperSize="9" scale="18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A19-8F8B-45CF-B109-C5DF5BF714C6}">
  <sheetPr filterMode="1">
    <tabColor rgb="FFFFC000"/>
    <pageSetUpPr fitToPage="1"/>
  </sheetPr>
  <dimension ref="A1:BF573"/>
  <sheetViews>
    <sheetView zoomScaleNormal="100" workbookViewId="0">
      <pane xSplit="5" ySplit="5" topLeftCell="F539" activePane="bottomRight" state="frozen"/>
      <selection pane="topRight" activeCell="F1" sqref="F1"/>
      <selection pane="bottomLeft" activeCell="A6" sqref="A6"/>
      <selection pane="bottomRight" activeCell="W549" sqref="W549"/>
    </sheetView>
  </sheetViews>
  <sheetFormatPr defaultRowHeight="16.5"/>
  <cols>
    <col min="1" max="1" width="3.125" style="14" customWidth="1"/>
    <col min="2" max="2" width="23" style="48" customWidth="1"/>
    <col min="3" max="3" width="26" style="48" customWidth="1"/>
    <col min="4" max="4" width="27" style="48" customWidth="1"/>
    <col min="5" max="5" width="31.625" style="48" hidden="1" customWidth="1"/>
    <col min="6" max="6" width="55.625" style="14" customWidth="1"/>
    <col min="7" max="7" width="67.375" style="14" customWidth="1"/>
    <col min="8" max="8" width="8.375" style="48" hidden="1" customWidth="1"/>
    <col min="9" max="15" width="6.625" style="48" hidden="1" customWidth="1"/>
    <col min="16" max="16" width="2.375" style="17" customWidth="1"/>
    <col min="17" max="20" width="8.375" style="14" hidden="1" customWidth="1"/>
    <col min="21" max="22" width="8.375" style="122" hidden="1" customWidth="1"/>
    <col min="23" max="25" width="8.375" style="122" customWidth="1"/>
    <col min="26" max="26" width="8.375" style="122" hidden="1" customWidth="1"/>
    <col min="27" max="27" width="8.375" style="122" customWidth="1"/>
    <col min="28" max="28" width="8.375" hidden="1" customWidth="1"/>
    <col min="29" max="30" width="11.125" customWidth="1"/>
    <col min="31" max="31" width="31.5" customWidth="1"/>
    <col min="32" max="33" width="8.375" style="62" customWidth="1"/>
    <col min="34" max="34" width="11" style="62" customWidth="1"/>
    <col min="35" max="35" width="8.375" style="2" hidden="1" customWidth="1"/>
    <col min="36" max="36" width="14.25" style="628" hidden="1" customWidth="1"/>
    <col min="37" max="39" width="9" customWidth="1"/>
    <col min="40" max="40" width="9" style="93" customWidth="1"/>
    <col min="41" max="41" width="8.875" customWidth="1"/>
    <col min="42" max="42" width="9" style="93" customWidth="1"/>
    <col min="43" max="43" width="9" style="211" customWidth="1"/>
    <col min="44" max="44" width="9" style="2" customWidth="1"/>
    <col min="45" max="45" width="9" style="29" customWidth="1"/>
    <col min="46" max="46" width="9" customWidth="1"/>
    <col min="47" max="48" width="9" style="93" customWidth="1"/>
    <col min="49" max="49" width="9" customWidth="1"/>
    <col min="50" max="50" width="13.625" style="62" customWidth="1"/>
    <col min="51" max="51" width="12" style="62" customWidth="1"/>
    <col min="52" max="52" width="13.625" style="62" customWidth="1"/>
    <col min="53" max="53" width="12" style="62" customWidth="1"/>
    <col min="54" max="54" width="13.625" style="62" customWidth="1"/>
    <col min="55" max="56" width="10.625" style="62" customWidth="1"/>
    <col min="57" max="57" width="23.5" style="29" customWidth="1"/>
    <col min="58" max="58" width="25.625" style="122" customWidth="1"/>
  </cols>
  <sheetData>
    <row r="1" spans="1:58">
      <c r="B1" s="407" t="s">
        <v>4354</v>
      </c>
      <c r="C1" s="44"/>
      <c r="E1" s="2"/>
      <c r="F1"/>
      <c r="G1" s="493"/>
      <c r="H1" s="2"/>
      <c r="I1" s="2"/>
      <c r="J1" s="2"/>
      <c r="K1" s="2"/>
      <c r="L1" s="2"/>
      <c r="M1" s="2"/>
      <c r="N1" s="2"/>
      <c r="O1" s="2"/>
      <c r="Q1" s="196"/>
      <c r="R1" s="62"/>
      <c r="S1" s="29"/>
      <c r="T1" s="29"/>
      <c r="U1" s="190"/>
      <c r="V1" s="29"/>
      <c r="W1" s="2">
        <f>COUNTA(W6:W550)</f>
        <v>113</v>
      </c>
      <c r="X1" s="2">
        <f>COUNTA(X6:X550)</f>
        <v>75</v>
      </c>
      <c r="Y1" s="2">
        <f>COUNTA(Y6:Y550)</f>
        <v>26</v>
      </c>
      <c r="Z1" s="29"/>
      <c r="AA1" s="2">
        <f>COUNTA(C6:C550)-COUNTA(AA6:AA550)</f>
        <v>198</v>
      </c>
      <c r="AE1" s="494"/>
      <c r="AF1" s="495"/>
      <c r="AG1" s="496"/>
      <c r="AH1" s="495"/>
      <c r="AI1"/>
      <c r="AJ1" s="587"/>
      <c r="AK1" s="2">
        <f>COUNTA(AK6:AK550)</f>
        <v>158</v>
      </c>
      <c r="AL1" s="2"/>
      <c r="AM1" s="93"/>
      <c r="AO1" s="93"/>
      <c r="AP1" s="497"/>
      <c r="AQ1" s="497"/>
      <c r="AR1" s="93"/>
      <c r="AS1" s="62">
        <f>COUNTA(AS6:AS550)</f>
        <v>70</v>
      </c>
      <c r="AU1" s="494"/>
      <c r="AV1" s="494"/>
      <c r="AX1" s="496"/>
      <c r="AY1" s="496"/>
      <c r="AZ1" s="496"/>
      <c r="BA1" s="496"/>
      <c r="BB1" s="496"/>
      <c r="BC1" s="496"/>
      <c r="BD1" s="498"/>
      <c r="BE1" s="498"/>
    </row>
    <row r="2" spans="1:58">
      <c r="B2" s="499" t="s">
        <v>4002</v>
      </c>
      <c r="C2" s="499" t="s">
        <v>4002</v>
      </c>
      <c r="D2" s="499" t="s">
        <v>4002</v>
      </c>
      <c r="E2" s="2"/>
      <c r="F2" s="499" t="s">
        <v>4003</v>
      </c>
      <c r="G2" s="500" t="s">
        <v>3</v>
      </c>
      <c r="H2" s="155"/>
      <c r="I2" s="155"/>
      <c r="J2" s="155"/>
      <c r="K2" s="155"/>
      <c r="L2" s="2"/>
      <c r="M2" s="2"/>
      <c r="N2" s="155"/>
      <c r="O2" s="426"/>
      <c r="Q2" s="196"/>
      <c r="R2" s="62"/>
      <c r="S2" s="29"/>
      <c r="T2" s="29"/>
      <c r="U2" s="190"/>
      <c r="V2" s="29"/>
      <c r="W2" s="451"/>
      <c r="X2" s="451"/>
      <c r="Y2" s="451"/>
      <c r="Z2" s="29"/>
      <c r="AA2" s="452"/>
      <c r="AC2" s="500" t="s">
        <v>3</v>
      </c>
      <c r="AD2" s="500" t="s">
        <v>3</v>
      </c>
      <c r="AE2" s="500" t="s">
        <v>3</v>
      </c>
      <c r="AF2" s="500" t="s">
        <v>3</v>
      </c>
      <c r="AG2" s="500" t="s">
        <v>3</v>
      </c>
      <c r="AH2" s="500" t="s">
        <v>3</v>
      </c>
      <c r="AI2" s="435"/>
      <c r="AJ2" s="500" t="s">
        <v>3</v>
      </c>
      <c r="AK2" s="499" t="s">
        <v>4002</v>
      </c>
      <c r="AL2" s="499" t="s">
        <v>4002</v>
      </c>
      <c r="AM2" s="499" t="s">
        <v>4002</v>
      </c>
      <c r="AN2" s="500" t="s">
        <v>3</v>
      </c>
      <c r="AO2" s="500" t="s">
        <v>3</v>
      </c>
      <c r="AP2" s="500" t="s">
        <v>3</v>
      </c>
      <c r="AQ2" s="500" t="s">
        <v>3</v>
      </c>
      <c r="AR2" s="93"/>
      <c r="AS2" s="499" t="s">
        <v>4003</v>
      </c>
      <c r="AT2" s="500" t="s">
        <v>3</v>
      </c>
      <c r="AU2" s="500" t="s">
        <v>3</v>
      </c>
      <c r="AV2" s="500" t="s">
        <v>3</v>
      </c>
      <c r="AX2" s="500" t="s">
        <v>3</v>
      </c>
      <c r="AY2" s="500" t="s">
        <v>3</v>
      </c>
      <c r="AZ2" s="500" t="s">
        <v>3</v>
      </c>
      <c r="BA2" s="500" t="s">
        <v>3</v>
      </c>
      <c r="BB2" s="500" t="s">
        <v>3</v>
      </c>
      <c r="BC2" s="500" t="s">
        <v>3</v>
      </c>
      <c r="BD2" s="500" t="s">
        <v>3</v>
      </c>
      <c r="BE2" s="500" t="s">
        <v>3</v>
      </c>
    </row>
    <row r="3" spans="1:58">
      <c r="B3" s="729" t="s">
        <v>4</v>
      </c>
      <c r="C3" s="729"/>
      <c r="D3" s="729"/>
      <c r="E3" s="729"/>
      <c r="F3" s="729"/>
      <c r="G3" s="729"/>
      <c r="H3" s="730" t="s">
        <v>5</v>
      </c>
      <c r="I3" s="730"/>
      <c r="J3" s="730"/>
      <c r="K3" s="730"/>
      <c r="L3" s="730"/>
      <c r="M3" s="730"/>
      <c r="N3" s="730"/>
      <c r="O3" s="730"/>
      <c r="P3"/>
      <c r="Q3" s="731" t="s">
        <v>6</v>
      </c>
      <c r="R3" s="731"/>
      <c r="S3" s="731"/>
      <c r="T3" s="731"/>
      <c r="U3" s="732"/>
      <c r="V3" s="732"/>
      <c r="W3" s="733" t="s">
        <v>7</v>
      </c>
      <c r="X3" s="733"/>
      <c r="Y3" s="733"/>
      <c r="Z3" s="733"/>
      <c r="AA3" s="733"/>
      <c r="AB3" s="719" t="s">
        <v>8</v>
      </c>
      <c r="AC3" s="719"/>
      <c r="AD3" s="719"/>
      <c r="AE3" s="719"/>
      <c r="AF3" s="719"/>
      <c r="AG3" s="719"/>
      <c r="AH3" s="719"/>
      <c r="AI3" s="719"/>
      <c r="AJ3" s="719"/>
      <c r="AK3" s="727" t="s">
        <v>9</v>
      </c>
      <c r="AL3" s="727"/>
      <c r="AM3" s="727"/>
      <c r="AN3" s="727"/>
      <c r="AO3" s="727"/>
      <c r="AP3" s="727"/>
      <c r="AQ3" s="727"/>
      <c r="AR3" s="727"/>
      <c r="AS3" s="723"/>
      <c r="AT3" s="727"/>
      <c r="AU3" s="728"/>
      <c r="AV3" s="728"/>
      <c r="AW3" s="727"/>
      <c r="AX3" s="719" t="s">
        <v>10</v>
      </c>
      <c r="AY3" s="719"/>
      <c r="AZ3" s="719"/>
      <c r="BA3" s="719"/>
      <c r="BB3" s="719"/>
      <c r="BC3" s="719"/>
      <c r="BD3" s="719"/>
      <c r="BE3" s="719"/>
    </row>
    <row r="4" spans="1:58" ht="16.5" customHeight="1">
      <c r="B4" s="729"/>
      <c r="C4" s="729"/>
      <c r="D4" s="729"/>
      <c r="E4" s="729"/>
      <c r="F4" s="729"/>
      <c r="G4" s="729"/>
      <c r="H4" s="413"/>
      <c r="I4" s="720" t="s">
        <v>11</v>
      </c>
      <c r="J4" s="721"/>
      <c r="K4" s="721"/>
      <c r="L4" s="721"/>
      <c r="M4" s="722"/>
      <c r="N4" s="413" t="s">
        <v>12</v>
      </c>
      <c r="O4" s="413" t="s">
        <v>13</v>
      </c>
      <c r="P4"/>
      <c r="Q4" s="731"/>
      <c r="R4" s="731"/>
      <c r="S4" s="731"/>
      <c r="T4" s="731"/>
      <c r="U4" s="732"/>
      <c r="V4" s="732"/>
      <c r="W4" s="733"/>
      <c r="X4" s="733"/>
      <c r="Y4" s="733"/>
      <c r="Z4" s="733"/>
      <c r="AA4" s="733"/>
      <c r="AB4" s="719"/>
      <c r="AC4" s="719"/>
      <c r="AD4" s="719"/>
      <c r="AE4" s="719"/>
      <c r="AF4" s="719"/>
      <c r="AG4" s="719"/>
      <c r="AH4" s="719"/>
      <c r="AI4" s="719"/>
      <c r="AJ4" s="719"/>
      <c r="AK4" s="723" t="s">
        <v>14</v>
      </c>
      <c r="AL4" s="723"/>
      <c r="AM4" s="723"/>
      <c r="AN4" s="724"/>
      <c r="AO4" s="723"/>
      <c r="AP4" s="724"/>
      <c r="AQ4" s="724"/>
      <c r="AR4" s="723"/>
      <c r="AS4" s="725" t="s">
        <v>15</v>
      </c>
      <c r="AT4" s="725"/>
      <c r="AU4" s="726"/>
      <c r="AV4" s="726"/>
      <c r="AW4" s="725"/>
      <c r="AX4" s="719" t="s">
        <v>16</v>
      </c>
      <c r="AY4" s="719"/>
      <c r="AZ4" s="719" t="s">
        <v>17</v>
      </c>
      <c r="BA4" s="719"/>
      <c r="BB4" s="719" t="s">
        <v>18</v>
      </c>
      <c r="BC4" s="719"/>
      <c r="BD4" s="719" t="s">
        <v>19</v>
      </c>
      <c r="BE4" s="719"/>
    </row>
    <row r="5" spans="1:58" ht="40.5">
      <c r="A5" s="421"/>
      <c r="B5" s="453" t="s">
        <v>20</v>
      </c>
      <c r="C5" s="453" t="s">
        <v>21</v>
      </c>
      <c r="D5" s="114" t="s">
        <v>22</v>
      </c>
      <c r="E5" s="420" t="s">
        <v>23</v>
      </c>
      <c r="F5" s="1" t="s">
        <v>24</v>
      </c>
      <c r="G5" s="1" t="s">
        <v>25</v>
      </c>
      <c r="H5" s="431" t="s">
        <v>26</v>
      </c>
      <c r="I5" s="413" t="s">
        <v>27</v>
      </c>
      <c r="J5" s="413" t="s">
        <v>28</v>
      </c>
      <c r="K5" s="413" t="s">
        <v>29</v>
      </c>
      <c r="L5" s="413" t="s">
        <v>30</v>
      </c>
      <c r="M5" s="413" t="s">
        <v>31</v>
      </c>
      <c r="N5" s="413" t="s">
        <v>32</v>
      </c>
      <c r="O5" s="413" t="s">
        <v>33</v>
      </c>
      <c r="P5" s="421"/>
      <c r="Q5" s="415" t="s">
        <v>34</v>
      </c>
      <c r="R5" s="416" t="s">
        <v>35</v>
      </c>
      <c r="S5" s="416" t="s">
        <v>36</v>
      </c>
      <c r="T5" s="415" t="s">
        <v>37</v>
      </c>
      <c r="U5" s="417" t="s">
        <v>38</v>
      </c>
      <c r="V5" s="417" t="s">
        <v>39</v>
      </c>
      <c r="W5" s="352" t="s">
        <v>33</v>
      </c>
      <c r="X5" s="352" t="s">
        <v>40</v>
      </c>
      <c r="Y5" s="352" t="s">
        <v>36</v>
      </c>
      <c r="Z5" s="415" t="s">
        <v>41</v>
      </c>
      <c r="AA5" s="352" t="s">
        <v>42</v>
      </c>
      <c r="AB5" s="415" t="s">
        <v>43</v>
      </c>
      <c r="AC5" s="363" t="s">
        <v>44</v>
      </c>
      <c r="AD5" s="363" t="s">
        <v>45</v>
      </c>
      <c r="AE5" s="363" t="s">
        <v>46</v>
      </c>
      <c r="AF5" s="363" t="s">
        <v>47</v>
      </c>
      <c r="AG5" s="363" t="s">
        <v>48</v>
      </c>
      <c r="AH5" s="363" t="s">
        <v>49</v>
      </c>
      <c r="AI5" s="415" t="s">
        <v>50</v>
      </c>
      <c r="AJ5" s="588" t="s">
        <v>51</v>
      </c>
      <c r="AK5" s="19" t="s">
        <v>52</v>
      </c>
      <c r="AL5" s="19" t="s">
        <v>4004</v>
      </c>
      <c r="AM5" s="19" t="s">
        <v>53</v>
      </c>
      <c r="AN5" s="127" t="s">
        <v>54</v>
      </c>
      <c r="AO5" s="19" t="s">
        <v>55</v>
      </c>
      <c r="AP5" s="92" t="s">
        <v>56</v>
      </c>
      <c r="AQ5" s="92" t="s">
        <v>57</v>
      </c>
      <c r="AR5" s="19" t="s">
        <v>58</v>
      </c>
      <c r="AS5" s="123" t="s">
        <v>4004</v>
      </c>
      <c r="AT5" s="123" t="s">
        <v>55</v>
      </c>
      <c r="AU5" s="124" t="s">
        <v>56</v>
      </c>
      <c r="AV5" s="124" t="s">
        <v>57</v>
      </c>
      <c r="AW5" s="123" t="s">
        <v>58</v>
      </c>
      <c r="AX5" s="352" t="s">
        <v>59</v>
      </c>
      <c r="AY5" s="352" t="s">
        <v>60</v>
      </c>
      <c r="AZ5" s="352" t="s">
        <v>59</v>
      </c>
      <c r="BA5" s="352" t="s">
        <v>60</v>
      </c>
      <c r="BB5" s="352" t="s">
        <v>59</v>
      </c>
      <c r="BC5" s="352" t="s">
        <v>60</v>
      </c>
      <c r="BD5" s="352" t="s">
        <v>60</v>
      </c>
      <c r="BE5" s="352" t="s">
        <v>61</v>
      </c>
    </row>
    <row r="6" spans="1:58" hidden="1">
      <c r="A6" s="17"/>
      <c r="B6" s="718" t="s">
        <v>62</v>
      </c>
      <c r="C6" s="408" t="s">
        <v>63</v>
      </c>
      <c r="D6" s="105" t="s">
        <v>549</v>
      </c>
      <c r="E6" s="105" t="str">
        <f>VLOOKUP(D6, '[2](참고) 중복제거용 BP사명 DB'!$B$3:$D394, 3, FALSE)</f>
        <v>SK㈜</v>
      </c>
      <c r="F6" s="3" t="s">
        <v>65</v>
      </c>
      <c r="G6" s="3"/>
      <c r="H6" s="117" t="s">
        <v>66</v>
      </c>
      <c r="I6" s="117" t="s">
        <v>67</v>
      </c>
      <c r="J6" s="117"/>
      <c r="K6" s="117" t="s">
        <v>67</v>
      </c>
      <c r="L6" s="117" t="s">
        <v>67</v>
      </c>
      <c r="M6" s="117"/>
      <c r="N6" s="117"/>
      <c r="O6" s="117"/>
      <c r="P6" s="122"/>
      <c r="Q6" s="79"/>
      <c r="R6" s="115"/>
      <c r="S6" s="115"/>
      <c r="T6" s="115"/>
      <c r="U6" s="115" t="s">
        <v>68</v>
      </c>
      <c r="V6" s="115" t="s">
        <v>69</v>
      </c>
      <c r="W6" s="115"/>
      <c r="X6" s="115"/>
      <c r="Y6" s="115"/>
      <c r="Z6" s="432" t="s">
        <v>68</v>
      </c>
      <c r="AA6" s="115" t="s">
        <v>69</v>
      </c>
      <c r="AB6" s="203" t="s">
        <v>70</v>
      </c>
      <c r="AC6" s="203"/>
      <c r="AD6" s="203"/>
      <c r="AE6" s="8"/>
      <c r="AF6" s="104"/>
      <c r="AG6" s="104"/>
      <c r="AH6" s="104"/>
      <c r="AI6" s="132"/>
      <c r="AJ6" s="589"/>
      <c r="AK6" s="20"/>
      <c r="AL6" s="503"/>
      <c r="AM6" s="20"/>
      <c r="AN6" s="30"/>
      <c r="AO6" s="20"/>
      <c r="AP6" s="30"/>
      <c r="AQ6" s="30"/>
      <c r="AR6" s="20" t="str">
        <f>IF(ISBLANK(AQ6), "", "O")</f>
        <v/>
      </c>
      <c r="AS6" s="70"/>
      <c r="AT6" s="70"/>
      <c r="AU6" s="94"/>
      <c r="AV6" s="94"/>
      <c r="AW6" s="71" t="str">
        <f>IF(ISBLANK(AV6), "", "O")</f>
        <v/>
      </c>
      <c r="AX6" s="104"/>
      <c r="AY6" s="104"/>
      <c r="AZ6" s="104"/>
      <c r="BA6" s="104"/>
      <c r="BB6" s="104"/>
      <c r="BC6" s="104"/>
      <c r="BD6" s="104"/>
      <c r="BE6" s="104"/>
      <c r="BF6"/>
    </row>
    <row r="7" spans="1:58" ht="27" hidden="1">
      <c r="A7" s="17"/>
      <c r="B7" s="718"/>
      <c r="C7" s="408" t="s">
        <v>71</v>
      </c>
      <c r="D7" s="105" t="s">
        <v>72</v>
      </c>
      <c r="E7" s="105" t="e">
        <f>VLOOKUP(D7, '[2](참고) 중복제거용 BP사명 DB'!$B$3:$D395, 3, FALSE)</f>
        <v>#N/A</v>
      </c>
      <c r="F7" s="3" t="s">
        <v>73</v>
      </c>
      <c r="G7" s="3"/>
      <c r="H7" s="117" t="s">
        <v>66</v>
      </c>
      <c r="I7" s="117" t="s">
        <v>67</v>
      </c>
      <c r="J7" s="117"/>
      <c r="K7" s="117" t="s">
        <v>67</v>
      </c>
      <c r="L7" s="117" t="s">
        <v>67</v>
      </c>
      <c r="M7" s="117"/>
      <c r="N7" s="117"/>
      <c r="O7" s="117"/>
      <c r="P7" s="122"/>
      <c r="Q7" s="79"/>
      <c r="R7" s="115"/>
      <c r="S7" s="115"/>
      <c r="T7" s="115"/>
      <c r="U7" s="115" t="s">
        <v>74</v>
      </c>
      <c r="V7" s="115" t="s">
        <v>75</v>
      </c>
      <c r="W7" s="115"/>
      <c r="X7" s="115"/>
      <c r="Y7" s="115"/>
      <c r="Z7" s="432" t="s">
        <v>74</v>
      </c>
      <c r="AA7" s="115" t="s">
        <v>69</v>
      </c>
      <c r="AB7" s="203" t="s">
        <v>70</v>
      </c>
      <c r="AC7" s="429"/>
      <c r="AD7" s="429"/>
      <c r="AE7" s="8"/>
      <c r="AF7" s="104"/>
      <c r="AG7" s="104"/>
      <c r="AH7" s="104"/>
      <c r="AI7" s="132"/>
      <c r="AJ7" s="589"/>
      <c r="AK7" s="20"/>
      <c r="AL7" s="503"/>
      <c r="AM7" s="20"/>
      <c r="AN7" s="45"/>
      <c r="AO7" s="21"/>
      <c r="AP7" s="128"/>
      <c r="AQ7" s="128"/>
      <c r="AR7" s="20" t="str">
        <f t="shared" ref="AR7:AR70" si="0">IF(ISBLANK(AQ7), "", "O")</f>
        <v/>
      </c>
      <c r="AS7" s="70"/>
      <c r="AT7" s="70"/>
      <c r="AU7" s="94"/>
      <c r="AV7" s="94"/>
      <c r="AW7" s="71" t="str">
        <f t="shared" ref="AW7:AW70" si="1">IF(ISBLANK(AV7), "", "O")</f>
        <v/>
      </c>
      <c r="AX7" s="104" t="s">
        <v>70</v>
      </c>
      <c r="AY7" s="104" t="s">
        <v>70</v>
      </c>
      <c r="AZ7" s="104" t="s">
        <v>70</v>
      </c>
      <c r="BA7" s="104" t="s">
        <v>70</v>
      </c>
      <c r="BB7" s="104"/>
      <c r="BC7" s="104"/>
      <c r="BD7" s="104"/>
      <c r="BE7" s="104"/>
      <c r="BF7"/>
    </row>
    <row r="8" spans="1:58" ht="54" hidden="1">
      <c r="A8" s="17"/>
      <c r="B8" s="718"/>
      <c r="C8" s="408" t="s">
        <v>63</v>
      </c>
      <c r="D8" s="105" t="s">
        <v>76</v>
      </c>
      <c r="E8" s="105" t="e">
        <f>VLOOKUP(D8, '[2](참고) 중복제거용 BP사명 DB'!$B$3:$D396, 3, FALSE)</f>
        <v>#N/A</v>
      </c>
      <c r="F8" s="3" t="s">
        <v>77</v>
      </c>
      <c r="G8" s="3"/>
      <c r="H8" s="117" t="s">
        <v>66</v>
      </c>
      <c r="I8" s="117" t="s">
        <v>67</v>
      </c>
      <c r="J8" s="117"/>
      <c r="K8" s="117" t="s">
        <v>67</v>
      </c>
      <c r="L8" s="117" t="s">
        <v>67</v>
      </c>
      <c r="M8" s="117"/>
      <c r="N8" s="117"/>
      <c r="O8" s="117"/>
      <c r="P8" s="122"/>
      <c r="Q8" s="79"/>
      <c r="R8" s="115"/>
      <c r="S8" s="115"/>
      <c r="T8" s="115"/>
      <c r="U8" s="115" t="s">
        <v>74</v>
      </c>
      <c r="V8" s="115" t="s">
        <v>78</v>
      </c>
      <c r="W8" s="115"/>
      <c r="X8" s="115"/>
      <c r="Y8" s="115"/>
      <c r="Z8" s="432" t="s">
        <v>74</v>
      </c>
      <c r="AA8" s="419" t="str">
        <f>VLOOKUP(D8,[2]Sheet1!B:C,2,FALSE)</f>
        <v>자회사</v>
      </c>
      <c r="AB8" s="203" t="s">
        <v>70</v>
      </c>
      <c r="AC8" s="429"/>
      <c r="AD8" s="429"/>
      <c r="AE8" s="8"/>
      <c r="AF8" s="104"/>
      <c r="AG8" s="104"/>
      <c r="AH8" s="104"/>
      <c r="AI8" s="132"/>
      <c r="AJ8" s="589"/>
      <c r="AK8" s="20"/>
      <c r="AL8" s="503"/>
      <c r="AM8" s="20"/>
      <c r="AN8" s="45"/>
      <c r="AO8" s="22"/>
      <c r="AP8" s="41"/>
      <c r="AQ8" s="41"/>
      <c r="AR8" s="20" t="str">
        <f t="shared" si="0"/>
        <v/>
      </c>
      <c r="AS8" s="70"/>
      <c r="AT8" s="70"/>
      <c r="AU8" s="94"/>
      <c r="AV8" s="94"/>
      <c r="AW8" s="71" t="str">
        <f t="shared" si="1"/>
        <v/>
      </c>
      <c r="AX8" s="104" t="s">
        <v>70</v>
      </c>
      <c r="AY8" s="104" t="s">
        <v>70</v>
      </c>
      <c r="AZ8" s="104" t="s">
        <v>70</v>
      </c>
      <c r="BA8" s="104" t="s">
        <v>70</v>
      </c>
      <c r="BB8" s="104"/>
      <c r="BC8" s="104"/>
      <c r="BD8" s="104"/>
      <c r="BE8" s="104"/>
      <c r="BF8"/>
    </row>
    <row r="9" spans="1:58" ht="54" hidden="1">
      <c r="A9" s="17"/>
      <c r="B9" s="718"/>
      <c r="C9" s="408" t="s">
        <v>63</v>
      </c>
      <c r="D9" s="105" t="s">
        <v>79</v>
      </c>
      <c r="E9" s="105" t="str">
        <f>VLOOKUP(D9, '[2](참고) 중복제거용 BP사명 DB'!$B$3:$D397, 3, FALSE)</f>
        <v>서비스탑 주식회사</v>
      </c>
      <c r="F9" s="3" t="s">
        <v>77</v>
      </c>
      <c r="G9" s="3"/>
      <c r="H9" s="117" t="s">
        <v>66</v>
      </c>
      <c r="I9" s="117" t="s">
        <v>67</v>
      </c>
      <c r="J9" s="117"/>
      <c r="K9" s="117" t="s">
        <v>67</v>
      </c>
      <c r="L9" s="117" t="s">
        <v>67</v>
      </c>
      <c r="M9" s="117"/>
      <c r="N9" s="117"/>
      <c r="O9" s="117"/>
      <c r="P9" s="122"/>
      <c r="Q9" s="79"/>
      <c r="R9" s="115"/>
      <c r="S9" s="115"/>
      <c r="T9" s="115"/>
      <c r="U9" s="115" t="s">
        <v>74</v>
      </c>
      <c r="V9" s="115" t="s">
        <v>78</v>
      </c>
      <c r="W9" s="115"/>
      <c r="X9" s="115"/>
      <c r="Y9" s="115"/>
      <c r="Z9" s="432" t="s">
        <v>74</v>
      </c>
      <c r="AA9" s="419" t="str">
        <f>VLOOKUP(E9,[2]Sheet1!B:C,2,FALSE)</f>
        <v>자회사</v>
      </c>
      <c r="AB9" s="203" t="s">
        <v>70</v>
      </c>
      <c r="AC9" s="429"/>
      <c r="AD9" s="429"/>
      <c r="AE9" s="8"/>
      <c r="AF9" s="104"/>
      <c r="AG9" s="104"/>
      <c r="AH9" s="104"/>
      <c r="AI9" s="132"/>
      <c r="AJ9" s="589"/>
      <c r="AK9" s="20"/>
      <c r="AL9" s="503"/>
      <c r="AM9" s="20"/>
      <c r="AN9" s="45"/>
      <c r="AO9" s="22"/>
      <c r="AP9" s="41"/>
      <c r="AQ9" s="41"/>
      <c r="AR9" s="20" t="str">
        <f t="shared" si="0"/>
        <v/>
      </c>
      <c r="AS9" s="70"/>
      <c r="AT9" s="70"/>
      <c r="AU9" s="94"/>
      <c r="AV9" s="94"/>
      <c r="AW9" s="71" t="str">
        <f t="shared" si="1"/>
        <v/>
      </c>
      <c r="AX9" s="104" t="s">
        <v>70</v>
      </c>
      <c r="AY9" s="104" t="s">
        <v>70</v>
      </c>
      <c r="AZ9" s="104" t="s">
        <v>70</v>
      </c>
      <c r="BA9" s="104" t="s">
        <v>70</v>
      </c>
      <c r="BB9" s="104"/>
      <c r="BC9" s="104"/>
      <c r="BD9" s="104"/>
      <c r="BE9" s="104"/>
      <c r="BF9"/>
    </row>
    <row r="10" spans="1:58" ht="40.5" hidden="1">
      <c r="A10" s="17"/>
      <c r="B10" s="718"/>
      <c r="C10" s="408" t="s">
        <v>80</v>
      </c>
      <c r="D10" s="105" t="s">
        <v>81</v>
      </c>
      <c r="E10" s="105" t="str">
        <f>VLOOKUP(D10, '[2](참고) 중복제거용 BP사명 DB'!$B$3:$D398, 3, FALSE)</f>
        <v>에스케이플래닛주식회사</v>
      </c>
      <c r="F10" s="3" t="s">
        <v>82</v>
      </c>
      <c r="G10" s="3"/>
      <c r="H10" s="117" t="s">
        <v>66</v>
      </c>
      <c r="I10" s="117" t="s">
        <v>67</v>
      </c>
      <c r="J10" s="117"/>
      <c r="K10" s="117" t="s">
        <v>67</v>
      </c>
      <c r="L10" s="117" t="s">
        <v>67</v>
      </c>
      <c r="M10" s="117"/>
      <c r="N10" s="117"/>
      <c r="O10" s="117"/>
      <c r="P10" s="122"/>
      <c r="Q10" s="79"/>
      <c r="R10" s="115"/>
      <c r="S10" s="115"/>
      <c r="T10" s="115"/>
      <c r="U10" s="115" t="s">
        <v>74</v>
      </c>
      <c r="V10" s="115" t="s">
        <v>78</v>
      </c>
      <c r="W10" s="115"/>
      <c r="X10" s="115"/>
      <c r="Y10" s="115"/>
      <c r="Z10" s="432" t="s">
        <v>74</v>
      </c>
      <c r="AA10" s="419" t="str">
        <f>VLOOKUP(E10,[2]Sheet1!B:C,2,FALSE)</f>
        <v>투자사(SQ)</v>
      </c>
      <c r="AB10" s="203" t="s">
        <v>70</v>
      </c>
      <c r="AC10" s="429"/>
      <c r="AD10" s="429"/>
      <c r="AE10" s="8"/>
      <c r="AF10" s="104"/>
      <c r="AG10" s="104"/>
      <c r="AH10" s="104"/>
      <c r="AI10" s="132"/>
      <c r="AJ10" s="589"/>
      <c r="AK10" s="20"/>
      <c r="AL10" s="503"/>
      <c r="AM10" s="20"/>
      <c r="AN10" s="45"/>
      <c r="AO10" s="21"/>
      <c r="AP10" s="128"/>
      <c r="AQ10" s="128"/>
      <c r="AR10" s="20" t="str">
        <f t="shared" si="0"/>
        <v/>
      </c>
      <c r="AS10" s="70"/>
      <c r="AT10" s="70"/>
      <c r="AU10" s="94"/>
      <c r="AV10" s="94"/>
      <c r="AW10" s="71" t="str">
        <f t="shared" si="1"/>
        <v/>
      </c>
      <c r="AX10" s="104" t="s">
        <v>70</v>
      </c>
      <c r="AY10" s="104" t="s">
        <v>70</v>
      </c>
      <c r="AZ10" s="104" t="s">
        <v>70</v>
      </c>
      <c r="BA10" s="104" t="s">
        <v>70</v>
      </c>
      <c r="BB10" s="104"/>
      <c r="BC10" s="104"/>
      <c r="BD10" s="104"/>
      <c r="BE10" s="104"/>
      <c r="BF10"/>
    </row>
    <row r="11" spans="1:58" ht="40.5" hidden="1">
      <c r="A11" s="17"/>
      <c r="B11" s="718"/>
      <c r="C11" s="408" t="s">
        <v>80</v>
      </c>
      <c r="D11" s="105" t="s">
        <v>83</v>
      </c>
      <c r="E11" s="105" t="str">
        <f>VLOOKUP(D11, '[2](참고) 중복제거용 BP사명 DB'!$B$3:$D399, 3, FALSE)</f>
        <v>서비스에이스주식회사</v>
      </c>
      <c r="F11" s="3" t="s">
        <v>82</v>
      </c>
      <c r="G11" s="3"/>
      <c r="H11" s="117" t="s">
        <v>66</v>
      </c>
      <c r="I11" s="117" t="s">
        <v>67</v>
      </c>
      <c r="J11" s="117"/>
      <c r="K11" s="117" t="s">
        <v>67</v>
      </c>
      <c r="L11" s="117" t="s">
        <v>67</v>
      </c>
      <c r="M11" s="117"/>
      <c r="N11" s="117"/>
      <c r="O11" s="117"/>
      <c r="P11" s="122"/>
      <c r="Q11" s="79"/>
      <c r="R11" s="115"/>
      <c r="S11" s="115"/>
      <c r="T11" s="115"/>
      <c r="U11" s="115" t="s">
        <v>74</v>
      </c>
      <c r="V11" s="115" t="s">
        <v>78</v>
      </c>
      <c r="W11" s="115"/>
      <c r="X11" s="115"/>
      <c r="Y11" s="115"/>
      <c r="Z11" s="432" t="s">
        <v>74</v>
      </c>
      <c r="AA11" s="419" t="str">
        <f>VLOOKUP(E11,[2]Sheet1!B:C,2,FALSE)</f>
        <v>자회사</v>
      </c>
      <c r="AB11" s="203" t="s">
        <v>70</v>
      </c>
      <c r="AC11" s="429"/>
      <c r="AD11" s="429"/>
      <c r="AE11" s="8"/>
      <c r="AF11" s="104"/>
      <c r="AG11" s="104"/>
      <c r="AH11" s="104"/>
      <c r="AI11" s="132"/>
      <c r="AJ11" s="589"/>
      <c r="AK11" s="20"/>
      <c r="AL11" s="503"/>
      <c r="AM11" s="20"/>
      <c r="AN11" s="45"/>
      <c r="AO11" s="22"/>
      <c r="AP11" s="41"/>
      <c r="AQ11" s="41"/>
      <c r="AR11" s="20" t="str">
        <f t="shared" si="0"/>
        <v/>
      </c>
      <c r="AS11" s="70"/>
      <c r="AT11" s="70"/>
      <c r="AU11" s="94"/>
      <c r="AV11" s="94"/>
      <c r="AW11" s="71" t="str">
        <f t="shared" si="1"/>
        <v/>
      </c>
      <c r="AX11" s="104" t="s">
        <v>70</v>
      </c>
      <c r="AY11" s="104" t="s">
        <v>70</v>
      </c>
      <c r="AZ11" s="104" t="s">
        <v>70</v>
      </c>
      <c r="BA11" s="104" t="s">
        <v>70</v>
      </c>
      <c r="BB11" s="104"/>
      <c r="BC11" s="104"/>
      <c r="BD11" s="104"/>
      <c r="BE11" s="104"/>
      <c r="BF11"/>
    </row>
    <row r="12" spans="1:58" ht="40.5" hidden="1">
      <c r="A12" s="17"/>
      <c r="B12" s="718"/>
      <c r="C12" s="408" t="s">
        <v>80</v>
      </c>
      <c r="D12" s="105" t="s">
        <v>84</v>
      </c>
      <c r="E12" s="105" t="str">
        <f>VLOOKUP(D12, '[2](참고) 중복제거용 BP사명 DB'!$B$3:$D400, 3, FALSE)</f>
        <v>서비스탑 주식회사</v>
      </c>
      <c r="F12" s="3" t="s">
        <v>82</v>
      </c>
      <c r="G12" s="3"/>
      <c r="H12" s="117" t="s">
        <v>66</v>
      </c>
      <c r="I12" s="117" t="s">
        <v>67</v>
      </c>
      <c r="J12" s="117"/>
      <c r="K12" s="117" t="s">
        <v>67</v>
      </c>
      <c r="L12" s="117" t="s">
        <v>67</v>
      </c>
      <c r="M12" s="117"/>
      <c r="N12" s="117"/>
      <c r="O12" s="117"/>
      <c r="P12" s="122"/>
      <c r="Q12" s="79"/>
      <c r="R12" s="115"/>
      <c r="S12" s="115"/>
      <c r="T12" s="115"/>
      <c r="U12" s="115" t="s">
        <v>74</v>
      </c>
      <c r="V12" s="115" t="s">
        <v>78</v>
      </c>
      <c r="W12" s="115"/>
      <c r="X12" s="115"/>
      <c r="Y12" s="115"/>
      <c r="Z12" s="432" t="s">
        <v>74</v>
      </c>
      <c r="AA12" s="419" t="str">
        <f>VLOOKUP(E12,[2]Sheet1!B:C,2,FALSE)</f>
        <v>자회사</v>
      </c>
      <c r="AB12" s="203" t="s">
        <v>70</v>
      </c>
      <c r="AC12" s="429"/>
      <c r="AD12" s="429"/>
      <c r="AE12" s="8"/>
      <c r="AF12" s="104"/>
      <c r="AG12" s="104"/>
      <c r="AH12" s="104"/>
      <c r="AI12" s="132"/>
      <c r="AJ12" s="589"/>
      <c r="AK12" s="20"/>
      <c r="AL12" s="503"/>
      <c r="AM12" s="20"/>
      <c r="AN12" s="45"/>
      <c r="AO12" s="22"/>
      <c r="AP12" s="41"/>
      <c r="AQ12" s="41"/>
      <c r="AR12" s="20" t="str">
        <f t="shared" si="0"/>
        <v/>
      </c>
      <c r="AS12" s="70"/>
      <c r="AT12" s="70"/>
      <c r="AU12" s="94"/>
      <c r="AV12" s="94"/>
      <c r="AW12" s="71" t="str">
        <f t="shared" si="1"/>
        <v/>
      </c>
      <c r="AX12" s="104" t="s">
        <v>70</v>
      </c>
      <c r="AY12" s="104" t="s">
        <v>70</v>
      </c>
      <c r="AZ12" s="104" t="s">
        <v>70</v>
      </c>
      <c r="BA12" s="104" t="s">
        <v>70</v>
      </c>
      <c r="BB12" s="104"/>
      <c r="BC12" s="104"/>
      <c r="BD12" s="104"/>
      <c r="BE12" s="104"/>
      <c r="BF12"/>
    </row>
    <row r="13" spans="1:58" ht="40.5" hidden="1">
      <c r="A13" s="17"/>
      <c r="B13" s="718"/>
      <c r="C13" s="408" t="s">
        <v>80</v>
      </c>
      <c r="D13" s="105" t="s">
        <v>85</v>
      </c>
      <c r="E13" s="105" t="str">
        <f>VLOOKUP(D13, '[2](참고) 중복제거용 BP사명 DB'!$B$3:$D401, 3, FALSE)</f>
        <v>피에스앤마케팅주식회사</v>
      </c>
      <c r="F13" s="3" t="s">
        <v>82</v>
      </c>
      <c r="G13" s="3"/>
      <c r="H13" s="117" t="s">
        <v>66</v>
      </c>
      <c r="I13" s="117" t="s">
        <v>67</v>
      </c>
      <c r="J13" s="117"/>
      <c r="K13" s="117" t="s">
        <v>67</v>
      </c>
      <c r="L13" s="117" t="s">
        <v>67</v>
      </c>
      <c r="M13" s="117"/>
      <c r="N13" s="117"/>
      <c r="O13" s="117"/>
      <c r="P13" s="122"/>
      <c r="Q13" s="79"/>
      <c r="R13" s="115"/>
      <c r="S13" s="115"/>
      <c r="T13" s="115"/>
      <c r="U13" s="115" t="s">
        <v>74</v>
      </c>
      <c r="V13" s="115" t="s">
        <v>78</v>
      </c>
      <c r="W13" s="115"/>
      <c r="X13" s="115"/>
      <c r="Y13" s="115"/>
      <c r="Z13" s="432" t="s">
        <v>74</v>
      </c>
      <c r="AA13" s="419" t="str">
        <f>VLOOKUP(E13,[2]Sheet1!B:C,2,FALSE)</f>
        <v>자회사</v>
      </c>
      <c r="AB13" s="203" t="s">
        <v>70</v>
      </c>
      <c r="AC13" s="429"/>
      <c r="AD13" s="429"/>
      <c r="AE13" s="8"/>
      <c r="AF13" s="104"/>
      <c r="AG13" s="104"/>
      <c r="AH13" s="104"/>
      <c r="AI13" s="132"/>
      <c r="AJ13" s="589"/>
      <c r="AK13" s="20"/>
      <c r="AL13" s="503"/>
      <c r="AM13" s="20"/>
      <c r="AN13" s="45"/>
      <c r="AO13" s="22"/>
      <c r="AP13" s="41"/>
      <c r="AQ13" s="41"/>
      <c r="AR13" s="20" t="str">
        <f t="shared" si="0"/>
        <v/>
      </c>
      <c r="AS13" s="70"/>
      <c r="AT13" s="70"/>
      <c r="AU13" s="94"/>
      <c r="AV13" s="94"/>
      <c r="AW13" s="71" t="str">
        <f t="shared" si="1"/>
        <v/>
      </c>
      <c r="AX13" s="104" t="s">
        <v>70</v>
      </c>
      <c r="AY13" s="104" t="s">
        <v>70</v>
      </c>
      <c r="AZ13" s="104" t="s">
        <v>70</v>
      </c>
      <c r="BA13" s="104" t="s">
        <v>70</v>
      </c>
      <c r="BB13" s="104"/>
      <c r="BC13" s="104"/>
      <c r="BD13" s="104"/>
      <c r="BE13" s="104"/>
      <c r="BF13"/>
    </row>
    <row r="14" spans="1:58" ht="40.5" hidden="1">
      <c r="A14" s="17"/>
      <c r="B14" s="718"/>
      <c r="C14" s="408" t="s">
        <v>80</v>
      </c>
      <c r="D14" s="105" t="s">
        <v>86</v>
      </c>
      <c r="E14" s="105" t="str">
        <f>VLOOKUP(D14, '[2](참고) 중복제거용 BP사명 DB'!$B$3:$D402, 3, FALSE)</f>
        <v>에스케이엠앤서비스 주식회사</v>
      </c>
      <c r="F14" s="3" t="s">
        <v>82</v>
      </c>
      <c r="G14" s="3"/>
      <c r="H14" s="117" t="s">
        <v>66</v>
      </c>
      <c r="I14" s="117" t="s">
        <v>67</v>
      </c>
      <c r="J14" s="117"/>
      <c r="K14" s="117" t="s">
        <v>67</v>
      </c>
      <c r="L14" s="117" t="s">
        <v>67</v>
      </c>
      <c r="M14" s="117"/>
      <c r="N14" s="117"/>
      <c r="O14" s="117"/>
      <c r="P14" s="122"/>
      <c r="Q14" s="79"/>
      <c r="R14" s="115"/>
      <c r="S14" s="115"/>
      <c r="T14" s="115"/>
      <c r="U14" s="115" t="s">
        <v>68</v>
      </c>
      <c r="V14" s="115" t="s">
        <v>69</v>
      </c>
      <c r="W14" s="115"/>
      <c r="X14" s="115"/>
      <c r="Y14" s="115"/>
      <c r="Z14" s="432" t="s">
        <v>68</v>
      </c>
      <c r="AA14" s="115" t="s">
        <v>69</v>
      </c>
      <c r="AB14" s="203" t="s">
        <v>70</v>
      </c>
      <c r="AC14" s="203"/>
      <c r="AD14" s="203"/>
      <c r="AE14" s="8"/>
      <c r="AF14" s="104"/>
      <c r="AG14" s="104"/>
      <c r="AH14" s="104"/>
      <c r="AI14" s="132"/>
      <c r="AJ14" s="589"/>
      <c r="AK14" s="20"/>
      <c r="AL14" s="503"/>
      <c r="AM14" s="20"/>
      <c r="AN14" s="30"/>
      <c r="AO14" s="20"/>
      <c r="AP14" s="30"/>
      <c r="AQ14" s="30"/>
      <c r="AR14" s="20" t="str">
        <f t="shared" si="0"/>
        <v/>
      </c>
      <c r="AS14" s="70"/>
      <c r="AT14" s="70"/>
      <c r="AU14" s="94"/>
      <c r="AV14" s="94"/>
      <c r="AW14" s="71" t="str">
        <f t="shared" si="1"/>
        <v/>
      </c>
      <c r="AX14" s="104"/>
      <c r="AY14" s="104"/>
      <c r="AZ14" s="104"/>
      <c r="BA14" s="104"/>
      <c r="BB14" s="104"/>
      <c r="BC14" s="104"/>
      <c r="BD14" s="104"/>
      <c r="BE14" s="104"/>
      <c r="BF14"/>
    </row>
    <row r="15" spans="1:58" ht="54" hidden="1">
      <c r="A15" s="17"/>
      <c r="B15" s="718"/>
      <c r="C15" s="408" t="s">
        <v>87</v>
      </c>
      <c r="D15" s="105" t="s">
        <v>88</v>
      </c>
      <c r="E15" s="105" t="str">
        <f>VLOOKUP(D15, '[2](참고) 중복제거용 BP사명 DB'!$B$3:$D403, 3, FALSE)</f>
        <v>SK네트웍스(주)</v>
      </c>
      <c r="F15" s="3" t="s">
        <v>89</v>
      </c>
      <c r="G15" s="418" t="s">
        <v>90</v>
      </c>
      <c r="H15" s="117" t="s">
        <v>66</v>
      </c>
      <c r="I15" s="117" t="s">
        <v>67</v>
      </c>
      <c r="J15" s="117"/>
      <c r="K15" s="117" t="s">
        <v>67</v>
      </c>
      <c r="L15" s="117" t="s">
        <v>67</v>
      </c>
      <c r="M15" s="117"/>
      <c r="N15" s="117"/>
      <c r="O15" s="117"/>
      <c r="P15" s="122"/>
      <c r="Q15" s="79"/>
      <c r="R15" s="115"/>
      <c r="S15" s="115"/>
      <c r="T15" s="115"/>
      <c r="U15" s="115" t="s">
        <v>68</v>
      </c>
      <c r="V15" s="115" t="s">
        <v>75</v>
      </c>
      <c r="W15" s="115"/>
      <c r="X15" s="115"/>
      <c r="Y15" s="115"/>
      <c r="Z15" s="432" t="s">
        <v>68</v>
      </c>
      <c r="AA15" s="115" t="s">
        <v>69</v>
      </c>
      <c r="AB15" s="203" t="s">
        <v>70</v>
      </c>
      <c r="AC15" s="203"/>
      <c r="AD15" s="203"/>
      <c r="AE15" s="3" t="s">
        <v>91</v>
      </c>
      <c r="AF15" s="104" t="s">
        <v>92</v>
      </c>
      <c r="AG15" s="104" t="s">
        <v>93</v>
      </c>
      <c r="AH15" s="104" t="s">
        <v>94</v>
      </c>
      <c r="AI15" s="132"/>
      <c r="AJ15" s="590"/>
      <c r="AK15" s="23"/>
      <c r="AL15" s="505"/>
      <c r="AM15" s="20"/>
      <c r="AN15" s="30"/>
      <c r="AO15" s="52"/>
      <c r="AP15" s="30"/>
      <c r="AQ15" s="32"/>
      <c r="AR15" s="20" t="str">
        <f t="shared" si="0"/>
        <v/>
      </c>
      <c r="AS15" s="70"/>
      <c r="AT15" s="70"/>
      <c r="AU15" s="94"/>
      <c r="AV15" s="94"/>
      <c r="AW15" s="71" t="str">
        <f t="shared" si="1"/>
        <v/>
      </c>
      <c r="AX15" s="104" t="s">
        <v>95</v>
      </c>
      <c r="AY15" s="104" t="s">
        <v>96</v>
      </c>
      <c r="AZ15" s="104" t="s">
        <v>70</v>
      </c>
      <c r="BA15" s="104" t="s">
        <v>70</v>
      </c>
      <c r="BB15" s="104"/>
      <c r="BC15" s="104"/>
      <c r="BD15" s="82" t="s">
        <v>97</v>
      </c>
      <c r="BE15" s="104" t="s">
        <v>98</v>
      </c>
      <c r="BF15"/>
    </row>
    <row r="16" spans="1:58" ht="40.5" hidden="1">
      <c r="A16" s="17"/>
      <c r="B16" s="718"/>
      <c r="C16" s="408" t="s">
        <v>99</v>
      </c>
      <c r="D16" s="105" t="s">
        <v>100</v>
      </c>
      <c r="E16" s="105" t="str">
        <f>VLOOKUP(D16, '[2](참고) 중복제거용 BP사명 DB'!$B$3:$D404, 3, FALSE)</f>
        <v>에프앤유신용정보주식회사</v>
      </c>
      <c r="F16" s="3" t="s">
        <v>101</v>
      </c>
      <c r="G16" s="3"/>
      <c r="H16" s="117" t="s">
        <v>66</v>
      </c>
      <c r="I16" s="117" t="s">
        <v>67</v>
      </c>
      <c r="J16" s="117"/>
      <c r="K16" s="117" t="s">
        <v>67</v>
      </c>
      <c r="L16" s="117" t="s">
        <v>67</v>
      </c>
      <c r="M16" s="117"/>
      <c r="N16" s="117"/>
      <c r="O16" s="117"/>
      <c r="P16" s="122"/>
      <c r="Q16" s="79"/>
      <c r="R16" s="115"/>
      <c r="S16" s="115"/>
      <c r="T16" s="115"/>
      <c r="U16" s="115" t="s">
        <v>68</v>
      </c>
      <c r="V16" s="115" t="s">
        <v>69</v>
      </c>
      <c r="W16" s="115"/>
      <c r="X16" s="115"/>
      <c r="Y16" s="115"/>
      <c r="Z16" s="432" t="s">
        <v>68</v>
      </c>
      <c r="AA16" s="115" t="s">
        <v>69</v>
      </c>
      <c r="AB16" s="203" t="s">
        <v>70</v>
      </c>
      <c r="AC16" s="429"/>
      <c r="AD16" s="429"/>
      <c r="AE16" s="3" t="s">
        <v>102</v>
      </c>
      <c r="AF16" s="104" t="s">
        <v>103</v>
      </c>
      <c r="AG16" s="104" t="s">
        <v>104</v>
      </c>
      <c r="AH16" s="104" t="s">
        <v>105</v>
      </c>
      <c r="AI16" s="104"/>
      <c r="AJ16" s="590"/>
      <c r="AK16" s="20"/>
      <c r="AL16" s="503"/>
      <c r="AM16" s="20"/>
      <c r="AN16" s="73"/>
      <c r="AO16" s="23"/>
      <c r="AP16" s="31"/>
      <c r="AQ16" s="45"/>
      <c r="AR16" s="20" t="str">
        <f t="shared" si="0"/>
        <v/>
      </c>
      <c r="AS16" s="70"/>
      <c r="AT16" s="70"/>
      <c r="AU16" s="94"/>
      <c r="AV16" s="94"/>
      <c r="AW16" s="71" t="str">
        <f t="shared" si="1"/>
        <v/>
      </c>
      <c r="AX16" s="104" t="s">
        <v>106</v>
      </c>
      <c r="AY16" s="104" t="s">
        <v>107</v>
      </c>
      <c r="AZ16" s="104" t="s">
        <v>70</v>
      </c>
      <c r="BA16" s="104" t="s">
        <v>70</v>
      </c>
      <c r="BB16" s="104"/>
      <c r="BC16" s="104"/>
      <c r="BD16" s="104" t="s">
        <v>108</v>
      </c>
      <c r="BE16" s="104" t="s">
        <v>109</v>
      </c>
      <c r="BF16"/>
    </row>
    <row r="17" spans="1:58" ht="27" hidden="1">
      <c r="A17" s="17"/>
      <c r="B17" s="718"/>
      <c r="C17" s="408" t="s">
        <v>99</v>
      </c>
      <c r="D17" s="105" t="s">
        <v>110</v>
      </c>
      <c r="E17" s="105" t="str">
        <f>VLOOKUP(D17, '[2](참고) 중복제거용 BP사명 DB'!$B$3:$D405, 3, FALSE)</f>
        <v>에스지아이신용정보 주식회사</v>
      </c>
      <c r="F17" s="3" t="s">
        <v>111</v>
      </c>
      <c r="G17" s="3"/>
      <c r="H17" s="117" t="s">
        <v>66</v>
      </c>
      <c r="I17" s="117" t="s">
        <v>67</v>
      </c>
      <c r="J17" s="117"/>
      <c r="K17" s="117" t="s">
        <v>67</v>
      </c>
      <c r="L17" s="117" t="s">
        <v>67</v>
      </c>
      <c r="M17" s="117"/>
      <c r="N17" s="117"/>
      <c r="O17" s="117"/>
      <c r="P17" s="122"/>
      <c r="Q17" s="79"/>
      <c r="R17" s="115"/>
      <c r="S17" s="115"/>
      <c r="T17" s="115"/>
      <c r="U17" s="115" t="s">
        <v>68</v>
      </c>
      <c r="V17" s="115" t="s">
        <v>69</v>
      </c>
      <c r="W17" s="115"/>
      <c r="X17" s="115"/>
      <c r="Y17" s="115"/>
      <c r="Z17" s="432" t="s">
        <v>68</v>
      </c>
      <c r="AA17" s="115" t="s">
        <v>69</v>
      </c>
      <c r="AB17" s="203" t="s">
        <v>70</v>
      </c>
      <c r="AC17" s="203" t="s">
        <v>112</v>
      </c>
      <c r="AD17" s="203"/>
      <c r="AE17" s="3" t="s">
        <v>113</v>
      </c>
      <c r="AF17" s="104" t="s">
        <v>114</v>
      </c>
      <c r="AG17" s="104" t="s">
        <v>115</v>
      </c>
      <c r="AH17" s="104" t="s">
        <v>105</v>
      </c>
      <c r="AI17" s="104"/>
      <c r="AJ17" s="590"/>
      <c r="AK17" s="20"/>
      <c r="AL17" s="503"/>
      <c r="AM17" s="20"/>
      <c r="AN17" s="73"/>
      <c r="AO17" s="23"/>
      <c r="AP17" s="31"/>
      <c r="AQ17" s="31"/>
      <c r="AR17" s="20" t="str">
        <f t="shared" si="0"/>
        <v/>
      </c>
      <c r="AS17" s="70"/>
      <c r="AT17" s="70"/>
      <c r="AU17" s="94"/>
      <c r="AV17" s="94"/>
      <c r="AW17" s="71" t="str">
        <f t="shared" si="1"/>
        <v/>
      </c>
      <c r="AX17" s="104" t="s">
        <v>106</v>
      </c>
      <c r="AY17" s="104" t="s">
        <v>107</v>
      </c>
      <c r="AZ17" s="6" t="s">
        <v>70</v>
      </c>
      <c r="BA17" s="6" t="s">
        <v>70</v>
      </c>
      <c r="BB17" s="6"/>
      <c r="BC17" s="6"/>
      <c r="BD17" s="6" t="s">
        <v>116</v>
      </c>
      <c r="BE17" s="6" t="s">
        <v>117</v>
      </c>
      <c r="BF17"/>
    </row>
    <row r="18" spans="1:58" ht="40.5" hidden="1">
      <c r="A18" s="17"/>
      <c r="B18" s="718"/>
      <c r="C18" s="408" t="s">
        <v>99</v>
      </c>
      <c r="D18" s="105" t="s">
        <v>118</v>
      </c>
      <c r="E18" s="105" t="str">
        <f>VLOOKUP(D18, '[2](참고) 중복제거용 BP사명 DB'!$B$3:$D406, 3, FALSE)</f>
        <v>우리신용정보(주)</v>
      </c>
      <c r="F18" s="3" t="s">
        <v>101</v>
      </c>
      <c r="G18" s="3"/>
      <c r="H18" s="117" t="s">
        <v>66</v>
      </c>
      <c r="I18" s="117" t="s">
        <v>67</v>
      </c>
      <c r="J18" s="117"/>
      <c r="K18" s="117" t="s">
        <v>67</v>
      </c>
      <c r="L18" s="117" t="s">
        <v>67</v>
      </c>
      <c r="M18" s="117"/>
      <c r="N18" s="117"/>
      <c r="O18" s="117"/>
      <c r="P18" s="122"/>
      <c r="Q18" s="79"/>
      <c r="R18" s="115"/>
      <c r="S18" s="115"/>
      <c r="T18" s="115"/>
      <c r="U18" s="115" t="s">
        <v>68</v>
      </c>
      <c r="V18" s="115" t="s">
        <v>69</v>
      </c>
      <c r="W18" s="115"/>
      <c r="X18" s="115"/>
      <c r="Y18" s="115"/>
      <c r="Z18" s="432" t="s">
        <v>68</v>
      </c>
      <c r="AA18" s="115" t="s">
        <v>69</v>
      </c>
      <c r="AB18" s="203" t="s">
        <v>70</v>
      </c>
      <c r="AC18" s="203" t="s">
        <v>112</v>
      </c>
      <c r="AD18" s="203"/>
      <c r="AE18" s="3" t="s">
        <v>119</v>
      </c>
      <c r="AF18" s="104" t="s">
        <v>114</v>
      </c>
      <c r="AG18" s="104" t="s">
        <v>120</v>
      </c>
      <c r="AH18" s="104" t="s">
        <v>121</v>
      </c>
      <c r="AI18" s="104"/>
      <c r="AJ18" s="589"/>
      <c r="AK18" s="20"/>
      <c r="AL18" s="503"/>
      <c r="AM18" s="20"/>
      <c r="AN18" s="73"/>
      <c r="AO18" s="23"/>
      <c r="AP18" s="31"/>
      <c r="AQ18" s="31"/>
      <c r="AR18" s="20" t="str">
        <f t="shared" si="0"/>
        <v/>
      </c>
      <c r="AS18" s="70"/>
      <c r="AT18" s="70"/>
      <c r="AU18" s="94"/>
      <c r="AV18" s="94"/>
      <c r="AW18" s="71" t="str">
        <f t="shared" si="1"/>
        <v/>
      </c>
      <c r="AX18" s="104" t="s">
        <v>106</v>
      </c>
      <c r="AY18" s="104" t="s">
        <v>107</v>
      </c>
      <c r="AZ18" s="6" t="s">
        <v>70</v>
      </c>
      <c r="BA18" s="6" t="s">
        <v>70</v>
      </c>
      <c r="BB18" s="6"/>
      <c r="BC18" s="6"/>
      <c r="BD18" s="6" t="s">
        <v>122</v>
      </c>
      <c r="BE18" s="6" t="s">
        <v>123</v>
      </c>
      <c r="BF18"/>
    </row>
    <row r="19" spans="1:58" ht="27" hidden="1">
      <c r="A19" s="17"/>
      <c r="B19" s="718"/>
      <c r="C19" s="408" t="s">
        <v>124</v>
      </c>
      <c r="D19" s="105" t="s">
        <v>125</v>
      </c>
      <c r="E19" s="105" t="str">
        <f>VLOOKUP(D19, '[2](참고) 중복제거용 BP사명 DB'!$B$3:$D407, 3, FALSE)</f>
        <v>고려신용정보(주)</v>
      </c>
      <c r="F19" s="3" t="s">
        <v>111</v>
      </c>
      <c r="G19" s="3"/>
      <c r="H19" s="117" t="s">
        <v>66</v>
      </c>
      <c r="I19" s="117" t="s">
        <v>67</v>
      </c>
      <c r="J19" s="117"/>
      <c r="K19" s="117" t="s">
        <v>67</v>
      </c>
      <c r="L19" s="117" t="s">
        <v>67</v>
      </c>
      <c r="M19" s="117"/>
      <c r="N19" s="117"/>
      <c r="O19" s="117"/>
      <c r="P19" s="122"/>
      <c r="Q19" s="79"/>
      <c r="R19" s="115"/>
      <c r="S19" s="115"/>
      <c r="T19" s="115"/>
      <c r="U19" s="115" t="s">
        <v>68</v>
      </c>
      <c r="V19" s="115" t="s">
        <v>69</v>
      </c>
      <c r="W19" s="115"/>
      <c r="X19" s="115"/>
      <c r="Y19" s="115"/>
      <c r="Z19" s="432" t="s">
        <v>68</v>
      </c>
      <c r="AA19" s="115" t="s">
        <v>69</v>
      </c>
      <c r="AB19" s="204" t="s">
        <v>70</v>
      </c>
      <c r="AC19" s="203" t="s">
        <v>112</v>
      </c>
      <c r="AD19" s="203"/>
      <c r="AE19" s="3" t="s">
        <v>126</v>
      </c>
      <c r="AF19" s="104" t="s">
        <v>114</v>
      </c>
      <c r="AG19" s="104" t="s">
        <v>127</v>
      </c>
      <c r="AH19" s="104" t="s">
        <v>121</v>
      </c>
      <c r="AI19" s="104"/>
      <c r="AJ19" s="589"/>
      <c r="AK19" s="20"/>
      <c r="AL19" s="503"/>
      <c r="AM19" s="20"/>
      <c r="AN19" s="73"/>
      <c r="AO19" s="23"/>
      <c r="AP19" s="31"/>
      <c r="AQ19" s="31"/>
      <c r="AR19" s="20" t="str">
        <f t="shared" si="0"/>
        <v/>
      </c>
      <c r="AS19" s="70"/>
      <c r="AT19" s="70"/>
      <c r="AU19" s="94"/>
      <c r="AV19" s="94"/>
      <c r="AW19" s="71" t="str">
        <f t="shared" si="1"/>
        <v/>
      </c>
      <c r="AX19" s="104" t="s">
        <v>106</v>
      </c>
      <c r="AY19" s="104" t="s">
        <v>107</v>
      </c>
      <c r="AZ19" s="6" t="s">
        <v>70</v>
      </c>
      <c r="BA19" s="6" t="s">
        <v>70</v>
      </c>
      <c r="BB19" s="6"/>
      <c r="BC19" s="6"/>
      <c r="BD19" s="6" t="s">
        <v>128</v>
      </c>
      <c r="BE19" s="6" t="s">
        <v>129</v>
      </c>
      <c r="BF19"/>
    </row>
    <row r="20" spans="1:58" ht="54" hidden="1">
      <c r="A20" s="17"/>
      <c r="B20" s="718"/>
      <c r="C20" s="408" t="s">
        <v>99</v>
      </c>
      <c r="D20" s="105" t="s">
        <v>130</v>
      </c>
      <c r="E20" s="105" t="str">
        <f>VLOOKUP(D20, '[2](참고) 중복제거용 BP사명 DB'!$B$3:$D408, 3, FALSE)</f>
        <v>엠지신용정보 주식회사</v>
      </c>
      <c r="F20" s="3" t="s">
        <v>111</v>
      </c>
      <c r="G20" s="3"/>
      <c r="H20" s="117" t="s">
        <v>66</v>
      </c>
      <c r="I20" s="117" t="s">
        <v>67</v>
      </c>
      <c r="J20" s="117"/>
      <c r="K20" s="117" t="s">
        <v>67</v>
      </c>
      <c r="L20" s="117" t="s">
        <v>67</v>
      </c>
      <c r="M20" s="117"/>
      <c r="N20" s="117"/>
      <c r="O20" s="117"/>
      <c r="P20" s="122"/>
      <c r="Q20" s="79"/>
      <c r="R20" s="115"/>
      <c r="S20" s="115"/>
      <c r="T20" s="115"/>
      <c r="U20" s="115" t="s">
        <v>68</v>
      </c>
      <c r="V20" s="115" t="s">
        <v>69</v>
      </c>
      <c r="W20" s="115"/>
      <c r="X20" s="115"/>
      <c r="Y20" s="115"/>
      <c r="Z20" s="432" t="s">
        <v>68</v>
      </c>
      <c r="AA20" s="115" t="s">
        <v>69</v>
      </c>
      <c r="AB20" s="203" t="s">
        <v>70</v>
      </c>
      <c r="AC20" s="203" t="s">
        <v>131</v>
      </c>
      <c r="AD20" s="203"/>
      <c r="AE20" s="3" t="s">
        <v>132</v>
      </c>
      <c r="AF20" s="104" t="s">
        <v>114</v>
      </c>
      <c r="AG20" s="104" t="s">
        <v>133</v>
      </c>
      <c r="AH20" s="104" t="s">
        <v>121</v>
      </c>
      <c r="AI20" s="104"/>
      <c r="AJ20" s="589"/>
      <c r="AK20" s="20"/>
      <c r="AL20" s="503"/>
      <c r="AM20" s="20"/>
      <c r="AN20" s="73"/>
      <c r="AO20" s="23"/>
      <c r="AP20" s="31"/>
      <c r="AQ20" s="31"/>
      <c r="AR20" s="20" t="str">
        <f t="shared" si="0"/>
        <v/>
      </c>
      <c r="AS20" s="70"/>
      <c r="AT20" s="70"/>
      <c r="AU20" s="94"/>
      <c r="AV20" s="94"/>
      <c r="AW20" s="71" t="str">
        <f t="shared" si="1"/>
        <v/>
      </c>
      <c r="AX20" s="104" t="s">
        <v>106</v>
      </c>
      <c r="AY20" s="104" t="s">
        <v>134</v>
      </c>
      <c r="AZ20" s="6" t="s">
        <v>70</v>
      </c>
      <c r="BA20" s="6" t="s">
        <v>70</v>
      </c>
      <c r="BB20" s="6"/>
      <c r="BC20" s="6"/>
      <c r="BD20" s="104" t="s">
        <v>135</v>
      </c>
      <c r="BE20" s="6" t="s">
        <v>136</v>
      </c>
      <c r="BF20"/>
    </row>
    <row r="21" spans="1:58" ht="54" hidden="1">
      <c r="A21" s="17"/>
      <c r="B21" s="718"/>
      <c r="C21" s="408" t="s">
        <v>137</v>
      </c>
      <c r="D21" s="105" t="s">
        <v>138</v>
      </c>
      <c r="E21" s="105" t="str">
        <f>VLOOKUP(D21, '[2](참고) 중복제거용 BP사명 DB'!$B$3:$D409, 3, FALSE)</f>
        <v>에프앤유신용정보주식회사</v>
      </c>
      <c r="F21" s="3" t="s">
        <v>139</v>
      </c>
      <c r="G21" s="3"/>
      <c r="H21" s="117" t="s">
        <v>66</v>
      </c>
      <c r="I21" s="117" t="s">
        <v>67</v>
      </c>
      <c r="J21" s="117"/>
      <c r="K21" s="117" t="s">
        <v>67</v>
      </c>
      <c r="L21" s="117" t="s">
        <v>67</v>
      </c>
      <c r="M21" s="117"/>
      <c r="N21" s="117"/>
      <c r="O21" s="117"/>
      <c r="P21" s="122"/>
      <c r="Q21" s="79"/>
      <c r="R21" s="115"/>
      <c r="S21" s="115"/>
      <c r="T21" s="115"/>
      <c r="U21" s="115" t="s">
        <v>74</v>
      </c>
      <c r="V21" s="115" t="s">
        <v>78</v>
      </c>
      <c r="W21" s="115"/>
      <c r="X21" s="115"/>
      <c r="Y21" s="115"/>
      <c r="Z21" s="432" t="s">
        <v>74</v>
      </c>
      <c r="AA21" s="419" t="str">
        <f>VLOOKUP(E21,[2]Sheet1!B:C,2,FALSE)</f>
        <v>자회사</v>
      </c>
      <c r="AB21" s="203" t="s">
        <v>70</v>
      </c>
      <c r="AC21" s="429"/>
      <c r="AD21" s="429"/>
      <c r="AE21" s="8"/>
      <c r="AF21" s="104"/>
      <c r="AG21" s="104"/>
      <c r="AH21" s="104"/>
      <c r="AI21" s="132"/>
      <c r="AJ21" s="589"/>
      <c r="AK21" s="20"/>
      <c r="AL21" s="503"/>
      <c r="AM21" s="20"/>
      <c r="AN21" s="73"/>
      <c r="AO21" s="23"/>
      <c r="AP21" s="41"/>
      <c r="AQ21" s="41"/>
      <c r="AR21" s="20" t="str">
        <f t="shared" si="0"/>
        <v/>
      </c>
      <c r="AS21" s="70"/>
      <c r="AT21" s="70"/>
      <c r="AU21" s="94"/>
      <c r="AV21" s="94"/>
      <c r="AW21" s="71" t="str">
        <f t="shared" si="1"/>
        <v/>
      </c>
      <c r="AX21" s="104" t="s">
        <v>106</v>
      </c>
      <c r="AY21" s="104" t="s">
        <v>140</v>
      </c>
      <c r="AZ21" s="104" t="s">
        <v>70</v>
      </c>
      <c r="BA21" s="104" t="s">
        <v>70</v>
      </c>
      <c r="BB21" s="104"/>
      <c r="BC21" s="104"/>
      <c r="BD21" s="104" t="s">
        <v>141</v>
      </c>
      <c r="BE21" s="104" t="s">
        <v>142</v>
      </c>
      <c r="BF21"/>
    </row>
    <row r="22" spans="1:58" ht="27" hidden="1">
      <c r="A22" s="17"/>
      <c r="B22" s="718"/>
      <c r="C22" s="408" t="s">
        <v>143</v>
      </c>
      <c r="D22" s="105" t="s">
        <v>130</v>
      </c>
      <c r="E22" s="105" t="str">
        <f>VLOOKUP(D22, '[2](참고) 중복제거용 BP사명 DB'!$B$3:$D410, 3, FALSE)</f>
        <v>엠지신용정보 주식회사</v>
      </c>
      <c r="F22" s="3" t="s">
        <v>144</v>
      </c>
      <c r="G22" s="3"/>
      <c r="H22" s="117" t="s">
        <v>66</v>
      </c>
      <c r="I22" s="117" t="s">
        <v>67</v>
      </c>
      <c r="J22" s="117"/>
      <c r="K22" s="117" t="s">
        <v>67</v>
      </c>
      <c r="L22" s="117" t="s">
        <v>67</v>
      </c>
      <c r="M22" s="117"/>
      <c r="N22" s="117"/>
      <c r="O22" s="117"/>
      <c r="P22" s="122"/>
      <c r="Q22" s="79"/>
      <c r="R22" s="115"/>
      <c r="S22" s="115"/>
      <c r="T22" s="115"/>
      <c r="U22" s="115" t="s">
        <v>68</v>
      </c>
      <c r="V22" s="115" t="s">
        <v>69</v>
      </c>
      <c r="W22" s="115"/>
      <c r="X22" s="115"/>
      <c r="Y22" s="115"/>
      <c r="Z22" s="432" t="s">
        <v>68</v>
      </c>
      <c r="AA22" s="115" t="s">
        <v>69</v>
      </c>
      <c r="AB22" s="203" t="s">
        <v>70</v>
      </c>
      <c r="AC22" s="203"/>
      <c r="AD22" s="203"/>
      <c r="AE22" s="3" t="s">
        <v>132</v>
      </c>
      <c r="AF22" s="104" t="s">
        <v>145</v>
      </c>
      <c r="AG22" s="104" t="s">
        <v>146</v>
      </c>
      <c r="AH22" s="104" t="s">
        <v>121</v>
      </c>
      <c r="AI22" s="132"/>
      <c r="AJ22" s="589"/>
      <c r="AK22" s="20"/>
      <c r="AL22" s="503"/>
      <c r="AM22" s="20"/>
      <c r="AN22" s="73"/>
      <c r="AO22" s="23"/>
      <c r="AP22" s="31"/>
      <c r="AQ22" s="45"/>
      <c r="AR22" s="20" t="str">
        <f t="shared" si="0"/>
        <v/>
      </c>
      <c r="AS22" s="70"/>
      <c r="AT22" s="70"/>
      <c r="AU22" s="94"/>
      <c r="AV22" s="94"/>
      <c r="AW22" s="71" t="str">
        <f t="shared" si="1"/>
        <v/>
      </c>
      <c r="AX22" s="104" t="s">
        <v>147</v>
      </c>
      <c r="AY22" s="104" t="s">
        <v>148</v>
      </c>
      <c r="AZ22" s="104" t="s">
        <v>70</v>
      </c>
      <c r="BA22" s="104" t="s">
        <v>70</v>
      </c>
      <c r="BB22" s="104"/>
      <c r="BC22" s="104"/>
      <c r="BD22" s="104" t="s">
        <v>149</v>
      </c>
      <c r="BE22" s="104" t="s">
        <v>150</v>
      </c>
      <c r="BF22"/>
    </row>
    <row r="23" spans="1:58" ht="27" hidden="1">
      <c r="A23" s="17"/>
      <c r="B23" s="718"/>
      <c r="C23" s="408" t="s">
        <v>151</v>
      </c>
      <c r="D23" s="105" t="s">
        <v>152</v>
      </c>
      <c r="E23" s="105" t="str">
        <f>VLOOKUP(D23, '[2](참고) 중복제거용 BP사명 DB'!$B$3:$D411, 3, FALSE)</f>
        <v>에스케이오앤에스</v>
      </c>
      <c r="F23" s="3" t="s">
        <v>153</v>
      </c>
      <c r="G23" s="3"/>
      <c r="H23" s="117" t="s">
        <v>66</v>
      </c>
      <c r="I23" s="117" t="s">
        <v>67</v>
      </c>
      <c r="J23" s="117"/>
      <c r="K23" s="117" t="s">
        <v>67</v>
      </c>
      <c r="L23" s="117" t="s">
        <v>67</v>
      </c>
      <c r="M23" s="117"/>
      <c r="N23" s="117"/>
      <c r="O23" s="117"/>
      <c r="P23" s="122"/>
      <c r="Q23" s="79"/>
      <c r="R23" s="115"/>
      <c r="S23" s="115"/>
      <c r="T23" s="115"/>
      <c r="U23" s="115" t="s">
        <v>74</v>
      </c>
      <c r="V23" s="115" t="s">
        <v>78</v>
      </c>
      <c r="W23" s="115"/>
      <c r="X23" s="115"/>
      <c r="Y23" s="115"/>
      <c r="Z23" s="432" t="s">
        <v>74</v>
      </c>
      <c r="AA23" s="419" t="str">
        <f>VLOOKUP(E23,[2]Sheet1!B:C,2,FALSE)</f>
        <v>자회사</v>
      </c>
      <c r="AB23" s="203" t="s">
        <v>70</v>
      </c>
      <c r="AC23" s="429"/>
      <c r="AD23" s="429"/>
      <c r="AE23" s="8"/>
      <c r="AF23" s="104"/>
      <c r="AG23" s="104"/>
      <c r="AH23" s="104"/>
      <c r="AI23" s="132"/>
      <c r="AJ23" s="589"/>
      <c r="AK23" s="20"/>
      <c r="AL23" s="503"/>
      <c r="AM23" s="20"/>
      <c r="AN23" s="45"/>
      <c r="AO23" s="51"/>
      <c r="AP23" s="41"/>
      <c r="AQ23" s="41"/>
      <c r="AR23" s="20" t="str">
        <f t="shared" si="0"/>
        <v/>
      </c>
      <c r="AS23" s="70"/>
      <c r="AT23" s="70"/>
      <c r="AU23" s="94"/>
      <c r="AV23" s="94"/>
      <c r="AW23" s="71" t="str">
        <f t="shared" si="1"/>
        <v/>
      </c>
      <c r="AX23" s="104" t="s">
        <v>70</v>
      </c>
      <c r="AY23" s="104" t="s">
        <v>70</v>
      </c>
      <c r="AZ23" s="104" t="s">
        <v>70</v>
      </c>
      <c r="BA23" s="104" t="s">
        <v>70</v>
      </c>
      <c r="BB23" s="104"/>
      <c r="BC23" s="104"/>
      <c r="BD23" s="104"/>
      <c r="BE23" s="104"/>
      <c r="BF23"/>
    </row>
    <row r="24" spans="1:58" ht="27" hidden="1">
      <c r="A24" s="17"/>
      <c r="B24" s="718"/>
      <c r="C24" s="408" t="s">
        <v>154</v>
      </c>
      <c r="D24" s="105" t="s">
        <v>155</v>
      </c>
      <c r="E24" s="105" t="str">
        <f>VLOOKUP(D24, '[2](참고) 중복제거용 BP사명 DB'!$B$3:$D412, 3, FALSE)</f>
        <v>(주)에스케이 티엔에스 / 에스케이티엔에스</v>
      </c>
      <c r="F24" s="7" t="s">
        <v>156</v>
      </c>
      <c r="G24" s="3"/>
      <c r="H24" s="117" t="s">
        <v>66</v>
      </c>
      <c r="I24" s="117" t="s">
        <v>67</v>
      </c>
      <c r="J24" s="117"/>
      <c r="K24" s="117" t="s">
        <v>67</v>
      </c>
      <c r="L24" s="117" t="s">
        <v>67</v>
      </c>
      <c r="M24" s="117"/>
      <c r="N24" s="117"/>
      <c r="O24" s="117"/>
      <c r="P24" s="122"/>
      <c r="Q24" s="79"/>
      <c r="R24" s="115"/>
      <c r="S24" s="115"/>
      <c r="T24" s="115"/>
      <c r="U24" s="115" t="s">
        <v>68</v>
      </c>
      <c r="V24" s="115" t="s">
        <v>75</v>
      </c>
      <c r="W24" s="115"/>
      <c r="X24" s="115"/>
      <c r="Y24" s="115"/>
      <c r="Z24" s="432" t="s">
        <v>68</v>
      </c>
      <c r="AA24" s="115" t="s">
        <v>69</v>
      </c>
      <c r="AB24" s="203" t="s">
        <v>70</v>
      </c>
      <c r="AC24" s="203"/>
      <c r="AD24" s="203"/>
      <c r="AE24" s="3" t="s">
        <v>157</v>
      </c>
      <c r="AF24" s="104" t="s">
        <v>114</v>
      </c>
      <c r="AG24" s="104" t="s">
        <v>158</v>
      </c>
      <c r="AH24" s="104" t="s">
        <v>159</v>
      </c>
      <c r="AI24" s="132"/>
      <c r="AJ24" s="590"/>
      <c r="AK24" s="20"/>
      <c r="AL24" s="503"/>
      <c r="AM24" s="20"/>
      <c r="AN24" s="30"/>
      <c r="AO24" s="52"/>
      <c r="AP24" s="30"/>
      <c r="AQ24" s="32"/>
      <c r="AR24" s="20" t="str">
        <f t="shared" si="0"/>
        <v/>
      </c>
      <c r="AS24" s="70"/>
      <c r="AT24" s="70"/>
      <c r="AU24" s="94"/>
      <c r="AV24" s="94"/>
      <c r="AW24" s="71" t="str">
        <f t="shared" si="1"/>
        <v/>
      </c>
      <c r="AX24" s="104" t="s">
        <v>160</v>
      </c>
      <c r="AY24" s="104" t="s">
        <v>161</v>
      </c>
      <c r="AZ24" s="104" t="s">
        <v>70</v>
      </c>
      <c r="BA24" s="104" t="s">
        <v>70</v>
      </c>
      <c r="BB24" s="104"/>
      <c r="BC24" s="104"/>
      <c r="BD24" s="104" t="s">
        <v>162</v>
      </c>
      <c r="BE24" s="104" t="s">
        <v>163</v>
      </c>
      <c r="BF24"/>
    </row>
    <row r="25" spans="1:58" ht="27" hidden="1">
      <c r="A25" s="17"/>
      <c r="B25" s="718"/>
      <c r="C25" s="408" t="s">
        <v>154</v>
      </c>
      <c r="D25" s="105" t="s">
        <v>164</v>
      </c>
      <c r="E25" s="105" t="str">
        <f>VLOOKUP(D25, '[2](참고) 중복제거용 BP사명 DB'!$B$3:$D413, 3, FALSE)</f>
        <v>유한회사 실릭스</v>
      </c>
      <c r="F25" s="7" t="s">
        <v>165</v>
      </c>
      <c r="G25" s="3"/>
      <c r="H25" s="117" t="s">
        <v>66</v>
      </c>
      <c r="I25" s="117" t="s">
        <v>67</v>
      </c>
      <c r="J25" s="117"/>
      <c r="K25" s="117" t="s">
        <v>67</v>
      </c>
      <c r="L25" s="117" t="s">
        <v>67</v>
      </c>
      <c r="M25" s="117"/>
      <c r="N25" s="117"/>
      <c r="O25" s="117"/>
      <c r="P25" s="122"/>
      <c r="Q25" s="79"/>
      <c r="R25" s="115"/>
      <c r="S25" s="115"/>
      <c r="T25" s="115"/>
      <c r="U25" s="115" t="s">
        <v>68</v>
      </c>
      <c r="V25" s="115" t="s">
        <v>75</v>
      </c>
      <c r="W25" s="115"/>
      <c r="X25" s="115"/>
      <c r="Y25" s="115"/>
      <c r="Z25" s="432" t="s">
        <v>68</v>
      </c>
      <c r="AA25" s="115" t="s">
        <v>69</v>
      </c>
      <c r="AB25" s="203" t="s">
        <v>70</v>
      </c>
      <c r="AC25" s="203"/>
      <c r="AD25" s="203"/>
      <c r="AE25" s="3" t="s">
        <v>166</v>
      </c>
      <c r="AF25" s="104" t="s">
        <v>114</v>
      </c>
      <c r="AG25" s="104" t="s">
        <v>158</v>
      </c>
      <c r="AH25" s="104" t="s">
        <v>159</v>
      </c>
      <c r="AI25" s="132"/>
      <c r="AJ25" s="590"/>
      <c r="AK25" s="23"/>
      <c r="AL25" s="505"/>
      <c r="AM25" s="20"/>
      <c r="AN25" s="30"/>
      <c r="AO25" s="52"/>
      <c r="AP25" s="30"/>
      <c r="AQ25" s="32"/>
      <c r="AR25" s="20" t="str">
        <f t="shared" si="0"/>
        <v/>
      </c>
      <c r="AS25" s="70"/>
      <c r="AT25" s="70"/>
      <c r="AU25" s="94"/>
      <c r="AV25" s="94"/>
      <c r="AW25" s="71" t="str">
        <f t="shared" si="1"/>
        <v/>
      </c>
      <c r="AX25" s="104" t="s">
        <v>160</v>
      </c>
      <c r="AY25" s="104" t="s">
        <v>161</v>
      </c>
      <c r="AZ25" s="104" t="s">
        <v>70</v>
      </c>
      <c r="BA25" s="104" t="s">
        <v>70</v>
      </c>
      <c r="BB25" s="104"/>
      <c r="BC25" s="104"/>
      <c r="BD25" s="104" t="s">
        <v>167</v>
      </c>
      <c r="BE25" s="104" t="s">
        <v>168</v>
      </c>
      <c r="BF25"/>
    </row>
    <row r="26" spans="1:58" ht="27" hidden="1">
      <c r="A26" s="17"/>
      <c r="B26" s="718"/>
      <c r="C26" s="408" t="s">
        <v>154</v>
      </c>
      <c r="D26" s="105" t="s">
        <v>169</v>
      </c>
      <c r="E26" s="105" t="str">
        <f>VLOOKUP(D26, '[2](참고) 중복제거용 BP사명 DB'!$B$3:$D414, 3, FALSE)</f>
        <v>에프투텔레콤(주)</v>
      </c>
      <c r="F26" s="7" t="s">
        <v>165</v>
      </c>
      <c r="G26" s="3"/>
      <c r="H26" s="117" t="s">
        <v>66</v>
      </c>
      <c r="I26" s="117" t="s">
        <v>67</v>
      </c>
      <c r="J26" s="117"/>
      <c r="K26" s="117" t="s">
        <v>67</v>
      </c>
      <c r="L26" s="117" t="s">
        <v>67</v>
      </c>
      <c r="M26" s="117"/>
      <c r="N26" s="117"/>
      <c r="O26" s="117"/>
      <c r="P26" s="122"/>
      <c r="Q26" s="79"/>
      <c r="R26" s="115"/>
      <c r="S26" s="115"/>
      <c r="T26" s="115"/>
      <c r="U26" s="115" t="s">
        <v>68</v>
      </c>
      <c r="V26" s="115" t="s">
        <v>75</v>
      </c>
      <c r="W26" s="115"/>
      <c r="X26" s="115"/>
      <c r="Y26" s="115"/>
      <c r="Z26" s="432" t="s">
        <v>68</v>
      </c>
      <c r="AA26" s="115" t="s">
        <v>69</v>
      </c>
      <c r="AB26" s="203" t="s">
        <v>70</v>
      </c>
      <c r="AC26" s="203"/>
      <c r="AD26" s="203"/>
      <c r="AE26" s="3" t="s">
        <v>170</v>
      </c>
      <c r="AF26" s="104" t="s">
        <v>114</v>
      </c>
      <c r="AG26" s="104" t="s">
        <v>158</v>
      </c>
      <c r="AH26" s="104" t="s">
        <v>159</v>
      </c>
      <c r="AI26" s="132"/>
      <c r="AJ26" s="590"/>
      <c r="AK26" s="23"/>
      <c r="AL26" s="505"/>
      <c r="AM26" s="20"/>
      <c r="AN26" s="30"/>
      <c r="AO26" s="52"/>
      <c r="AP26" s="30"/>
      <c r="AQ26" s="32"/>
      <c r="AR26" s="20" t="str">
        <f t="shared" si="0"/>
        <v/>
      </c>
      <c r="AS26" s="70"/>
      <c r="AT26" s="70"/>
      <c r="AU26" s="94"/>
      <c r="AV26" s="94"/>
      <c r="AW26" s="71" t="str">
        <f t="shared" si="1"/>
        <v/>
      </c>
      <c r="AX26" s="104" t="s">
        <v>160</v>
      </c>
      <c r="AY26" s="104" t="s">
        <v>161</v>
      </c>
      <c r="AZ26" s="104" t="s">
        <v>70</v>
      </c>
      <c r="BA26" s="104" t="s">
        <v>70</v>
      </c>
      <c r="BB26" s="104"/>
      <c r="BC26" s="104"/>
      <c r="BD26" s="104" t="s">
        <v>171</v>
      </c>
      <c r="BE26" s="104" t="s">
        <v>172</v>
      </c>
      <c r="BF26"/>
    </row>
    <row r="27" spans="1:58" hidden="1">
      <c r="A27" s="17"/>
      <c r="B27" s="718"/>
      <c r="C27" s="408" t="s">
        <v>173</v>
      </c>
      <c r="D27" s="105" t="s">
        <v>174</v>
      </c>
      <c r="E27" s="105" t="str">
        <f>VLOOKUP(D27, '[2](참고) 중복제거용 BP사명 DB'!$B$3:$D415, 3, FALSE)</f>
        <v xml:space="preserve">	(주)한국갤럽조사연구소</v>
      </c>
      <c r="F27" s="3" t="s">
        <v>175</v>
      </c>
      <c r="G27" s="3"/>
      <c r="H27" s="117" t="s">
        <v>66</v>
      </c>
      <c r="I27" s="117" t="s">
        <v>67</v>
      </c>
      <c r="J27" s="117"/>
      <c r="K27" s="117" t="s">
        <v>67</v>
      </c>
      <c r="L27" s="117" t="s">
        <v>67</v>
      </c>
      <c r="M27" s="117"/>
      <c r="N27" s="117"/>
      <c r="O27" s="117"/>
      <c r="P27" s="122"/>
      <c r="Q27" s="79"/>
      <c r="R27" s="115"/>
      <c r="S27" s="115"/>
      <c r="T27" s="115"/>
      <c r="U27" s="115" t="s">
        <v>68</v>
      </c>
      <c r="V27" s="115" t="s">
        <v>75</v>
      </c>
      <c r="W27" s="115"/>
      <c r="X27" s="115"/>
      <c r="Y27" s="115"/>
      <c r="Z27" s="432" t="s">
        <v>68</v>
      </c>
      <c r="AA27" s="115" t="s">
        <v>69</v>
      </c>
      <c r="AB27" s="203" t="s">
        <v>70</v>
      </c>
      <c r="AC27" s="203"/>
      <c r="AD27" s="203"/>
      <c r="AE27" s="8"/>
      <c r="AF27" s="104"/>
      <c r="AG27" s="104"/>
      <c r="AH27" s="104"/>
      <c r="AI27" s="132"/>
      <c r="AJ27" s="589"/>
      <c r="AK27" s="20"/>
      <c r="AL27" s="503"/>
      <c r="AM27" s="20"/>
      <c r="AN27" s="30"/>
      <c r="AO27" s="52"/>
      <c r="AP27" s="30"/>
      <c r="AQ27" s="30"/>
      <c r="AR27" s="20" t="str">
        <f t="shared" si="0"/>
        <v/>
      </c>
      <c r="AS27" s="70"/>
      <c r="AT27" s="70"/>
      <c r="AU27" s="94"/>
      <c r="AV27" s="94"/>
      <c r="AW27" s="71" t="str">
        <f t="shared" si="1"/>
        <v/>
      </c>
      <c r="AX27" s="104"/>
      <c r="AY27" s="104"/>
      <c r="AZ27" s="104"/>
      <c r="BA27" s="104"/>
      <c r="BB27" s="104"/>
      <c r="BC27" s="104"/>
      <c r="BD27" s="104"/>
      <c r="BE27" s="104"/>
      <c r="BF27"/>
    </row>
    <row r="28" spans="1:58" ht="27" hidden="1">
      <c r="A28" s="17"/>
      <c r="B28" s="718"/>
      <c r="C28" s="408" t="s">
        <v>173</v>
      </c>
      <c r="D28" s="105" t="s">
        <v>176</v>
      </c>
      <c r="E28" s="105" t="str">
        <f>VLOOKUP(D28, '[2](참고) 중복제거용 BP사명 DB'!$B$3:$D416, 3, FALSE)</f>
        <v>(주)한국능률협회컨설팅</v>
      </c>
      <c r="F28" s="3" t="s">
        <v>177</v>
      </c>
      <c r="G28" s="3"/>
      <c r="H28" s="117" t="s">
        <v>66</v>
      </c>
      <c r="I28" s="117" t="s">
        <v>67</v>
      </c>
      <c r="J28" s="117"/>
      <c r="K28" s="117" t="s">
        <v>67</v>
      </c>
      <c r="L28" s="117" t="s">
        <v>67</v>
      </c>
      <c r="M28" s="117"/>
      <c r="N28" s="117"/>
      <c r="O28" s="117"/>
      <c r="P28" s="122"/>
      <c r="Q28" s="79"/>
      <c r="R28" s="115"/>
      <c r="S28" s="115"/>
      <c r="T28" s="115"/>
      <c r="U28" s="115" t="s">
        <v>68</v>
      </c>
      <c r="V28" s="115" t="s">
        <v>75</v>
      </c>
      <c r="W28" s="115"/>
      <c r="X28" s="115"/>
      <c r="Y28" s="115"/>
      <c r="Z28" s="432" t="s">
        <v>68</v>
      </c>
      <c r="AA28" s="115" t="s">
        <v>69</v>
      </c>
      <c r="AB28" s="203" t="s">
        <v>70</v>
      </c>
      <c r="AC28" s="203"/>
      <c r="AD28" s="203"/>
      <c r="AE28" s="132"/>
      <c r="AF28" s="104"/>
      <c r="AG28" s="104"/>
      <c r="AH28" s="104"/>
      <c r="AI28" s="132"/>
      <c r="AJ28" s="589"/>
      <c r="AK28" s="20"/>
      <c r="AL28" s="503"/>
      <c r="AM28" s="20"/>
      <c r="AN28" s="30"/>
      <c r="AO28" s="52"/>
      <c r="AP28" s="30"/>
      <c r="AQ28" s="30"/>
      <c r="AR28" s="20" t="str">
        <f t="shared" si="0"/>
        <v/>
      </c>
      <c r="AS28" s="70"/>
      <c r="AT28" s="70"/>
      <c r="AU28" s="94"/>
      <c r="AV28" s="94"/>
      <c r="AW28" s="71" t="str">
        <f t="shared" si="1"/>
        <v/>
      </c>
      <c r="AX28" s="104" t="s">
        <v>70</v>
      </c>
      <c r="AY28" s="104" t="s">
        <v>70</v>
      </c>
      <c r="AZ28" s="104" t="s">
        <v>70</v>
      </c>
      <c r="BA28" s="104" t="s">
        <v>70</v>
      </c>
      <c r="BB28" s="104"/>
      <c r="BC28" s="104"/>
      <c r="BD28" s="104" t="s">
        <v>178</v>
      </c>
      <c r="BE28" s="104" t="s">
        <v>179</v>
      </c>
      <c r="BF28"/>
    </row>
    <row r="29" spans="1:58" ht="27" hidden="1">
      <c r="A29" s="17"/>
      <c r="B29" s="718"/>
      <c r="C29" s="408" t="s">
        <v>173</v>
      </c>
      <c r="D29" s="105" t="s">
        <v>180</v>
      </c>
      <c r="E29" s="105" t="str">
        <f>VLOOKUP(D29, '[2](참고) 중복제거용 BP사명 DB'!$B$3:$D417, 3, FALSE)</f>
        <v>입소스 주식회사(IPSOS)</v>
      </c>
      <c r="F29" s="3" t="s">
        <v>177</v>
      </c>
      <c r="G29" s="3"/>
      <c r="H29" s="117" t="s">
        <v>66</v>
      </c>
      <c r="I29" s="117" t="s">
        <v>67</v>
      </c>
      <c r="J29" s="117"/>
      <c r="K29" s="117" t="s">
        <v>67</v>
      </c>
      <c r="L29" s="117" t="s">
        <v>67</v>
      </c>
      <c r="M29" s="117"/>
      <c r="N29" s="117"/>
      <c r="O29" s="117"/>
      <c r="P29" s="122"/>
      <c r="Q29" s="79"/>
      <c r="R29" s="115"/>
      <c r="S29" s="115"/>
      <c r="T29" s="115"/>
      <c r="U29" s="115" t="s">
        <v>68</v>
      </c>
      <c r="V29" s="115" t="s">
        <v>75</v>
      </c>
      <c r="W29" s="115"/>
      <c r="X29" s="115"/>
      <c r="Y29" s="115"/>
      <c r="Z29" s="432" t="s">
        <v>68</v>
      </c>
      <c r="AA29" s="115" t="s">
        <v>69</v>
      </c>
      <c r="AB29" s="203" t="s">
        <v>70</v>
      </c>
      <c r="AC29" s="203" t="s">
        <v>181</v>
      </c>
      <c r="AD29" s="203"/>
      <c r="AE29" s="8"/>
      <c r="AF29" s="104"/>
      <c r="AG29" s="104"/>
      <c r="AH29" s="104"/>
      <c r="AI29" s="132"/>
      <c r="AJ29" s="589"/>
      <c r="AK29" s="20"/>
      <c r="AL29" s="503"/>
      <c r="AM29" s="20"/>
      <c r="AN29" s="30"/>
      <c r="AO29" s="52"/>
      <c r="AP29" s="30"/>
      <c r="AQ29" s="30"/>
      <c r="AR29" s="20" t="str">
        <f t="shared" si="0"/>
        <v/>
      </c>
      <c r="AS29" s="70"/>
      <c r="AT29" s="70"/>
      <c r="AU29" s="94"/>
      <c r="AV29" s="94"/>
      <c r="AW29" s="71" t="str">
        <f t="shared" si="1"/>
        <v/>
      </c>
      <c r="AX29" s="104" t="s">
        <v>182</v>
      </c>
      <c r="AY29" s="104" t="s">
        <v>183</v>
      </c>
      <c r="AZ29" s="104"/>
      <c r="BA29" s="104"/>
      <c r="BB29" s="104"/>
      <c r="BC29" s="104"/>
      <c r="BD29" s="104" t="s">
        <v>184</v>
      </c>
      <c r="BE29" s="104" t="s">
        <v>185</v>
      </c>
      <c r="BF29"/>
    </row>
    <row r="30" spans="1:58" ht="27" hidden="1">
      <c r="A30" s="17"/>
      <c r="B30" s="718"/>
      <c r="C30" s="408" t="s">
        <v>173</v>
      </c>
      <c r="D30" s="105" t="s">
        <v>186</v>
      </c>
      <c r="E30" s="105" t="str">
        <f>VLOOKUP(D30, '[2](참고) 중복제거용 BP사명 DB'!$B$3:$D418, 3, FALSE)</f>
        <v>주식회사 오픈서베이</v>
      </c>
      <c r="F30" s="7" t="s">
        <v>175</v>
      </c>
      <c r="G30" s="3"/>
      <c r="H30" s="117" t="s">
        <v>66</v>
      </c>
      <c r="I30" s="117" t="s">
        <v>67</v>
      </c>
      <c r="J30" s="117"/>
      <c r="K30" s="117" t="s">
        <v>67</v>
      </c>
      <c r="L30" s="117" t="s">
        <v>67</v>
      </c>
      <c r="M30" s="117"/>
      <c r="N30" s="117"/>
      <c r="O30" s="117"/>
      <c r="P30" s="122"/>
      <c r="Q30" s="79"/>
      <c r="R30" s="115"/>
      <c r="S30" s="115"/>
      <c r="T30" s="115"/>
      <c r="U30" s="115" t="s">
        <v>68</v>
      </c>
      <c r="V30" s="115" t="s">
        <v>75</v>
      </c>
      <c r="W30" s="115"/>
      <c r="X30" s="115"/>
      <c r="Y30" s="115"/>
      <c r="Z30" s="432" t="s">
        <v>68</v>
      </c>
      <c r="AA30" s="115" t="s">
        <v>69</v>
      </c>
      <c r="AB30" s="203" t="s">
        <v>70</v>
      </c>
      <c r="AC30" s="203"/>
      <c r="AD30" s="203"/>
      <c r="AE30" s="3" t="s">
        <v>187</v>
      </c>
      <c r="AF30" s="104" t="s">
        <v>114</v>
      </c>
      <c r="AG30" s="104" t="s">
        <v>188</v>
      </c>
      <c r="AH30" s="104" t="s">
        <v>189</v>
      </c>
      <c r="AI30" s="104"/>
      <c r="AJ30" s="590"/>
      <c r="AK30" s="23"/>
      <c r="AL30" s="505"/>
      <c r="AM30" s="20"/>
      <c r="AN30" s="30"/>
      <c r="AO30" s="52"/>
      <c r="AP30" s="32"/>
      <c r="AQ30" s="32"/>
      <c r="AR30" s="20" t="str">
        <f t="shared" si="0"/>
        <v/>
      </c>
      <c r="AS30" s="70"/>
      <c r="AT30" s="70"/>
      <c r="AU30" s="94"/>
      <c r="AV30" s="94"/>
      <c r="AW30" s="71" t="str">
        <f t="shared" si="1"/>
        <v/>
      </c>
      <c r="AX30" s="104" t="s">
        <v>190</v>
      </c>
      <c r="AY30" s="104" t="s">
        <v>191</v>
      </c>
      <c r="AZ30" s="104" t="s">
        <v>70</v>
      </c>
      <c r="BA30" s="104" t="s">
        <v>70</v>
      </c>
      <c r="BB30" s="104"/>
      <c r="BC30" s="104"/>
      <c r="BD30" s="6" t="s">
        <v>192</v>
      </c>
      <c r="BE30" s="104" t="s">
        <v>193</v>
      </c>
      <c r="BF30"/>
    </row>
    <row r="31" spans="1:58" ht="27" hidden="1">
      <c r="A31" s="17"/>
      <c r="B31" s="718"/>
      <c r="C31" s="408" t="s">
        <v>173</v>
      </c>
      <c r="D31" s="105" t="s">
        <v>194</v>
      </c>
      <c r="E31" s="105" t="str">
        <f>VLOOKUP(D31, '[2](참고) 중복제거용 BP사명 DB'!$B$3:$D419, 3, FALSE)</f>
        <v>주식회사 칸타코리아</v>
      </c>
      <c r="F31" s="3" t="s">
        <v>177</v>
      </c>
      <c r="G31" s="3"/>
      <c r="H31" s="117" t="s">
        <v>66</v>
      </c>
      <c r="I31" s="117" t="s">
        <v>67</v>
      </c>
      <c r="J31" s="117"/>
      <c r="K31" s="117" t="s">
        <v>67</v>
      </c>
      <c r="L31" s="117" t="s">
        <v>67</v>
      </c>
      <c r="M31" s="117"/>
      <c r="N31" s="117"/>
      <c r="O31" s="117"/>
      <c r="P31" s="122"/>
      <c r="Q31" s="79"/>
      <c r="R31" s="115"/>
      <c r="S31" s="115"/>
      <c r="T31" s="115"/>
      <c r="U31" s="115" t="s">
        <v>68</v>
      </c>
      <c r="V31" s="115" t="s">
        <v>75</v>
      </c>
      <c r="W31" s="115"/>
      <c r="X31" s="115"/>
      <c r="Y31" s="115"/>
      <c r="Z31" s="432" t="s">
        <v>68</v>
      </c>
      <c r="AA31" s="115" t="s">
        <v>69</v>
      </c>
      <c r="AB31" s="203" t="s">
        <v>70</v>
      </c>
      <c r="AC31" s="203"/>
      <c r="AD31" s="203"/>
      <c r="AE31" s="8"/>
      <c r="AF31" s="104"/>
      <c r="AG31" s="104"/>
      <c r="AH31" s="104"/>
      <c r="AI31" s="132"/>
      <c r="AJ31" s="589"/>
      <c r="AK31" s="20"/>
      <c r="AL31" s="503"/>
      <c r="AM31" s="20"/>
      <c r="AN31" s="30"/>
      <c r="AO31" s="52"/>
      <c r="AP31" s="30"/>
      <c r="AQ31" s="30"/>
      <c r="AR31" s="20" t="str">
        <f t="shared" si="0"/>
        <v/>
      </c>
      <c r="AS31" s="70"/>
      <c r="AT31" s="70"/>
      <c r="AU31" s="94"/>
      <c r="AV31" s="94"/>
      <c r="AW31" s="71" t="str">
        <f t="shared" si="1"/>
        <v/>
      </c>
      <c r="AX31" s="104" t="s">
        <v>182</v>
      </c>
      <c r="AY31" s="104" t="s">
        <v>183</v>
      </c>
      <c r="AZ31" s="104"/>
      <c r="BA31" s="104"/>
      <c r="BB31" s="104"/>
      <c r="BC31" s="104"/>
      <c r="BD31" s="104"/>
      <c r="BE31" s="104"/>
      <c r="BF31"/>
    </row>
    <row r="32" spans="1:58" ht="54" hidden="1">
      <c r="A32" s="17"/>
      <c r="B32" s="718"/>
      <c r="C32" s="408" t="s">
        <v>173</v>
      </c>
      <c r="D32" s="105" t="s">
        <v>195</v>
      </c>
      <c r="E32" s="105" t="str">
        <f>VLOOKUP(D32, '[2](참고) 중복제거용 BP사명 DB'!$B$3:$D420, 3, FALSE)</f>
        <v>(주)마크로밀엠브레인</v>
      </c>
      <c r="F32" s="7" t="s">
        <v>177</v>
      </c>
      <c r="G32" s="418" t="s">
        <v>196</v>
      </c>
      <c r="H32" s="117" t="s">
        <v>66</v>
      </c>
      <c r="I32" s="117" t="s">
        <v>67</v>
      </c>
      <c r="J32" s="117"/>
      <c r="K32" s="117" t="s">
        <v>67</v>
      </c>
      <c r="L32" s="117" t="s">
        <v>67</v>
      </c>
      <c r="M32" s="117"/>
      <c r="N32" s="117"/>
      <c r="O32" s="117"/>
      <c r="P32" s="122"/>
      <c r="Q32" s="79"/>
      <c r="R32" s="115"/>
      <c r="S32" s="115"/>
      <c r="T32" s="115"/>
      <c r="U32" s="115" t="s">
        <v>68</v>
      </c>
      <c r="V32" s="115" t="s">
        <v>75</v>
      </c>
      <c r="W32" s="115"/>
      <c r="X32" s="115"/>
      <c r="Y32" s="115"/>
      <c r="Z32" s="432" t="s">
        <v>68</v>
      </c>
      <c r="AA32" s="115" t="s">
        <v>69</v>
      </c>
      <c r="AB32" s="203" t="s">
        <v>70</v>
      </c>
      <c r="AC32" s="120"/>
      <c r="AD32" s="120"/>
      <c r="AE32" s="50" t="s">
        <v>197</v>
      </c>
      <c r="AF32" s="104" t="s">
        <v>114</v>
      </c>
      <c r="AG32" s="104" t="s">
        <v>198</v>
      </c>
      <c r="AH32" s="104" t="s">
        <v>189</v>
      </c>
      <c r="AI32" s="104"/>
      <c r="AJ32" s="590"/>
      <c r="AK32" s="23"/>
      <c r="AL32" s="505"/>
      <c r="AM32" s="20"/>
      <c r="AN32" s="30"/>
      <c r="AO32" s="53"/>
      <c r="AP32" s="32"/>
      <c r="AQ32" s="32"/>
      <c r="AR32" s="20" t="str">
        <f t="shared" si="0"/>
        <v/>
      </c>
      <c r="AS32" s="70"/>
      <c r="AT32" s="70"/>
      <c r="AU32" s="94"/>
      <c r="AV32" s="94"/>
      <c r="AW32" s="71" t="str">
        <f t="shared" si="1"/>
        <v/>
      </c>
      <c r="AX32" s="104" t="s">
        <v>190</v>
      </c>
      <c r="AY32" s="104" t="s">
        <v>191</v>
      </c>
      <c r="AZ32" s="6" t="s">
        <v>199</v>
      </c>
      <c r="BA32" s="6" t="s">
        <v>199</v>
      </c>
      <c r="BB32" s="6"/>
      <c r="BC32" s="6"/>
      <c r="BD32" s="6" t="s">
        <v>200</v>
      </c>
      <c r="BE32" s="104" t="s">
        <v>201</v>
      </c>
      <c r="BF32"/>
    </row>
    <row r="33" spans="1:58" ht="27" hidden="1">
      <c r="A33" s="17"/>
      <c r="B33" s="718"/>
      <c r="C33" s="408" t="s">
        <v>63</v>
      </c>
      <c r="D33" s="105" t="s">
        <v>202</v>
      </c>
      <c r="E33" s="105" t="str">
        <f>VLOOKUP(D33, '[2](참고) 중복제거용 BP사명 DB'!$B$3:$D421, 3, FALSE)</f>
        <v>에스케이플래닛주식회사</v>
      </c>
      <c r="F33" s="7" t="s">
        <v>203</v>
      </c>
      <c r="G33" s="3"/>
      <c r="H33" s="117" t="s">
        <v>66</v>
      </c>
      <c r="I33" s="117" t="s">
        <v>67</v>
      </c>
      <c r="J33" s="117"/>
      <c r="K33" s="117" t="s">
        <v>67</v>
      </c>
      <c r="L33" s="117" t="s">
        <v>67</v>
      </c>
      <c r="M33" s="117"/>
      <c r="N33" s="117"/>
      <c r="O33" s="117"/>
      <c r="P33" s="122"/>
      <c r="Q33" s="79"/>
      <c r="R33" s="115"/>
      <c r="S33" s="115"/>
      <c r="T33" s="115"/>
      <c r="U33" s="115" t="s">
        <v>74</v>
      </c>
      <c r="V33" s="115" t="s">
        <v>78</v>
      </c>
      <c r="W33" s="115"/>
      <c r="X33" s="115"/>
      <c r="Y33" s="115"/>
      <c r="Z33" s="432" t="s">
        <v>74</v>
      </c>
      <c r="AA33" s="419" t="str">
        <f>VLOOKUP(E33,[2]Sheet1!B:C,2,FALSE)</f>
        <v>투자사(SQ)</v>
      </c>
      <c r="AB33" s="203" t="s">
        <v>204</v>
      </c>
      <c r="AC33" s="203"/>
      <c r="AD33" s="203"/>
      <c r="AE33" s="8"/>
      <c r="AF33" s="104"/>
      <c r="AG33" s="104"/>
      <c r="AH33" s="104"/>
      <c r="AI33" s="26"/>
      <c r="AJ33" s="589"/>
      <c r="AK33" s="20"/>
      <c r="AL33" s="503"/>
      <c r="AM33" s="20"/>
      <c r="AN33" s="33"/>
      <c r="AO33" s="52"/>
      <c r="AP33" s="32"/>
      <c r="AQ33" s="32"/>
      <c r="AR33" s="20" t="str">
        <f t="shared" si="0"/>
        <v/>
      </c>
      <c r="AS33" s="70"/>
      <c r="AT33" s="70"/>
      <c r="AU33" s="94"/>
      <c r="AV33" s="94"/>
      <c r="AW33" s="71" t="str">
        <f t="shared" si="1"/>
        <v/>
      </c>
      <c r="AX33" s="104" t="s">
        <v>205</v>
      </c>
      <c r="AY33" s="104" t="s">
        <v>206</v>
      </c>
      <c r="AZ33" s="104" t="s">
        <v>70</v>
      </c>
      <c r="BA33" s="104" t="s">
        <v>70</v>
      </c>
      <c r="BB33" s="104"/>
      <c r="BC33" s="104"/>
      <c r="BD33" s="104"/>
      <c r="BE33" s="104"/>
      <c r="BF33"/>
    </row>
    <row r="34" spans="1:58" ht="54" hidden="1">
      <c r="A34" s="17"/>
      <c r="B34" s="718"/>
      <c r="C34" s="408" t="s">
        <v>207</v>
      </c>
      <c r="D34" s="105" t="s">
        <v>208</v>
      </c>
      <c r="E34" s="105" t="str">
        <f>VLOOKUP(D34, '[2](참고) 중복제거용 BP사명 DB'!$B$3:$D422, 3, FALSE)</f>
        <v>나이스평가정보(주)</v>
      </c>
      <c r="F34" s="37" t="s">
        <v>209</v>
      </c>
      <c r="G34" s="3"/>
      <c r="H34" s="117" t="s">
        <v>66</v>
      </c>
      <c r="I34" s="117" t="s">
        <v>67</v>
      </c>
      <c r="J34" s="117"/>
      <c r="K34" s="117" t="s">
        <v>67</v>
      </c>
      <c r="L34" s="117" t="s">
        <v>67</v>
      </c>
      <c r="M34" s="117"/>
      <c r="N34" s="117"/>
      <c r="O34" s="117"/>
      <c r="P34" s="122"/>
      <c r="Q34" s="79"/>
      <c r="R34" s="115"/>
      <c r="S34" s="115"/>
      <c r="T34" s="115"/>
      <c r="U34" s="115" t="s">
        <v>68</v>
      </c>
      <c r="V34" s="115" t="s">
        <v>210</v>
      </c>
      <c r="W34" s="115"/>
      <c r="X34" s="115"/>
      <c r="Y34" s="115"/>
      <c r="Z34" s="432" t="s">
        <v>68</v>
      </c>
      <c r="AA34" s="115" t="s">
        <v>210</v>
      </c>
      <c r="AB34" s="203" t="s">
        <v>70</v>
      </c>
      <c r="AC34" s="203"/>
      <c r="AD34" s="203"/>
      <c r="AE34" s="50" t="s">
        <v>211</v>
      </c>
      <c r="AF34" s="104" t="s">
        <v>212</v>
      </c>
      <c r="AG34" s="104" t="s">
        <v>213</v>
      </c>
      <c r="AH34" s="104" t="s">
        <v>214</v>
      </c>
      <c r="AI34" s="104"/>
      <c r="AJ34" s="590"/>
      <c r="AK34" s="20"/>
      <c r="AL34" s="503"/>
      <c r="AM34" s="20"/>
      <c r="AN34" s="30"/>
      <c r="AO34" s="52"/>
      <c r="AP34" s="30"/>
      <c r="AQ34" s="33"/>
      <c r="AR34" s="20" t="str">
        <f t="shared" si="0"/>
        <v/>
      </c>
      <c r="AS34" s="70"/>
      <c r="AT34" s="70"/>
      <c r="AU34" s="94"/>
      <c r="AV34" s="94"/>
      <c r="AW34" s="71" t="str">
        <f t="shared" si="1"/>
        <v/>
      </c>
      <c r="AX34" s="104" t="s">
        <v>215</v>
      </c>
      <c r="AY34" s="104" t="s">
        <v>216</v>
      </c>
      <c r="AZ34" s="104" t="s">
        <v>70</v>
      </c>
      <c r="BA34" s="104" t="s">
        <v>70</v>
      </c>
      <c r="BB34" s="104"/>
      <c r="BC34" s="104"/>
      <c r="BD34" s="104" t="s">
        <v>217</v>
      </c>
      <c r="BE34" s="104" t="s">
        <v>218</v>
      </c>
      <c r="BF34"/>
    </row>
    <row r="35" spans="1:58" ht="54" hidden="1">
      <c r="A35" s="17"/>
      <c r="B35" s="718"/>
      <c r="C35" s="408" t="s">
        <v>207</v>
      </c>
      <c r="D35" s="105" t="s">
        <v>219</v>
      </c>
      <c r="E35" s="105" t="str">
        <f>VLOOKUP(D35, '[2](참고) 중복제거용 BP사명 DB'!$B$3:$D423, 3, FALSE)</f>
        <v>서울신용평가정보(주)</v>
      </c>
      <c r="F35" s="37" t="s">
        <v>209</v>
      </c>
      <c r="G35" s="3"/>
      <c r="H35" s="117" t="s">
        <v>66</v>
      </c>
      <c r="I35" s="117" t="s">
        <v>67</v>
      </c>
      <c r="J35" s="117"/>
      <c r="K35" s="117" t="s">
        <v>67</v>
      </c>
      <c r="L35" s="117" t="s">
        <v>67</v>
      </c>
      <c r="M35" s="117"/>
      <c r="N35" s="117"/>
      <c r="O35" s="117"/>
      <c r="P35" s="122"/>
      <c r="Q35" s="79"/>
      <c r="R35" s="115"/>
      <c r="S35" s="115"/>
      <c r="T35" s="115"/>
      <c r="U35" s="115" t="s">
        <v>68</v>
      </c>
      <c r="V35" s="115" t="s">
        <v>75</v>
      </c>
      <c r="W35" s="115"/>
      <c r="X35" s="115"/>
      <c r="Y35" s="115"/>
      <c r="Z35" s="432" t="s">
        <v>68</v>
      </c>
      <c r="AA35" s="115" t="s">
        <v>69</v>
      </c>
      <c r="AB35" s="203" t="s">
        <v>70</v>
      </c>
      <c r="AC35" s="429"/>
      <c r="AD35" s="429"/>
      <c r="AE35" s="8"/>
      <c r="AF35" s="104"/>
      <c r="AG35" s="104"/>
      <c r="AH35" s="104"/>
      <c r="AI35" s="132"/>
      <c r="AJ35" s="589"/>
      <c r="AK35" s="20"/>
      <c r="AL35" s="503"/>
      <c r="AM35" s="20"/>
      <c r="AN35" s="30"/>
      <c r="AO35" s="52"/>
      <c r="AP35" s="30"/>
      <c r="AQ35" s="41"/>
      <c r="AR35" s="20" t="str">
        <f t="shared" si="0"/>
        <v/>
      </c>
      <c r="AS35" s="70"/>
      <c r="AT35" s="70"/>
      <c r="AU35" s="94"/>
      <c r="AV35" s="94"/>
      <c r="AW35" s="71" t="str">
        <f t="shared" si="1"/>
        <v/>
      </c>
      <c r="AX35" s="104" t="s">
        <v>70</v>
      </c>
      <c r="AY35" s="104" t="s">
        <v>70</v>
      </c>
      <c r="AZ35" s="104" t="s">
        <v>70</v>
      </c>
      <c r="BA35" s="104" t="s">
        <v>70</v>
      </c>
      <c r="BB35" s="104"/>
      <c r="BC35" s="104"/>
      <c r="BD35" s="104"/>
      <c r="BE35" s="104"/>
      <c r="BF35"/>
    </row>
    <row r="36" spans="1:58" ht="54" hidden="1">
      <c r="A36" s="17"/>
      <c r="B36" s="718"/>
      <c r="C36" s="408" t="s">
        <v>207</v>
      </c>
      <c r="D36" s="105" t="s">
        <v>208</v>
      </c>
      <c r="E36" s="105" t="str">
        <f>VLOOKUP(D36, '[2](참고) 중복제거용 BP사명 DB'!$B$3:$D424, 3, FALSE)</f>
        <v>나이스평가정보(주)</v>
      </c>
      <c r="F36" s="50" t="s">
        <v>220</v>
      </c>
      <c r="G36" s="3"/>
      <c r="H36" s="117" t="s">
        <v>66</v>
      </c>
      <c r="I36" s="117" t="s">
        <v>67</v>
      </c>
      <c r="J36" s="117"/>
      <c r="K36" s="117" t="s">
        <v>67</v>
      </c>
      <c r="L36" s="117" t="s">
        <v>67</v>
      </c>
      <c r="M36" s="117"/>
      <c r="N36" s="117"/>
      <c r="O36" s="117"/>
      <c r="P36" s="122"/>
      <c r="Q36" s="79"/>
      <c r="R36" s="115"/>
      <c r="S36" s="115"/>
      <c r="T36" s="115"/>
      <c r="U36" s="115" t="s">
        <v>68</v>
      </c>
      <c r="V36" s="115" t="s">
        <v>210</v>
      </c>
      <c r="W36" s="115"/>
      <c r="X36" s="115"/>
      <c r="Y36" s="115"/>
      <c r="Z36" s="432" t="s">
        <v>68</v>
      </c>
      <c r="AA36" s="115" t="s">
        <v>210</v>
      </c>
      <c r="AB36" s="203" t="s">
        <v>70</v>
      </c>
      <c r="AC36" s="203"/>
      <c r="AD36" s="203"/>
      <c r="AE36" s="50" t="s">
        <v>211</v>
      </c>
      <c r="AF36" s="104" t="s">
        <v>212</v>
      </c>
      <c r="AG36" s="104" t="s">
        <v>213</v>
      </c>
      <c r="AH36" s="104" t="s">
        <v>214</v>
      </c>
      <c r="AI36" s="104"/>
      <c r="AJ36" s="590"/>
      <c r="AK36" s="23"/>
      <c r="AL36" s="505"/>
      <c r="AM36" s="20"/>
      <c r="AN36" s="30"/>
      <c r="AO36" s="53"/>
      <c r="AP36" s="32"/>
      <c r="AQ36" s="31"/>
      <c r="AR36" s="20" t="str">
        <f t="shared" si="0"/>
        <v/>
      </c>
      <c r="AS36" s="70"/>
      <c r="AT36" s="70"/>
      <c r="AU36" s="94"/>
      <c r="AV36" s="94"/>
      <c r="AW36" s="71" t="str">
        <f t="shared" si="1"/>
        <v/>
      </c>
      <c r="AX36" s="104" t="s">
        <v>215</v>
      </c>
      <c r="AY36" s="104" t="s">
        <v>216</v>
      </c>
      <c r="AZ36" s="104" t="s">
        <v>215</v>
      </c>
      <c r="BA36" s="104" t="s">
        <v>221</v>
      </c>
      <c r="BB36" s="104"/>
      <c r="BC36" s="104"/>
      <c r="BD36" s="82" t="s">
        <v>222</v>
      </c>
      <c r="BE36" s="50" t="s">
        <v>223</v>
      </c>
      <c r="BF36"/>
    </row>
    <row r="37" spans="1:58" ht="54" hidden="1">
      <c r="A37" s="17"/>
      <c r="B37" s="718"/>
      <c r="C37" s="408" t="s">
        <v>207</v>
      </c>
      <c r="D37" s="105" t="s">
        <v>224</v>
      </c>
      <c r="E37" s="105" t="str">
        <f>VLOOKUP(D37, '[2](참고) 중복제거용 BP사명 DB'!$B$3:$D425, 3, FALSE)</f>
        <v>(주)다날</v>
      </c>
      <c r="F37" s="50" t="s">
        <v>220</v>
      </c>
      <c r="G37" s="418" t="s">
        <v>225</v>
      </c>
      <c r="H37" s="117" t="s">
        <v>66</v>
      </c>
      <c r="I37" s="117" t="s">
        <v>67</v>
      </c>
      <c r="J37" s="117"/>
      <c r="K37" s="117" t="s">
        <v>67</v>
      </c>
      <c r="L37" s="117" t="s">
        <v>67</v>
      </c>
      <c r="M37" s="117"/>
      <c r="N37" s="117"/>
      <c r="O37" s="117"/>
      <c r="P37" s="122"/>
      <c r="Q37" s="79"/>
      <c r="R37" s="115"/>
      <c r="S37" s="115"/>
      <c r="T37" s="115"/>
      <c r="U37" s="115" t="s">
        <v>68</v>
      </c>
      <c r="V37" s="115" t="s">
        <v>75</v>
      </c>
      <c r="W37" s="115"/>
      <c r="X37" s="115"/>
      <c r="Y37" s="115"/>
      <c r="Z37" s="432" t="s">
        <v>68</v>
      </c>
      <c r="AA37" s="115" t="s">
        <v>69</v>
      </c>
      <c r="AB37" s="203" t="s">
        <v>70</v>
      </c>
      <c r="AC37" s="203"/>
      <c r="AD37" s="203"/>
      <c r="AE37" s="8"/>
      <c r="AF37" s="104"/>
      <c r="AG37" s="104"/>
      <c r="AH37" s="104" t="s">
        <v>214</v>
      </c>
      <c r="AI37" s="132"/>
      <c r="AJ37" s="590"/>
      <c r="AK37" s="23"/>
      <c r="AL37" s="505"/>
      <c r="AM37" s="20"/>
      <c r="AN37" s="30"/>
      <c r="AO37" s="52"/>
      <c r="AP37" s="30"/>
      <c r="AQ37" s="30"/>
      <c r="AR37" s="20" t="str">
        <f t="shared" si="0"/>
        <v/>
      </c>
      <c r="AS37" s="70"/>
      <c r="AT37" s="70"/>
      <c r="AU37" s="94"/>
      <c r="AV37" s="94"/>
      <c r="AW37" s="71" t="str">
        <f t="shared" si="1"/>
        <v/>
      </c>
      <c r="AX37" s="104" t="s">
        <v>215</v>
      </c>
      <c r="AY37" s="104" t="s">
        <v>216</v>
      </c>
      <c r="AZ37" s="104" t="s">
        <v>215</v>
      </c>
      <c r="BA37" s="104" t="s">
        <v>221</v>
      </c>
      <c r="BB37" s="104"/>
      <c r="BC37" s="104"/>
      <c r="BD37" s="104" t="s">
        <v>226</v>
      </c>
      <c r="BE37" s="82" t="s">
        <v>227</v>
      </c>
      <c r="BF37"/>
    </row>
    <row r="38" spans="1:58" ht="54" hidden="1">
      <c r="A38" s="17"/>
      <c r="B38" s="718"/>
      <c r="C38" s="408" t="s">
        <v>207</v>
      </c>
      <c r="D38" s="105" t="s">
        <v>228</v>
      </c>
      <c r="E38" s="105" t="str">
        <f>VLOOKUP(D38, '[2](참고) 중복제거용 BP사명 DB'!$B$3:$D426, 3, FALSE)</f>
        <v>(주)드림시큐리티</v>
      </c>
      <c r="F38" s="50" t="s">
        <v>220</v>
      </c>
      <c r="G38" s="418" t="s">
        <v>225</v>
      </c>
      <c r="H38" s="117" t="s">
        <v>66</v>
      </c>
      <c r="I38" s="117" t="s">
        <v>67</v>
      </c>
      <c r="J38" s="117"/>
      <c r="K38" s="117" t="s">
        <v>67</v>
      </c>
      <c r="L38" s="117" t="s">
        <v>67</v>
      </c>
      <c r="M38" s="117"/>
      <c r="N38" s="117"/>
      <c r="O38" s="117"/>
      <c r="P38" s="122"/>
      <c r="Q38" s="79"/>
      <c r="R38" s="115"/>
      <c r="S38" s="115"/>
      <c r="T38" s="115"/>
      <c r="U38" s="115" t="s">
        <v>68</v>
      </c>
      <c r="V38" s="115" t="s">
        <v>75</v>
      </c>
      <c r="W38" s="115"/>
      <c r="X38" s="115"/>
      <c r="Y38" s="115"/>
      <c r="Z38" s="432" t="s">
        <v>68</v>
      </c>
      <c r="AA38" s="115" t="s">
        <v>69</v>
      </c>
      <c r="AB38" s="203" t="s">
        <v>70</v>
      </c>
      <c r="AC38" s="429"/>
      <c r="AD38" s="429"/>
      <c r="AE38" s="8"/>
      <c r="AF38" s="104"/>
      <c r="AG38" s="104"/>
      <c r="AH38" s="104" t="s">
        <v>214</v>
      </c>
      <c r="AI38" s="132"/>
      <c r="AJ38" s="590"/>
      <c r="AK38" s="23"/>
      <c r="AL38" s="505"/>
      <c r="AM38" s="20"/>
      <c r="AN38" s="30"/>
      <c r="AO38" s="52"/>
      <c r="AP38" s="45"/>
      <c r="AQ38" s="30"/>
      <c r="AR38" s="20" t="str">
        <f t="shared" si="0"/>
        <v/>
      </c>
      <c r="AS38" s="70"/>
      <c r="AT38" s="70"/>
      <c r="AU38" s="94"/>
      <c r="AV38" s="94"/>
      <c r="AW38" s="71" t="str">
        <f t="shared" si="1"/>
        <v/>
      </c>
      <c r="AX38" s="104" t="s">
        <v>215</v>
      </c>
      <c r="AY38" s="104" t="s">
        <v>216</v>
      </c>
      <c r="AZ38" s="104" t="s">
        <v>215</v>
      </c>
      <c r="BA38" s="104"/>
      <c r="BB38" s="104"/>
      <c r="BC38" s="104"/>
      <c r="BD38" s="82" t="s">
        <v>229</v>
      </c>
      <c r="BE38" s="104" t="s">
        <v>230</v>
      </c>
      <c r="BF38"/>
    </row>
    <row r="39" spans="1:58" ht="54" hidden="1">
      <c r="A39" s="17"/>
      <c r="B39" s="718"/>
      <c r="C39" s="408" t="s">
        <v>207</v>
      </c>
      <c r="D39" s="105" t="s">
        <v>219</v>
      </c>
      <c r="E39" s="105" t="str">
        <f>VLOOKUP(D39, '[2](참고) 중복제거용 BP사명 DB'!$B$3:$D427, 3, FALSE)</f>
        <v>서울신용평가정보(주)</v>
      </c>
      <c r="F39" s="50" t="s">
        <v>220</v>
      </c>
      <c r="G39" s="3"/>
      <c r="H39" s="117" t="s">
        <v>66</v>
      </c>
      <c r="I39" s="117" t="s">
        <v>67</v>
      </c>
      <c r="J39" s="117"/>
      <c r="K39" s="117" t="s">
        <v>67</v>
      </c>
      <c r="L39" s="117" t="s">
        <v>67</v>
      </c>
      <c r="M39" s="117"/>
      <c r="N39" s="117"/>
      <c r="O39" s="117"/>
      <c r="P39" s="122"/>
      <c r="Q39" s="79"/>
      <c r="R39" s="115"/>
      <c r="S39" s="115"/>
      <c r="T39" s="115"/>
      <c r="U39" s="115" t="s">
        <v>68</v>
      </c>
      <c r="V39" s="115" t="s">
        <v>75</v>
      </c>
      <c r="W39" s="115"/>
      <c r="X39" s="115"/>
      <c r="Y39" s="115"/>
      <c r="Z39" s="432" t="s">
        <v>68</v>
      </c>
      <c r="AA39" s="115" t="s">
        <v>69</v>
      </c>
      <c r="AB39" s="203" t="s">
        <v>70</v>
      </c>
      <c r="AC39" s="429"/>
      <c r="AD39" s="429"/>
      <c r="AE39" s="8"/>
      <c r="AF39" s="104"/>
      <c r="AG39" s="104"/>
      <c r="AH39" s="104" t="s">
        <v>214</v>
      </c>
      <c r="AI39" s="132"/>
      <c r="AJ39" s="590"/>
      <c r="AK39" s="23"/>
      <c r="AL39" s="505"/>
      <c r="AM39" s="20"/>
      <c r="AN39" s="30"/>
      <c r="AO39" s="52"/>
      <c r="AP39" s="30"/>
      <c r="AQ39" s="45"/>
      <c r="AR39" s="20" t="str">
        <f t="shared" si="0"/>
        <v/>
      </c>
      <c r="AS39" s="70"/>
      <c r="AT39" s="70"/>
      <c r="AU39" s="94"/>
      <c r="AV39" s="94"/>
      <c r="AW39" s="71" t="str">
        <f t="shared" si="1"/>
        <v/>
      </c>
      <c r="AX39" s="104" t="s">
        <v>215</v>
      </c>
      <c r="AY39" s="104" t="s">
        <v>216</v>
      </c>
      <c r="AZ39" s="104" t="s">
        <v>215</v>
      </c>
      <c r="BA39" s="104" t="s">
        <v>221</v>
      </c>
      <c r="BB39" s="104"/>
      <c r="BC39" s="104"/>
      <c r="BD39" s="104" t="s">
        <v>231</v>
      </c>
      <c r="BE39" s="104" t="s">
        <v>232</v>
      </c>
      <c r="BF39"/>
    </row>
    <row r="40" spans="1:58" ht="54" hidden="1">
      <c r="A40" s="17"/>
      <c r="B40" s="718"/>
      <c r="C40" s="408" t="s">
        <v>207</v>
      </c>
      <c r="D40" s="105" t="s">
        <v>233</v>
      </c>
      <c r="E40" s="105" t="str">
        <f>VLOOKUP(D40, '[2](참고) 중복제거용 BP사명 DB'!$B$3:$D428, 3, FALSE)</f>
        <v>엔에이치엔한국사이버결제 주식회사</v>
      </c>
      <c r="F40" s="50" t="s">
        <v>220</v>
      </c>
      <c r="G40" s="418" t="s">
        <v>225</v>
      </c>
      <c r="H40" s="117" t="s">
        <v>66</v>
      </c>
      <c r="I40" s="117" t="s">
        <v>67</v>
      </c>
      <c r="J40" s="117"/>
      <c r="K40" s="117" t="s">
        <v>67</v>
      </c>
      <c r="L40" s="117" t="s">
        <v>67</v>
      </c>
      <c r="M40" s="117"/>
      <c r="N40" s="117"/>
      <c r="O40" s="117"/>
      <c r="P40" s="122"/>
      <c r="Q40" s="79"/>
      <c r="R40" s="115"/>
      <c r="S40" s="115"/>
      <c r="T40" s="115"/>
      <c r="U40" s="115" t="s">
        <v>68</v>
      </c>
      <c r="V40" s="115" t="s">
        <v>75</v>
      </c>
      <c r="W40" s="115"/>
      <c r="X40" s="115"/>
      <c r="Y40" s="115"/>
      <c r="Z40" s="432" t="s">
        <v>68</v>
      </c>
      <c r="AA40" s="115" t="s">
        <v>69</v>
      </c>
      <c r="AB40" s="203" t="s">
        <v>70</v>
      </c>
      <c r="AC40" s="429"/>
      <c r="AD40" s="429"/>
      <c r="AE40" s="3" t="s">
        <v>234</v>
      </c>
      <c r="AF40" s="104" t="s">
        <v>114</v>
      </c>
      <c r="AG40" s="104" t="s">
        <v>235</v>
      </c>
      <c r="AH40" s="104" t="s">
        <v>214</v>
      </c>
      <c r="AI40" s="104"/>
      <c r="AJ40" s="590"/>
      <c r="AK40" s="23"/>
      <c r="AL40" s="505"/>
      <c r="AM40" s="20"/>
      <c r="AN40" s="30"/>
      <c r="AO40" s="52"/>
      <c r="AP40" s="30"/>
      <c r="AQ40" s="30"/>
      <c r="AR40" s="20" t="str">
        <f t="shared" si="0"/>
        <v/>
      </c>
      <c r="AS40" s="70"/>
      <c r="AT40" s="70"/>
      <c r="AU40" s="94"/>
      <c r="AV40" s="94"/>
      <c r="AW40" s="71" t="str">
        <f t="shared" si="1"/>
        <v/>
      </c>
      <c r="AX40" s="104" t="s">
        <v>215</v>
      </c>
      <c r="AY40" s="104" t="s">
        <v>216</v>
      </c>
      <c r="AZ40" s="104" t="s">
        <v>215</v>
      </c>
      <c r="BA40" s="104" t="s">
        <v>221</v>
      </c>
      <c r="BB40" s="104"/>
      <c r="BC40" s="104"/>
      <c r="BD40" s="104" t="s">
        <v>236</v>
      </c>
      <c r="BE40" s="104" t="s">
        <v>237</v>
      </c>
      <c r="BF40"/>
    </row>
    <row r="41" spans="1:58" ht="94.5" hidden="1">
      <c r="A41" s="17"/>
      <c r="B41" s="718"/>
      <c r="C41" s="408" t="s">
        <v>207</v>
      </c>
      <c r="D41" s="105" t="s">
        <v>238</v>
      </c>
      <c r="E41" s="105" t="str">
        <f>VLOOKUP(D41, '[2](참고) 중복제거용 BP사명 DB'!$B$3:$D429, 3, FALSE)</f>
        <v>㈜KG모빌리언스</v>
      </c>
      <c r="F41" s="50" t="s">
        <v>220</v>
      </c>
      <c r="G41" s="418" t="s">
        <v>225</v>
      </c>
      <c r="H41" s="117" t="s">
        <v>66</v>
      </c>
      <c r="I41" s="117" t="s">
        <v>67</v>
      </c>
      <c r="J41" s="117"/>
      <c r="K41" s="117" t="s">
        <v>67</v>
      </c>
      <c r="L41" s="117" t="s">
        <v>67</v>
      </c>
      <c r="M41" s="117"/>
      <c r="N41" s="117"/>
      <c r="O41" s="117"/>
      <c r="P41" s="122"/>
      <c r="Q41" s="79"/>
      <c r="R41" s="115"/>
      <c r="S41" s="115"/>
      <c r="T41" s="115"/>
      <c r="U41" s="115" t="s">
        <v>68</v>
      </c>
      <c r="V41" s="115" t="s">
        <v>75</v>
      </c>
      <c r="W41" s="115"/>
      <c r="X41" s="115"/>
      <c r="Y41" s="115"/>
      <c r="Z41" s="432" t="s">
        <v>68</v>
      </c>
      <c r="AA41" s="115" t="s">
        <v>69</v>
      </c>
      <c r="AB41" s="203" t="s">
        <v>70</v>
      </c>
      <c r="AC41" s="203"/>
      <c r="AD41" s="203"/>
      <c r="AE41" s="3" t="s">
        <v>239</v>
      </c>
      <c r="AF41" s="104" t="s">
        <v>114</v>
      </c>
      <c r="AG41" s="104" t="s">
        <v>240</v>
      </c>
      <c r="AH41" s="104" t="s">
        <v>214</v>
      </c>
      <c r="AI41" s="104"/>
      <c r="AJ41" s="590"/>
      <c r="AK41" s="23"/>
      <c r="AL41" s="505"/>
      <c r="AM41" s="20"/>
      <c r="AN41" s="30"/>
      <c r="AO41" s="53"/>
      <c r="AP41" s="30"/>
      <c r="AQ41" s="32"/>
      <c r="AR41" s="20" t="str">
        <f t="shared" si="0"/>
        <v/>
      </c>
      <c r="AS41" s="70"/>
      <c r="AT41" s="70"/>
      <c r="AU41" s="94"/>
      <c r="AV41" s="94"/>
      <c r="AW41" s="71" t="str">
        <f t="shared" si="1"/>
        <v/>
      </c>
      <c r="AX41" s="104" t="s">
        <v>215</v>
      </c>
      <c r="AY41" s="104" t="s">
        <v>216</v>
      </c>
      <c r="AZ41" s="104" t="s">
        <v>215</v>
      </c>
      <c r="BA41" s="104" t="s">
        <v>221</v>
      </c>
      <c r="BB41" s="104"/>
      <c r="BC41" s="104"/>
      <c r="BD41" s="104" t="s">
        <v>241</v>
      </c>
      <c r="BE41" s="104" t="s">
        <v>242</v>
      </c>
      <c r="BF41"/>
    </row>
    <row r="42" spans="1:58" ht="54" hidden="1">
      <c r="A42" s="17"/>
      <c r="B42" s="718"/>
      <c r="C42" s="408" t="s">
        <v>207</v>
      </c>
      <c r="D42" s="105" t="s">
        <v>243</v>
      </c>
      <c r="E42" s="105" t="str">
        <f>VLOOKUP(D42, '[2](참고) 중복제거용 BP사명 DB'!$B$3:$D430, 3, FALSE)</f>
        <v>코리아크레딧뷰로</v>
      </c>
      <c r="F42" s="50" t="s">
        <v>220</v>
      </c>
      <c r="G42" s="418" t="s">
        <v>225</v>
      </c>
      <c r="H42" s="117" t="s">
        <v>66</v>
      </c>
      <c r="I42" s="117" t="s">
        <v>67</v>
      </c>
      <c r="J42" s="117"/>
      <c r="K42" s="117" t="s">
        <v>67</v>
      </c>
      <c r="L42" s="117" t="s">
        <v>67</v>
      </c>
      <c r="M42" s="117"/>
      <c r="N42" s="117"/>
      <c r="O42" s="117"/>
      <c r="P42" s="122"/>
      <c r="Q42" s="79"/>
      <c r="R42" s="115"/>
      <c r="S42" s="115"/>
      <c r="T42" s="115"/>
      <c r="U42" s="115" t="s">
        <v>68</v>
      </c>
      <c r="V42" s="115" t="s">
        <v>75</v>
      </c>
      <c r="W42" s="115"/>
      <c r="X42" s="115"/>
      <c r="Y42" s="115"/>
      <c r="Z42" s="432" t="s">
        <v>68</v>
      </c>
      <c r="AA42" s="115" t="s">
        <v>69</v>
      </c>
      <c r="AB42" s="203" t="s">
        <v>70</v>
      </c>
      <c r="AC42" s="429"/>
      <c r="AD42" s="429"/>
      <c r="AE42" s="8"/>
      <c r="AF42" s="104"/>
      <c r="AG42" s="104"/>
      <c r="AH42" s="104" t="s">
        <v>214</v>
      </c>
      <c r="AI42" s="132"/>
      <c r="AJ42" s="590"/>
      <c r="AK42" s="23"/>
      <c r="AL42" s="505"/>
      <c r="AM42" s="20"/>
      <c r="AN42" s="30"/>
      <c r="AO42" s="52"/>
      <c r="AP42" s="30"/>
      <c r="AQ42" s="30"/>
      <c r="AR42" s="20" t="str">
        <f t="shared" si="0"/>
        <v/>
      </c>
      <c r="AS42" s="70"/>
      <c r="AT42" s="70"/>
      <c r="AU42" s="94"/>
      <c r="AV42" s="94"/>
      <c r="AW42" s="71" t="str">
        <f t="shared" si="1"/>
        <v/>
      </c>
      <c r="AX42" s="104" t="s">
        <v>215</v>
      </c>
      <c r="AY42" s="104" t="s">
        <v>216</v>
      </c>
      <c r="AZ42" s="104" t="s">
        <v>215</v>
      </c>
      <c r="BA42" s="104" t="s">
        <v>221</v>
      </c>
      <c r="BB42" s="104"/>
      <c r="BC42" s="104"/>
      <c r="BD42" s="104" t="s">
        <v>244</v>
      </c>
      <c r="BE42" s="104" t="s">
        <v>245</v>
      </c>
      <c r="BF42"/>
    </row>
    <row r="43" spans="1:58" ht="54" hidden="1">
      <c r="A43" s="17"/>
      <c r="B43" s="718"/>
      <c r="C43" s="408" t="s">
        <v>207</v>
      </c>
      <c r="D43" s="105" t="s">
        <v>246</v>
      </c>
      <c r="E43" s="105" t="str">
        <f>VLOOKUP(D43, '[2](참고) 중복제거용 BP사명 DB'!$B$3:$D431, 3, FALSE)</f>
        <v>한국모바일인증 주식회사</v>
      </c>
      <c r="F43" s="50" t="s">
        <v>220</v>
      </c>
      <c r="G43" s="418" t="s">
        <v>225</v>
      </c>
      <c r="H43" s="117" t="s">
        <v>66</v>
      </c>
      <c r="I43" s="117" t="s">
        <v>67</v>
      </c>
      <c r="J43" s="117"/>
      <c r="K43" s="117" t="s">
        <v>67</v>
      </c>
      <c r="L43" s="117" t="s">
        <v>67</v>
      </c>
      <c r="M43" s="117"/>
      <c r="N43" s="117"/>
      <c r="O43" s="117"/>
      <c r="P43" s="122"/>
      <c r="Q43" s="79"/>
      <c r="R43" s="115"/>
      <c r="S43" s="115"/>
      <c r="T43" s="115"/>
      <c r="U43" s="115" t="s">
        <v>68</v>
      </c>
      <c r="V43" s="115" t="s">
        <v>75</v>
      </c>
      <c r="W43" s="115"/>
      <c r="X43" s="115"/>
      <c r="Y43" s="115"/>
      <c r="Z43" s="432" t="s">
        <v>68</v>
      </c>
      <c r="AA43" s="115" t="s">
        <v>69</v>
      </c>
      <c r="AB43" s="203" t="s">
        <v>70</v>
      </c>
      <c r="AC43" s="203"/>
      <c r="AD43" s="203"/>
      <c r="AE43" s="3" t="s">
        <v>247</v>
      </c>
      <c r="AF43" s="104" t="s">
        <v>248</v>
      </c>
      <c r="AG43" s="104" t="s">
        <v>249</v>
      </c>
      <c r="AH43" s="104" t="s">
        <v>214</v>
      </c>
      <c r="AI43" s="104"/>
      <c r="AJ43" s="590"/>
      <c r="AK43" s="23"/>
      <c r="AL43" s="505"/>
      <c r="AM43" s="20"/>
      <c r="AN43" s="30"/>
      <c r="AO43" s="52"/>
      <c r="AP43" s="30"/>
      <c r="AQ43" s="30"/>
      <c r="AR43" s="20" t="str">
        <f t="shared" si="0"/>
        <v/>
      </c>
      <c r="AS43" s="70"/>
      <c r="AT43" s="70"/>
      <c r="AU43" s="94"/>
      <c r="AV43" s="94"/>
      <c r="AW43" s="71" t="str">
        <f t="shared" si="1"/>
        <v/>
      </c>
      <c r="AX43" s="104" t="s">
        <v>215</v>
      </c>
      <c r="AY43" s="104" t="s">
        <v>216</v>
      </c>
      <c r="AZ43" s="105" t="s">
        <v>250</v>
      </c>
      <c r="BA43" s="105" t="s">
        <v>251</v>
      </c>
      <c r="BB43" s="104"/>
      <c r="BC43" s="104"/>
      <c r="BD43" s="82" t="s">
        <v>252</v>
      </c>
      <c r="BE43" s="104" t="s">
        <v>253</v>
      </c>
      <c r="BF43"/>
    </row>
    <row r="44" spans="1:58" hidden="1">
      <c r="A44" s="17"/>
      <c r="B44" s="718"/>
      <c r="C44" s="408" t="s">
        <v>254</v>
      </c>
      <c r="D44" s="105" t="s">
        <v>255</v>
      </c>
      <c r="E44" s="105" t="str">
        <f>VLOOKUP(D44, '[2](참고) 중복제거용 BP사명 DB'!$B$3:$D432, 3, FALSE)</f>
        <v>문서지기(주)</v>
      </c>
      <c r="F44" s="3" t="s">
        <v>256</v>
      </c>
      <c r="G44" s="3"/>
      <c r="H44" s="117" t="s">
        <v>66</v>
      </c>
      <c r="I44" s="117" t="s">
        <v>67</v>
      </c>
      <c r="J44" s="117"/>
      <c r="K44" s="117" t="s">
        <v>67</v>
      </c>
      <c r="L44" s="117" t="s">
        <v>67</v>
      </c>
      <c r="M44" s="117"/>
      <c r="N44" s="117"/>
      <c r="O44" s="117"/>
      <c r="P44" s="122"/>
      <c r="Q44" s="79"/>
      <c r="R44" s="115"/>
      <c r="S44" s="115"/>
      <c r="T44" s="115"/>
      <c r="U44" s="115" t="s">
        <v>68</v>
      </c>
      <c r="V44" s="115" t="s">
        <v>75</v>
      </c>
      <c r="W44" s="115"/>
      <c r="X44" s="115"/>
      <c r="Y44" s="115"/>
      <c r="Z44" s="432" t="s">
        <v>68</v>
      </c>
      <c r="AA44" s="115" t="s">
        <v>69</v>
      </c>
      <c r="AB44" s="203" t="s">
        <v>70</v>
      </c>
      <c r="AC44" s="203"/>
      <c r="AD44" s="203"/>
      <c r="AE44" s="8"/>
      <c r="AF44" s="104"/>
      <c r="AG44" s="104"/>
      <c r="AH44" s="104"/>
      <c r="AI44" s="132"/>
      <c r="AJ44" s="589"/>
      <c r="AK44" s="20"/>
      <c r="AL44" s="503"/>
      <c r="AM44" s="20"/>
      <c r="AN44" s="42"/>
      <c r="AO44" s="52"/>
      <c r="AP44" s="30"/>
      <c r="AQ44" s="30"/>
      <c r="AR44" s="20" t="str">
        <f t="shared" si="0"/>
        <v/>
      </c>
      <c r="AS44" s="70"/>
      <c r="AT44" s="70"/>
      <c r="AU44" s="94"/>
      <c r="AV44" s="94"/>
      <c r="AW44" s="71" t="str">
        <f t="shared" si="1"/>
        <v/>
      </c>
      <c r="AX44" s="104"/>
      <c r="AY44" s="104"/>
      <c r="AZ44" s="104"/>
      <c r="BA44" s="104"/>
      <c r="BB44" s="104"/>
      <c r="BC44" s="104"/>
      <c r="BD44" s="104"/>
      <c r="BE44" s="104"/>
      <c r="BF44"/>
    </row>
    <row r="45" spans="1:58" ht="54" hidden="1">
      <c r="B45" s="718"/>
      <c r="C45" s="105" t="s">
        <v>257</v>
      </c>
      <c r="D45" s="105" t="s">
        <v>2456</v>
      </c>
      <c r="E45" s="105" t="str">
        <f>VLOOKUP(D45, '[2](참고) 중복제거용 BP사명 DB'!$B$3:$D433, 3, FALSE)</f>
        <v>(주)넥스모어시스템즈</v>
      </c>
      <c r="F45" s="3" t="s">
        <v>259</v>
      </c>
      <c r="G45" s="7" t="s">
        <v>260</v>
      </c>
      <c r="H45" s="117" t="s">
        <v>66</v>
      </c>
      <c r="I45" s="117" t="s">
        <v>67</v>
      </c>
      <c r="J45" s="117"/>
      <c r="K45" s="117" t="s">
        <v>67</v>
      </c>
      <c r="L45" s="117" t="s">
        <v>67</v>
      </c>
      <c r="M45" s="117"/>
      <c r="N45" s="117"/>
      <c r="O45" s="117"/>
      <c r="P45" s="122"/>
      <c r="Q45" s="79"/>
      <c r="R45" s="115" t="s">
        <v>261</v>
      </c>
      <c r="S45" s="115"/>
      <c r="T45" s="115"/>
      <c r="U45" s="115" t="s">
        <v>262</v>
      </c>
      <c r="V45" s="115"/>
      <c r="W45" s="115"/>
      <c r="X45" s="115" t="s">
        <v>263</v>
      </c>
      <c r="Y45" s="115"/>
      <c r="Z45" s="432" t="s">
        <v>262</v>
      </c>
      <c r="AA45" s="115"/>
      <c r="AB45" s="203"/>
      <c r="AC45" s="203"/>
      <c r="AD45" s="203"/>
      <c r="AE45" s="3" t="s">
        <v>264</v>
      </c>
      <c r="AF45" s="104"/>
      <c r="AG45" s="104"/>
      <c r="AH45" s="104" t="s">
        <v>265</v>
      </c>
      <c r="AI45" s="132"/>
      <c r="AJ45" s="589"/>
      <c r="AK45" s="20" t="s">
        <v>266</v>
      </c>
      <c r="AL45" s="20" t="s">
        <v>4005</v>
      </c>
      <c r="AM45" s="20" t="s">
        <v>267</v>
      </c>
      <c r="AN45" s="30">
        <v>45467</v>
      </c>
      <c r="AO45" s="574" t="s">
        <v>4308</v>
      </c>
      <c r="AP45" s="43"/>
      <c r="AQ45" s="43"/>
      <c r="AR45" s="20" t="str">
        <f t="shared" si="0"/>
        <v/>
      </c>
      <c r="AS45" s="108"/>
      <c r="AT45" s="98"/>
      <c r="AU45" s="107"/>
      <c r="AV45" s="94"/>
      <c r="AW45" s="71" t="str">
        <f t="shared" si="1"/>
        <v/>
      </c>
      <c r="AX45" s="105" t="s">
        <v>268</v>
      </c>
      <c r="AY45" s="105" t="s">
        <v>269</v>
      </c>
      <c r="AZ45" s="424" t="s">
        <v>250</v>
      </c>
      <c r="BA45" s="424" t="s">
        <v>4006</v>
      </c>
      <c r="BB45" s="105"/>
      <c r="BC45" s="105"/>
      <c r="BD45" s="104" t="s">
        <v>270</v>
      </c>
      <c r="BE45" s="104" t="s">
        <v>4007</v>
      </c>
      <c r="BF45"/>
    </row>
    <row r="46" spans="1:58" ht="40.5" hidden="1">
      <c r="A46" s="17"/>
      <c r="B46" s="718"/>
      <c r="C46" s="408" t="s">
        <v>272</v>
      </c>
      <c r="D46" s="105" t="s">
        <v>273</v>
      </c>
      <c r="E46" s="105" t="str">
        <f>VLOOKUP(D46, '[2](참고) 중복제거용 BP사명 DB'!$B$3:$D434, 3, FALSE)</f>
        <v>(주)모비젠</v>
      </c>
      <c r="F46" s="3" t="s">
        <v>274</v>
      </c>
      <c r="G46" s="3" t="s">
        <v>275</v>
      </c>
      <c r="H46" s="117" t="s">
        <v>66</v>
      </c>
      <c r="I46" s="117" t="s">
        <v>67</v>
      </c>
      <c r="J46" s="117"/>
      <c r="K46" s="117" t="s">
        <v>67</v>
      </c>
      <c r="L46" s="117" t="s">
        <v>67</v>
      </c>
      <c r="M46" s="117"/>
      <c r="N46" s="117"/>
      <c r="O46" s="117"/>
      <c r="P46" s="122"/>
      <c r="Q46" s="79"/>
      <c r="R46" s="115"/>
      <c r="S46" s="115"/>
      <c r="T46" s="115"/>
      <c r="U46" s="115" t="s">
        <v>68</v>
      </c>
      <c r="V46" s="115" t="s">
        <v>75</v>
      </c>
      <c r="W46" s="115"/>
      <c r="X46" s="115"/>
      <c r="Y46" s="115"/>
      <c r="Z46" s="432" t="s">
        <v>68</v>
      </c>
      <c r="AA46" s="115" t="s">
        <v>69</v>
      </c>
      <c r="AB46" s="203" t="s">
        <v>70</v>
      </c>
      <c r="AC46" s="203"/>
      <c r="AD46" s="203"/>
      <c r="AE46" s="3" t="s">
        <v>276</v>
      </c>
      <c r="AF46" s="104"/>
      <c r="AG46" s="104"/>
      <c r="AH46" s="104"/>
      <c r="AI46" s="104"/>
      <c r="AJ46" s="590"/>
      <c r="AK46" s="20"/>
      <c r="AL46" s="503"/>
      <c r="AM46" s="20"/>
      <c r="AN46" s="30"/>
      <c r="AO46" s="52"/>
      <c r="AP46" s="30"/>
      <c r="AQ46" s="30"/>
      <c r="AR46" s="20" t="str">
        <f t="shared" si="0"/>
        <v/>
      </c>
      <c r="AS46" s="70"/>
      <c r="AT46" s="70"/>
      <c r="AU46" s="94"/>
      <c r="AV46" s="94"/>
      <c r="AW46" s="71" t="str">
        <f t="shared" si="1"/>
        <v/>
      </c>
      <c r="AX46" s="104" t="s">
        <v>277</v>
      </c>
      <c r="AY46" s="104" t="s">
        <v>278</v>
      </c>
      <c r="AZ46" s="104" t="s">
        <v>277</v>
      </c>
      <c r="BA46" s="104" t="s">
        <v>278</v>
      </c>
      <c r="BB46" s="104"/>
      <c r="BC46" s="104"/>
      <c r="BD46" s="104" t="s">
        <v>279</v>
      </c>
      <c r="BE46" s="104" t="s">
        <v>280</v>
      </c>
      <c r="BF46"/>
    </row>
    <row r="47" spans="1:58" ht="24" hidden="1">
      <c r="A47" s="17"/>
      <c r="B47" s="718"/>
      <c r="C47" s="408" t="s">
        <v>272</v>
      </c>
      <c r="D47" s="105" t="s">
        <v>281</v>
      </c>
      <c r="E47" s="105" t="str">
        <f>VLOOKUP(D47, '[2](참고) 중복제거용 BP사명 DB'!$B$3:$D435, 3, FALSE)</f>
        <v>(주)아즈넷</v>
      </c>
      <c r="F47" s="3" t="s">
        <v>274</v>
      </c>
      <c r="G47" s="418" t="s">
        <v>282</v>
      </c>
      <c r="H47" s="117" t="s">
        <v>66</v>
      </c>
      <c r="I47" s="117" t="s">
        <v>67</v>
      </c>
      <c r="J47" s="117"/>
      <c r="K47" s="117" t="s">
        <v>67</v>
      </c>
      <c r="L47" s="117" t="s">
        <v>67</v>
      </c>
      <c r="M47" s="117"/>
      <c r="N47" s="117"/>
      <c r="O47" s="117"/>
      <c r="P47" s="122"/>
      <c r="Q47" s="79"/>
      <c r="R47" s="115"/>
      <c r="S47" s="115"/>
      <c r="T47" s="115"/>
      <c r="U47" s="115" t="s">
        <v>68</v>
      </c>
      <c r="V47" s="115" t="s">
        <v>75</v>
      </c>
      <c r="W47" s="115"/>
      <c r="X47" s="115"/>
      <c r="Y47" s="115"/>
      <c r="Z47" s="432" t="s">
        <v>68</v>
      </c>
      <c r="AA47" s="115" t="s">
        <v>69</v>
      </c>
      <c r="AB47" s="203" t="s">
        <v>70</v>
      </c>
      <c r="AC47" s="203" t="s">
        <v>283</v>
      </c>
      <c r="AD47" s="203"/>
      <c r="AE47" s="8"/>
      <c r="AF47" s="104"/>
      <c r="AG47" s="104"/>
      <c r="AH47" s="104"/>
      <c r="AI47" s="132"/>
      <c r="AJ47" s="589"/>
      <c r="AK47" s="20"/>
      <c r="AL47" s="503"/>
      <c r="AM47" s="20"/>
      <c r="AN47" s="33"/>
      <c r="AO47" s="20"/>
      <c r="AP47" s="30"/>
      <c r="AQ47" s="30"/>
      <c r="AR47" s="20" t="str">
        <f t="shared" si="0"/>
        <v/>
      </c>
      <c r="AS47" s="70"/>
      <c r="AT47" s="70"/>
      <c r="AU47" s="94"/>
      <c r="AV47" s="94"/>
      <c r="AW47" s="71" t="str">
        <f t="shared" si="1"/>
        <v/>
      </c>
      <c r="AX47" s="104"/>
      <c r="AY47" s="104"/>
      <c r="AZ47" s="104"/>
      <c r="BA47" s="104"/>
      <c r="BB47" s="104"/>
      <c r="BC47" s="104"/>
      <c r="BD47" s="104"/>
      <c r="BE47" s="104"/>
      <c r="BF47"/>
    </row>
    <row r="48" spans="1:58" ht="67.5" hidden="1">
      <c r="A48" s="17"/>
      <c r="B48" s="718"/>
      <c r="C48" s="105" t="s">
        <v>284</v>
      </c>
      <c r="D48" s="105" t="s">
        <v>285</v>
      </c>
      <c r="E48" s="105" t="str">
        <f>VLOOKUP(D48, '[2](참고) 중복제거용 BP사명 DB'!$B$3:$D436, 3, FALSE)</f>
        <v>(주)모엔트</v>
      </c>
      <c r="F48" s="3" t="s">
        <v>286</v>
      </c>
      <c r="G48" s="3"/>
      <c r="H48" s="117" t="s">
        <v>66</v>
      </c>
      <c r="I48" s="117" t="s">
        <v>67</v>
      </c>
      <c r="J48" s="117"/>
      <c r="K48" s="117" t="s">
        <v>67</v>
      </c>
      <c r="L48" s="117" t="s">
        <v>67</v>
      </c>
      <c r="M48" s="117"/>
      <c r="N48" s="117"/>
      <c r="O48" s="117"/>
      <c r="P48" s="122"/>
      <c r="Q48" s="79"/>
      <c r="R48" s="115"/>
      <c r="S48" s="115"/>
      <c r="T48" s="115"/>
      <c r="U48" s="115" t="s">
        <v>74</v>
      </c>
      <c r="V48" s="115" t="s">
        <v>287</v>
      </c>
      <c r="W48" s="115"/>
      <c r="X48" s="115"/>
      <c r="Y48" s="115"/>
      <c r="Z48" s="432" t="s">
        <v>74</v>
      </c>
      <c r="AA48" s="115" t="s">
        <v>287</v>
      </c>
      <c r="AB48" s="203" t="s">
        <v>204</v>
      </c>
      <c r="AC48" s="203" t="s">
        <v>288</v>
      </c>
      <c r="AD48" s="203"/>
      <c r="AE48" s="8"/>
      <c r="AF48" s="3" t="s">
        <v>289</v>
      </c>
      <c r="AG48" s="104" t="s">
        <v>290</v>
      </c>
      <c r="AH48" s="104"/>
      <c r="AI48" s="3"/>
      <c r="AJ48" s="589"/>
      <c r="AK48" s="20"/>
      <c r="AL48" s="503"/>
      <c r="AM48" s="20"/>
      <c r="AN48" s="33"/>
      <c r="AO48" s="52"/>
      <c r="AP48" s="33"/>
      <c r="AQ48" s="33"/>
      <c r="AR48" s="20" t="str">
        <f t="shared" si="0"/>
        <v/>
      </c>
      <c r="AS48" s="70"/>
      <c r="AT48" s="70"/>
      <c r="AU48" s="94"/>
      <c r="AV48" s="94"/>
      <c r="AW48" s="71" t="str">
        <f t="shared" si="1"/>
        <v/>
      </c>
      <c r="AX48" s="104" t="s">
        <v>205</v>
      </c>
      <c r="AY48" s="104" t="s">
        <v>291</v>
      </c>
      <c r="AZ48" s="104" t="s">
        <v>205</v>
      </c>
      <c r="BA48" s="104" t="s">
        <v>291</v>
      </c>
      <c r="BB48" s="104"/>
      <c r="BC48" s="104"/>
      <c r="BD48" s="104" t="s">
        <v>292</v>
      </c>
      <c r="BE48" s="104" t="s">
        <v>293</v>
      </c>
      <c r="BF48"/>
    </row>
    <row r="49" spans="1:58" ht="67.5" hidden="1">
      <c r="A49" s="17"/>
      <c r="B49" s="718"/>
      <c r="C49" s="105" t="s">
        <v>294</v>
      </c>
      <c r="D49" s="105" t="s">
        <v>295</v>
      </c>
      <c r="E49" s="105" t="str">
        <f>VLOOKUP(D49, '[2](참고) 중복제거용 BP사명 DB'!$B$3:$D437, 3, FALSE)</f>
        <v>(주)모엔트</v>
      </c>
      <c r="F49" s="3" t="s">
        <v>296</v>
      </c>
      <c r="G49" s="3"/>
      <c r="H49" s="117" t="s">
        <v>66</v>
      </c>
      <c r="I49" s="117" t="s">
        <v>67</v>
      </c>
      <c r="J49" s="117"/>
      <c r="K49" s="117" t="s">
        <v>67</v>
      </c>
      <c r="L49" s="117" t="s">
        <v>67</v>
      </c>
      <c r="M49" s="117"/>
      <c r="N49" s="117"/>
      <c r="O49" s="117"/>
      <c r="P49" s="122"/>
      <c r="Q49" s="79"/>
      <c r="R49" s="115"/>
      <c r="S49" s="115"/>
      <c r="T49" s="115"/>
      <c r="U49" s="115" t="s">
        <v>74</v>
      </c>
      <c r="V49" s="115" t="s">
        <v>287</v>
      </c>
      <c r="W49" s="115"/>
      <c r="X49" s="115"/>
      <c r="Y49" s="115"/>
      <c r="Z49" s="432" t="s">
        <v>74</v>
      </c>
      <c r="AA49" s="115" t="s">
        <v>287</v>
      </c>
      <c r="AB49" s="203" t="s">
        <v>204</v>
      </c>
      <c r="AC49" s="203" t="s">
        <v>288</v>
      </c>
      <c r="AD49" s="203"/>
      <c r="AE49" s="8"/>
      <c r="AF49" s="3" t="s">
        <v>289</v>
      </c>
      <c r="AG49" s="104" t="s">
        <v>290</v>
      </c>
      <c r="AH49" s="104"/>
      <c r="AI49" s="3"/>
      <c r="AJ49" s="589"/>
      <c r="AK49" s="20"/>
      <c r="AL49" s="503"/>
      <c r="AM49" s="20"/>
      <c r="AN49" s="33"/>
      <c r="AO49" s="52"/>
      <c r="AP49" s="33"/>
      <c r="AQ49" s="33"/>
      <c r="AR49" s="20"/>
      <c r="AS49" s="70"/>
      <c r="AT49" s="70"/>
      <c r="AU49" s="94"/>
      <c r="AV49" s="94"/>
      <c r="AW49" s="71" t="str">
        <f t="shared" si="1"/>
        <v/>
      </c>
      <c r="AX49" s="104" t="s">
        <v>205</v>
      </c>
      <c r="AY49" s="104" t="s">
        <v>291</v>
      </c>
      <c r="AZ49" s="104" t="s">
        <v>205</v>
      </c>
      <c r="BA49" s="104" t="s">
        <v>291</v>
      </c>
      <c r="BB49" s="104"/>
      <c r="BC49" s="104"/>
      <c r="BD49" s="104" t="s">
        <v>292</v>
      </c>
      <c r="BE49" s="104" t="s">
        <v>293</v>
      </c>
      <c r="BF49"/>
    </row>
    <row r="50" spans="1:58" ht="67.5" hidden="1">
      <c r="A50" s="17"/>
      <c r="B50" s="718"/>
      <c r="C50" s="105" t="s">
        <v>297</v>
      </c>
      <c r="D50" s="105" t="s">
        <v>295</v>
      </c>
      <c r="E50" s="105" t="str">
        <f>VLOOKUP(D50, '[2](참고) 중복제거용 BP사명 DB'!$B$3:$D438, 3, FALSE)</f>
        <v>(주)모엔트</v>
      </c>
      <c r="F50" s="3" t="s">
        <v>298</v>
      </c>
      <c r="G50" s="3"/>
      <c r="H50" s="117" t="s">
        <v>66</v>
      </c>
      <c r="I50" s="117" t="s">
        <v>67</v>
      </c>
      <c r="J50" s="117"/>
      <c r="K50" s="117" t="s">
        <v>67</v>
      </c>
      <c r="L50" s="117" t="s">
        <v>67</v>
      </c>
      <c r="M50" s="117"/>
      <c r="N50" s="117"/>
      <c r="O50" s="117"/>
      <c r="P50" s="122"/>
      <c r="Q50" s="79"/>
      <c r="R50" s="115"/>
      <c r="S50" s="115"/>
      <c r="T50" s="115"/>
      <c r="U50" s="115" t="s">
        <v>74</v>
      </c>
      <c r="V50" s="115" t="s">
        <v>287</v>
      </c>
      <c r="W50" s="115"/>
      <c r="X50" s="115"/>
      <c r="Y50" s="115"/>
      <c r="Z50" s="432" t="s">
        <v>74</v>
      </c>
      <c r="AA50" s="115" t="s">
        <v>287</v>
      </c>
      <c r="AB50" s="203" t="s">
        <v>204</v>
      </c>
      <c r="AC50" s="203" t="s">
        <v>299</v>
      </c>
      <c r="AD50" s="203"/>
      <c r="AE50" s="8"/>
      <c r="AF50" s="3" t="s">
        <v>289</v>
      </c>
      <c r="AG50" s="104" t="s">
        <v>290</v>
      </c>
      <c r="AH50" s="104"/>
      <c r="AI50" s="3"/>
      <c r="AJ50" s="589"/>
      <c r="AK50" s="20"/>
      <c r="AL50" s="503"/>
      <c r="AM50" s="20"/>
      <c r="AN50" s="33"/>
      <c r="AO50" s="53"/>
      <c r="AP50" s="33"/>
      <c r="AQ50" s="33"/>
      <c r="AR50" s="20"/>
      <c r="AS50" s="70"/>
      <c r="AT50" s="70"/>
      <c r="AU50" s="94"/>
      <c r="AV50" s="94"/>
      <c r="AW50" s="71" t="str">
        <f t="shared" si="1"/>
        <v/>
      </c>
      <c r="AX50" s="104" t="s">
        <v>205</v>
      </c>
      <c r="AY50" s="104" t="s">
        <v>291</v>
      </c>
      <c r="AZ50" s="104" t="s">
        <v>205</v>
      </c>
      <c r="BA50" s="104" t="s">
        <v>291</v>
      </c>
      <c r="BB50" s="104"/>
      <c r="BC50" s="104"/>
      <c r="BD50" s="104" t="s">
        <v>292</v>
      </c>
      <c r="BE50" s="104" t="s">
        <v>293</v>
      </c>
      <c r="BF50"/>
    </row>
    <row r="51" spans="1:58" ht="24" hidden="1">
      <c r="A51" s="17"/>
      <c r="B51" s="718"/>
      <c r="C51" s="105" t="s">
        <v>300</v>
      </c>
      <c r="D51" s="105" t="s">
        <v>295</v>
      </c>
      <c r="E51" s="105" t="str">
        <f>VLOOKUP(D51, '[2](참고) 중복제거용 BP사명 DB'!$B$3:$D439, 3, FALSE)</f>
        <v>(주)모엔트</v>
      </c>
      <c r="F51" s="3" t="s">
        <v>301</v>
      </c>
      <c r="G51" s="3"/>
      <c r="H51" s="117" t="s">
        <v>66</v>
      </c>
      <c r="I51" s="117" t="s">
        <v>67</v>
      </c>
      <c r="J51" s="117"/>
      <c r="K51" s="117" t="s">
        <v>67</v>
      </c>
      <c r="L51" s="117" t="s">
        <v>67</v>
      </c>
      <c r="M51" s="117"/>
      <c r="N51" s="117"/>
      <c r="O51" s="117"/>
      <c r="P51" s="122"/>
      <c r="Q51" s="79"/>
      <c r="R51" s="115" t="s">
        <v>261</v>
      </c>
      <c r="S51" s="115"/>
      <c r="T51" s="115"/>
      <c r="U51" s="115" t="s">
        <v>262</v>
      </c>
      <c r="V51" s="115" t="s">
        <v>287</v>
      </c>
      <c r="W51" s="115"/>
      <c r="X51" s="115"/>
      <c r="Y51" s="115"/>
      <c r="Z51" s="432"/>
      <c r="AA51" s="115" t="s">
        <v>302</v>
      </c>
      <c r="AB51" s="203"/>
      <c r="AC51" s="203"/>
      <c r="AD51" s="203"/>
      <c r="AE51" s="8"/>
      <c r="AF51" s="104"/>
      <c r="AG51" s="104"/>
      <c r="AH51" s="104"/>
      <c r="AI51" s="104"/>
      <c r="AJ51" s="589"/>
      <c r="AK51" s="402"/>
      <c r="AL51" s="503"/>
      <c r="AM51" s="402"/>
      <c r="AN51" s="31"/>
      <c r="AO51" s="24"/>
      <c r="AP51" s="130"/>
      <c r="AQ51" s="397"/>
      <c r="AR51" s="20"/>
      <c r="AS51" s="70"/>
      <c r="AT51" s="98"/>
      <c r="AU51" s="107"/>
      <c r="AV51" s="94"/>
      <c r="AW51" s="71" t="str">
        <f t="shared" si="1"/>
        <v/>
      </c>
      <c r="AX51" s="104"/>
      <c r="AY51" s="104"/>
      <c r="AZ51" s="105"/>
      <c r="BA51" s="104"/>
      <c r="BB51" s="105"/>
      <c r="BC51" s="105"/>
      <c r="BD51" s="104"/>
      <c r="BE51" s="104"/>
      <c r="BF51"/>
    </row>
    <row r="52" spans="1:58" ht="67.5" hidden="1">
      <c r="A52" s="17"/>
      <c r="B52" s="718"/>
      <c r="C52" s="408" t="s">
        <v>303</v>
      </c>
      <c r="D52" s="105" t="s">
        <v>295</v>
      </c>
      <c r="E52" s="105" t="str">
        <f>VLOOKUP(D52, '[2](참고) 중복제거용 BP사명 DB'!$B$3:$D440, 3, FALSE)</f>
        <v>(주)모엔트</v>
      </c>
      <c r="F52" s="3" t="s">
        <v>304</v>
      </c>
      <c r="G52" s="3"/>
      <c r="H52" s="117" t="s">
        <v>66</v>
      </c>
      <c r="I52" s="117" t="s">
        <v>67</v>
      </c>
      <c r="J52" s="117"/>
      <c r="K52" s="117" t="s">
        <v>67</v>
      </c>
      <c r="L52" s="117" t="s">
        <v>67</v>
      </c>
      <c r="M52" s="117"/>
      <c r="N52" s="117"/>
      <c r="O52" s="117"/>
      <c r="P52" s="122"/>
      <c r="Q52" s="79"/>
      <c r="R52" s="115"/>
      <c r="S52" s="115"/>
      <c r="T52" s="115"/>
      <c r="U52" s="115" t="s">
        <v>74</v>
      </c>
      <c r="V52" s="115" t="s">
        <v>287</v>
      </c>
      <c r="W52" s="115"/>
      <c r="X52" s="115"/>
      <c r="Y52" s="115"/>
      <c r="Z52" s="432" t="s">
        <v>74</v>
      </c>
      <c r="AA52" s="115" t="s">
        <v>287</v>
      </c>
      <c r="AB52" s="203" t="s">
        <v>204</v>
      </c>
      <c r="AC52" s="203" t="s">
        <v>299</v>
      </c>
      <c r="AD52" s="203"/>
      <c r="AE52" s="8"/>
      <c r="AF52" s="3" t="s">
        <v>289</v>
      </c>
      <c r="AG52" s="104" t="s">
        <v>290</v>
      </c>
      <c r="AH52" s="104"/>
      <c r="AI52" s="3"/>
      <c r="AJ52" s="589"/>
      <c r="AK52" s="20"/>
      <c r="AL52" s="503"/>
      <c r="AM52" s="20"/>
      <c r="AN52" s="33"/>
      <c r="AO52" s="52"/>
      <c r="AP52" s="33"/>
      <c r="AQ52" s="33"/>
      <c r="AR52" s="20" t="str">
        <f t="shared" si="0"/>
        <v/>
      </c>
      <c r="AS52" s="70"/>
      <c r="AT52" s="70"/>
      <c r="AU52" s="94"/>
      <c r="AV52" s="94"/>
      <c r="AW52" s="71" t="str">
        <f t="shared" si="1"/>
        <v/>
      </c>
      <c r="AX52" s="104" t="s">
        <v>205</v>
      </c>
      <c r="AY52" s="104" t="s">
        <v>291</v>
      </c>
      <c r="AZ52" s="104" t="s">
        <v>205</v>
      </c>
      <c r="BA52" s="104" t="s">
        <v>291</v>
      </c>
      <c r="BB52" s="104"/>
      <c r="BC52" s="104"/>
      <c r="BD52" s="104" t="s">
        <v>292</v>
      </c>
      <c r="BE52" s="104" t="s">
        <v>293</v>
      </c>
      <c r="BF52"/>
    </row>
    <row r="53" spans="1:58" ht="67.5" hidden="1">
      <c r="A53" s="17"/>
      <c r="B53" s="718"/>
      <c r="C53" s="408" t="s">
        <v>305</v>
      </c>
      <c r="D53" s="105" t="s">
        <v>295</v>
      </c>
      <c r="E53" s="105" t="str">
        <f>VLOOKUP(D53, '[2](참고) 중복제거용 BP사명 DB'!$B$3:$D441, 3, FALSE)</f>
        <v>(주)모엔트</v>
      </c>
      <c r="F53" s="3" t="s">
        <v>306</v>
      </c>
      <c r="G53" s="3"/>
      <c r="H53" s="117" t="s">
        <v>66</v>
      </c>
      <c r="I53" s="117" t="s">
        <v>67</v>
      </c>
      <c r="J53" s="117"/>
      <c r="K53" s="117" t="s">
        <v>67</v>
      </c>
      <c r="L53" s="117" t="s">
        <v>67</v>
      </c>
      <c r="M53" s="117"/>
      <c r="N53" s="117"/>
      <c r="O53" s="117"/>
      <c r="P53" s="122"/>
      <c r="Q53" s="79"/>
      <c r="R53" s="115"/>
      <c r="S53" s="115"/>
      <c r="T53" s="115"/>
      <c r="U53" s="115" t="s">
        <v>74</v>
      </c>
      <c r="V53" s="115" t="s">
        <v>287</v>
      </c>
      <c r="W53" s="115"/>
      <c r="X53" s="115"/>
      <c r="Y53" s="115"/>
      <c r="Z53" s="432" t="s">
        <v>74</v>
      </c>
      <c r="AA53" s="115" t="s">
        <v>287</v>
      </c>
      <c r="AB53" s="203" t="s">
        <v>204</v>
      </c>
      <c r="AC53" s="203" t="s">
        <v>299</v>
      </c>
      <c r="AD53" s="203"/>
      <c r="AE53" s="8"/>
      <c r="AF53" s="3" t="s">
        <v>289</v>
      </c>
      <c r="AG53" s="104" t="s">
        <v>290</v>
      </c>
      <c r="AH53" s="104"/>
      <c r="AI53" s="3"/>
      <c r="AJ53" s="589"/>
      <c r="AK53" s="20"/>
      <c r="AL53" s="503"/>
      <c r="AM53" s="20"/>
      <c r="AN53" s="33"/>
      <c r="AO53" s="52"/>
      <c r="AP53" s="33"/>
      <c r="AQ53" s="33"/>
      <c r="AR53" s="20" t="str">
        <f t="shared" si="0"/>
        <v/>
      </c>
      <c r="AS53" s="70"/>
      <c r="AT53" s="70"/>
      <c r="AU53" s="94"/>
      <c r="AV53" s="94"/>
      <c r="AW53" s="71" t="str">
        <f t="shared" si="1"/>
        <v/>
      </c>
      <c r="AX53" s="104" t="s">
        <v>205</v>
      </c>
      <c r="AY53" s="104" t="s">
        <v>291</v>
      </c>
      <c r="AZ53" s="104" t="s">
        <v>205</v>
      </c>
      <c r="BA53" s="104" t="s">
        <v>291</v>
      </c>
      <c r="BB53" s="104"/>
      <c r="BC53" s="104"/>
      <c r="BD53" s="104" t="s">
        <v>292</v>
      </c>
      <c r="BE53" s="104" t="s">
        <v>293</v>
      </c>
      <c r="BF53"/>
    </row>
    <row r="54" spans="1:58" ht="24" hidden="1">
      <c r="A54" s="17"/>
      <c r="B54" s="718"/>
      <c r="C54" s="408" t="s">
        <v>307</v>
      </c>
      <c r="D54" s="105" t="s">
        <v>308</v>
      </c>
      <c r="E54" s="105" t="str">
        <f>VLOOKUP(D54, '[2](참고) 중복제거용 BP사명 DB'!$B$3:$D442, 3, FALSE)</f>
        <v>에스케이브로드밴드주식회사</v>
      </c>
      <c r="F54" s="3" t="s">
        <v>309</v>
      </c>
      <c r="G54" s="3"/>
      <c r="H54" s="117" t="s">
        <v>66</v>
      </c>
      <c r="I54" s="117" t="s">
        <v>67</v>
      </c>
      <c r="J54" s="117"/>
      <c r="K54" s="117" t="s">
        <v>67</v>
      </c>
      <c r="L54" s="117" t="s">
        <v>67</v>
      </c>
      <c r="M54" s="117"/>
      <c r="N54" s="117"/>
      <c r="O54" s="117"/>
      <c r="P54" s="122"/>
      <c r="Q54" s="79"/>
      <c r="R54" s="115"/>
      <c r="S54" s="115"/>
      <c r="T54" s="115"/>
      <c r="U54" s="115" t="s">
        <v>74</v>
      </c>
      <c r="V54" s="115" t="s">
        <v>78</v>
      </c>
      <c r="W54" s="115"/>
      <c r="X54" s="115"/>
      <c r="Y54" s="115"/>
      <c r="Z54" s="432" t="s">
        <v>74</v>
      </c>
      <c r="AA54" s="419" t="str">
        <f>VLOOKUP(E54,[2]Sheet1!B:C,2,FALSE)</f>
        <v>자회사</v>
      </c>
      <c r="AB54" s="203" t="s">
        <v>204</v>
      </c>
      <c r="AC54" s="203"/>
      <c r="AD54" s="203"/>
      <c r="AE54" s="8"/>
      <c r="AF54" s="104"/>
      <c r="AG54" s="104"/>
      <c r="AH54" s="104"/>
      <c r="AI54" s="26"/>
      <c r="AJ54" s="589"/>
      <c r="AK54" s="20"/>
      <c r="AL54" s="503"/>
      <c r="AM54" s="20"/>
      <c r="AN54" s="33"/>
      <c r="AO54" s="52"/>
      <c r="AP54" s="32"/>
      <c r="AQ54" s="32"/>
      <c r="AR54" s="20" t="str">
        <f t="shared" si="0"/>
        <v/>
      </c>
      <c r="AS54" s="70"/>
      <c r="AT54" s="70"/>
      <c r="AU54" s="94"/>
      <c r="AV54" s="94"/>
      <c r="AW54" s="71" t="str">
        <f t="shared" si="1"/>
        <v/>
      </c>
      <c r="AX54" s="104" t="s">
        <v>205</v>
      </c>
      <c r="AY54" s="104"/>
      <c r="AZ54" s="104"/>
      <c r="BA54" s="104"/>
      <c r="BB54" s="104"/>
      <c r="BC54" s="104"/>
      <c r="BD54" s="104"/>
      <c r="BE54" s="104"/>
      <c r="BF54"/>
    </row>
    <row r="55" spans="1:58" ht="24" hidden="1">
      <c r="A55" s="17"/>
      <c r="B55" s="718"/>
      <c r="C55" s="408" t="s">
        <v>310</v>
      </c>
      <c r="D55" s="105" t="s">
        <v>64</v>
      </c>
      <c r="E55" s="105" t="str">
        <f>VLOOKUP(D55, '[2](참고) 중복제거용 BP사명 DB'!$B$3:$D443, 3, FALSE)</f>
        <v>SK㈜</v>
      </c>
      <c r="F55" s="3" t="s">
        <v>311</v>
      </c>
      <c r="G55" s="3"/>
      <c r="H55" s="117" t="s">
        <v>66</v>
      </c>
      <c r="I55" s="117" t="s">
        <v>67</v>
      </c>
      <c r="J55" s="117"/>
      <c r="K55" s="117" t="s">
        <v>67</v>
      </c>
      <c r="L55" s="117" t="s">
        <v>67</v>
      </c>
      <c r="M55" s="117"/>
      <c r="N55" s="117"/>
      <c r="O55" s="117"/>
      <c r="P55" s="122"/>
      <c r="Q55" s="79"/>
      <c r="R55" s="115"/>
      <c r="S55" s="115"/>
      <c r="T55" s="115"/>
      <c r="U55" s="115" t="s">
        <v>74</v>
      </c>
      <c r="V55" s="115" t="s">
        <v>287</v>
      </c>
      <c r="W55" s="115"/>
      <c r="X55" s="115"/>
      <c r="Y55" s="115"/>
      <c r="Z55" s="432" t="s">
        <v>74</v>
      </c>
      <c r="AA55" s="115" t="s">
        <v>287</v>
      </c>
      <c r="AB55" s="203" t="s">
        <v>204</v>
      </c>
      <c r="AC55" s="203"/>
      <c r="AD55" s="203"/>
      <c r="AE55" s="8"/>
      <c r="AF55" s="104" t="s">
        <v>312</v>
      </c>
      <c r="AG55" s="104" t="s">
        <v>313</v>
      </c>
      <c r="AH55" s="104"/>
      <c r="AI55" s="132"/>
      <c r="AJ55" s="589"/>
      <c r="AK55" s="20"/>
      <c r="AL55" s="503"/>
      <c r="AM55" s="20"/>
      <c r="AN55" s="33"/>
      <c r="AO55" s="52"/>
      <c r="AP55" s="33"/>
      <c r="AQ55" s="33"/>
      <c r="AR55" s="20" t="str">
        <f t="shared" si="0"/>
        <v/>
      </c>
      <c r="AS55" s="70"/>
      <c r="AT55" s="70"/>
      <c r="AU55" s="94"/>
      <c r="AV55" s="94"/>
      <c r="AW55" s="71" t="str">
        <f t="shared" si="1"/>
        <v/>
      </c>
      <c r="AX55" s="104" t="s">
        <v>205</v>
      </c>
      <c r="AY55" s="104" t="s">
        <v>291</v>
      </c>
      <c r="AZ55" s="6" t="s">
        <v>199</v>
      </c>
      <c r="BA55" s="6" t="s">
        <v>199</v>
      </c>
      <c r="BB55" s="6"/>
      <c r="BC55" s="6"/>
      <c r="BD55" s="104"/>
      <c r="BE55" s="104"/>
      <c r="BF55"/>
    </row>
    <row r="56" spans="1:58" ht="27" hidden="1">
      <c r="A56" s="17"/>
      <c r="B56" s="718"/>
      <c r="C56" s="408" t="s">
        <v>310</v>
      </c>
      <c r="D56" s="105" t="s">
        <v>314</v>
      </c>
      <c r="E56" s="105" t="str">
        <f>VLOOKUP(D56, '[2](참고) 중복제거용 BP사명 DB'!$B$3:$D444, 3, FALSE)</f>
        <v>포인트아이 주식회사</v>
      </c>
      <c r="F56" s="3" t="s">
        <v>315</v>
      </c>
      <c r="G56" s="3"/>
      <c r="H56" s="117" t="s">
        <v>66</v>
      </c>
      <c r="I56" s="117" t="s">
        <v>67</v>
      </c>
      <c r="J56" s="117"/>
      <c r="K56" s="117" t="s">
        <v>67</v>
      </c>
      <c r="L56" s="117" t="s">
        <v>67</v>
      </c>
      <c r="M56" s="117"/>
      <c r="N56" s="117"/>
      <c r="O56" s="117"/>
      <c r="P56" s="122"/>
      <c r="Q56" s="79"/>
      <c r="R56" s="115"/>
      <c r="S56" s="115"/>
      <c r="T56" s="115"/>
      <c r="U56" s="115" t="s">
        <v>74</v>
      </c>
      <c r="V56" s="115" t="s">
        <v>287</v>
      </c>
      <c r="W56" s="115"/>
      <c r="X56" s="115"/>
      <c r="Y56" s="115"/>
      <c r="Z56" s="432" t="s">
        <v>74</v>
      </c>
      <c r="AA56" s="115" t="s">
        <v>287</v>
      </c>
      <c r="AB56" s="203" t="s">
        <v>204</v>
      </c>
      <c r="AC56" s="203"/>
      <c r="AD56" s="203"/>
      <c r="AE56" s="8"/>
      <c r="AF56" s="104" t="s">
        <v>145</v>
      </c>
      <c r="AG56" s="104" t="s">
        <v>313</v>
      </c>
      <c r="AH56" s="104"/>
      <c r="AI56" s="132"/>
      <c r="AJ56" s="589"/>
      <c r="AK56" s="20"/>
      <c r="AL56" s="503"/>
      <c r="AM56" s="20"/>
      <c r="AN56" s="33"/>
      <c r="AO56" s="52"/>
      <c r="AP56" s="33"/>
      <c r="AQ56" s="33"/>
      <c r="AR56" s="20" t="str">
        <f t="shared" si="0"/>
        <v/>
      </c>
      <c r="AS56" s="70"/>
      <c r="AT56" s="70"/>
      <c r="AU56" s="94"/>
      <c r="AV56" s="94"/>
      <c r="AW56" s="71" t="str">
        <f t="shared" si="1"/>
        <v/>
      </c>
      <c r="AX56" s="104" t="s">
        <v>205</v>
      </c>
      <c r="AY56" s="104" t="s">
        <v>291</v>
      </c>
      <c r="AZ56" s="6" t="s">
        <v>199</v>
      </c>
      <c r="BA56" s="6" t="s">
        <v>199</v>
      </c>
      <c r="BB56" s="6"/>
      <c r="BC56" s="6"/>
      <c r="BD56" s="104" t="s">
        <v>316</v>
      </c>
      <c r="BE56" s="104" t="s">
        <v>317</v>
      </c>
      <c r="BF56"/>
    </row>
    <row r="57" spans="1:58" ht="24" hidden="1">
      <c r="A57" s="17"/>
      <c r="B57" s="718"/>
      <c r="C57" s="408" t="s">
        <v>310</v>
      </c>
      <c r="D57" s="105" t="s">
        <v>318</v>
      </c>
      <c r="E57" s="105" t="str">
        <f>VLOOKUP(D57, '[2](참고) 중복제거용 BP사명 DB'!$B$3:$D445, 3, FALSE)</f>
        <v xml:space="preserve">	텔코웨어 주식회사</v>
      </c>
      <c r="F57" s="3" t="s">
        <v>315</v>
      </c>
      <c r="G57" s="3"/>
      <c r="H57" s="117" t="s">
        <v>66</v>
      </c>
      <c r="I57" s="117" t="s">
        <v>67</v>
      </c>
      <c r="J57" s="117"/>
      <c r="K57" s="117" t="s">
        <v>67</v>
      </c>
      <c r="L57" s="117" t="s">
        <v>67</v>
      </c>
      <c r="M57" s="117"/>
      <c r="N57" s="117"/>
      <c r="O57" s="117"/>
      <c r="P57" s="122"/>
      <c r="Q57" s="79"/>
      <c r="R57" s="115"/>
      <c r="S57" s="115"/>
      <c r="T57" s="115"/>
      <c r="U57" s="115" t="s">
        <v>74</v>
      </c>
      <c r="V57" s="115" t="s">
        <v>287</v>
      </c>
      <c r="W57" s="115"/>
      <c r="X57" s="115"/>
      <c r="Y57" s="115"/>
      <c r="Z57" s="432" t="s">
        <v>74</v>
      </c>
      <c r="AA57" s="115" t="s">
        <v>287</v>
      </c>
      <c r="AB57" s="203" t="s">
        <v>204</v>
      </c>
      <c r="AC57" s="203"/>
      <c r="AD57" s="203"/>
      <c r="AE57" s="8"/>
      <c r="AF57" s="104" t="s">
        <v>145</v>
      </c>
      <c r="AG57" s="104" t="s">
        <v>313</v>
      </c>
      <c r="AH57" s="104"/>
      <c r="AI57" s="132"/>
      <c r="AJ57" s="589"/>
      <c r="AK57" s="20"/>
      <c r="AL57" s="503"/>
      <c r="AM57" s="20"/>
      <c r="AN57" s="33"/>
      <c r="AO57" s="52"/>
      <c r="AP57" s="33"/>
      <c r="AQ57" s="33"/>
      <c r="AR57" s="20" t="str">
        <f t="shared" si="0"/>
        <v/>
      </c>
      <c r="AS57" s="70"/>
      <c r="AT57" s="70"/>
      <c r="AU57" s="94"/>
      <c r="AV57" s="94"/>
      <c r="AW57" s="71" t="str">
        <f t="shared" si="1"/>
        <v/>
      </c>
      <c r="AX57" s="104" t="s">
        <v>205</v>
      </c>
      <c r="AY57" s="104" t="s">
        <v>291</v>
      </c>
      <c r="AZ57" s="6" t="s">
        <v>199</v>
      </c>
      <c r="BA57" s="6" t="s">
        <v>199</v>
      </c>
      <c r="BB57" s="6"/>
      <c r="BC57" s="6"/>
      <c r="BD57" s="104" t="s">
        <v>319</v>
      </c>
      <c r="BE57" s="104"/>
      <c r="BF57"/>
    </row>
    <row r="58" spans="1:58" ht="40.5" hidden="1">
      <c r="A58" s="17"/>
      <c r="B58" s="718"/>
      <c r="C58" s="408" t="s">
        <v>320</v>
      </c>
      <c r="D58" s="105" t="s">
        <v>202</v>
      </c>
      <c r="E58" s="105" t="str">
        <f>VLOOKUP(D58, '[2](참고) 중복제거용 BP사명 DB'!$B$3:$D446, 3, FALSE)</f>
        <v>에스케이플래닛주식회사</v>
      </c>
      <c r="F58" s="3" t="s">
        <v>321</v>
      </c>
      <c r="G58" s="3"/>
      <c r="H58" s="117" t="s">
        <v>66</v>
      </c>
      <c r="I58" s="117" t="s">
        <v>67</v>
      </c>
      <c r="J58" s="117"/>
      <c r="K58" s="117" t="s">
        <v>67</v>
      </c>
      <c r="L58" s="117" t="s">
        <v>67</v>
      </c>
      <c r="M58" s="117"/>
      <c r="N58" s="117"/>
      <c r="O58" s="117"/>
      <c r="P58" s="122"/>
      <c r="Q58" s="79"/>
      <c r="R58" s="115"/>
      <c r="S58" s="115"/>
      <c r="T58" s="115"/>
      <c r="U58" s="115" t="s">
        <v>74</v>
      </c>
      <c r="V58" s="115" t="s">
        <v>287</v>
      </c>
      <c r="W58" s="115"/>
      <c r="X58" s="115"/>
      <c r="Y58" s="115"/>
      <c r="Z58" s="432" t="s">
        <v>74</v>
      </c>
      <c r="AA58" s="115" t="s">
        <v>287</v>
      </c>
      <c r="AB58" s="203" t="s">
        <v>204</v>
      </c>
      <c r="AC58" s="203"/>
      <c r="AD58" s="203"/>
      <c r="AE58" s="8"/>
      <c r="AF58" s="104" t="s">
        <v>145</v>
      </c>
      <c r="AG58" s="104" t="s">
        <v>322</v>
      </c>
      <c r="AH58" s="104"/>
      <c r="AI58" s="104"/>
      <c r="AJ58" s="589"/>
      <c r="AK58" s="20"/>
      <c r="AL58" s="503"/>
      <c r="AM58" s="20"/>
      <c r="AN58" s="33"/>
      <c r="AO58" s="52"/>
      <c r="AP58" s="32"/>
      <c r="AQ58" s="32"/>
      <c r="AR58" s="20" t="str">
        <f t="shared" si="0"/>
        <v/>
      </c>
      <c r="AS58" s="70"/>
      <c r="AT58" s="70"/>
      <c r="AU58" s="94"/>
      <c r="AV58" s="94"/>
      <c r="AW58" s="71" t="str">
        <f t="shared" si="1"/>
        <v/>
      </c>
      <c r="AX58" s="104" t="s">
        <v>323</v>
      </c>
      <c r="AY58" s="104" t="s">
        <v>324</v>
      </c>
      <c r="AZ58" s="104" t="s">
        <v>325</v>
      </c>
      <c r="BA58" s="104" t="s">
        <v>326</v>
      </c>
      <c r="BB58" s="104"/>
      <c r="BC58" s="104"/>
      <c r="BD58" s="104"/>
      <c r="BE58" s="104"/>
      <c r="BF58"/>
    </row>
    <row r="59" spans="1:58" ht="40.5" hidden="1">
      <c r="A59" s="17"/>
      <c r="B59" s="718"/>
      <c r="C59" s="408" t="s">
        <v>327</v>
      </c>
      <c r="D59" s="105" t="s">
        <v>328</v>
      </c>
      <c r="E59" s="105" t="str">
        <f>VLOOKUP(D59, '[2](참고) 중복제거용 BP사명 DB'!$B$3:$D447, 3, FALSE)</f>
        <v>리얼네트웍스아시아퍼시픽(주)</v>
      </c>
      <c r="F59" s="3" t="s">
        <v>329</v>
      </c>
      <c r="G59" s="3"/>
      <c r="H59" s="117" t="s">
        <v>66</v>
      </c>
      <c r="I59" s="117" t="s">
        <v>67</v>
      </c>
      <c r="J59" s="117"/>
      <c r="K59" s="117" t="s">
        <v>67</v>
      </c>
      <c r="L59" s="117" t="s">
        <v>67</v>
      </c>
      <c r="M59" s="117"/>
      <c r="N59" s="117"/>
      <c r="O59" s="117"/>
      <c r="P59" s="122"/>
      <c r="Q59" s="79"/>
      <c r="R59" s="115"/>
      <c r="S59" s="115"/>
      <c r="T59" s="115"/>
      <c r="U59" s="115" t="s">
        <v>74</v>
      </c>
      <c r="V59" s="115" t="s">
        <v>287</v>
      </c>
      <c r="W59" s="115"/>
      <c r="X59" s="115"/>
      <c r="Y59" s="115"/>
      <c r="Z59" s="432" t="s">
        <v>74</v>
      </c>
      <c r="AA59" s="115" t="s">
        <v>287</v>
      </c>
      <c r="AB59" s="203" t="s">
        <v>204</v>
      </c>
      <c r="AC59" s="203"/>
      <c r="AD59" s="203"/>
      <c r="AE59" s="8"/>
      <c r="AF59" s="104" t="s">
        <v>248</v>
      </c>
      <c r="AG59" s="104" t="s">
        <v>330</v>
      </c>
      <c r="AH59" s="104"/>
      <c r="AI59" s="3"/>
      <c r="AJ59" s="589"/>
      <c r="AK59" s="20"/>
      <c r="AL59" s="503"/>
      <c r="AM59" s="20"/>
      <c r="AN59" s="33"/>
      <c r="AO59" s="52"/>
      <c r="AP59" s="33"/>
      <c r="AQ59" s="33"/>
      <c r="AR59" s="20" t="str">
        <f t="shared" si="0"/>
        <v/>
      </c>
      <c r="AS59" s="70"/>
      <c r="AT59" s="70"/>
      <c r="AU59" s="94"/>
      <c r="AV59" s="94"/>
      <c r="AW59" s="71" t="str">
        <f t="shared" si="1"/>
        <v/>
      </c>
      <c r="AX59" s="104" t="s">
        <v>205</v>
      </c>
      <c r="AY59" s="104" t="s">
        <v>331</v>
      </c>
      <c r="AZ59" s="6" t="s">
        <v>199</v>
      </c>
      <c r="BA59" s="6" t="s">
        <v>199</v>
      </c>
      <c r="BB59" s="6"/>
      <c r="BC59" s="6"/>
      <c r="BD59" s="104" t="s">
        <v>332</v>
      </c>
      <c r="BE59" s="104"/>
      <c r="BF59"/>
    </row>
    <row r="60" spans="1:58" ht="27" hidden="1">
      <c r="A60" s="17"/>
      <c r="B60" s="718"/>
      <c r="C60" s="408" t="s">
        <v>327</v>
      </c>
      <c r="D60" s="105" t="s">
        <v>333</v>
      </c>
      <c r="E60" s="105" t="str">
        <f>VLOOKUP(D60, '[2](참고) 중복제거용 BP사명 DB'!$B$3:$D448, 3, FALSE)</f>
        <v>(주)위트콤</v>
      </c>
      <c r="F60" s="3" t="s">
        <v>334</v>
      </c>
      <c r="G60" s="3"/>
      <c r="H60" s="117" t="s">
        <v>66</v>
      </c>
      <c r="I60" s="117" t="s">
        <v>67</v>
      </c>
      <c r="J60" s="117"/>
      <c r="K60" s="117" t="s">
        <v>67</v>
      </c>
      <c r="L60" s="117" t="s">
        <v>67</v>
      </c>
      <c r="M60" s="117"/>
      <c r="N60" s="117"/>
      <c r="O60" s="117"/>
      <c r="P60" s="122"/>
      <c r="Q60" s="79"/>
      <c r="R60" s="115"/>
      <c r="S60" s="115"/>
      <c r="T60" s="115"/>
      <c r="U60" s="115" t="s">
        <v>74</v>
      </c>
      <c r="V60" s="115" t="s">
        <v>287</v>
      </c>
      <c r="W60" s="115"/>
      <c r="X60" s="115"/>
      <c r="Y60" s="115"/>
      <c r="Z60" s="432" t="s">
        <v>74</v>
      </c>
      <c r="AA60" s="115" t="s">
        <v>287</v>
      </c>
      <c r="AB60" s="203" t="s">
        <v>204</v>
      </c>
      <c r="AC60" s="203"/>
      <c r="AD60" s="203"/>
      <c r="AE60" s="8"/>
      <c r="AF60" s="104" t="s">
        <v>248</v>
      </c>
      <c r="AG60" s="104" t="s">
        <v>330</v>
      </c>
      <c r="AH60" s="104"/>
      <c r="AI60" s="3"/>
      <c r="AJ60" s="589"/>
      <c r="AK60" s="20"/>
      <c r="AL60" s="503"/>
      <c r="AM60" s="20"/>
      <c r="AN60" s="33"/>
      <c r="AO60" s="52"/>
      <c r="AP60" s="33"/>
      <c r="AQ60" s="33"/>
      <c r="AR60" s="20" t="str">
        <f t="shared" si="0"/>
        <v/>
      </c>
      <c r="AS60" s="70"/>
      <c r="AT60" s="70"/>
      <c r="AU60" s="94"/>
      <c r="AV60" s="94"/>
      <c r="AW60" s="71" t="str">
        <f t="shared" si="1"/>
        <v/>
      </c>
      <c r="AX60" s="104" t="s">
        <v>205</v>
      </c>
      <c r="AY60" s="104" t="s">
        <v>331</v>
      </c>
      <c r="AZ60" s="6" t="s">
        <v>199</v>
      </c>
      <c r="BA60" s="6" t="s">
        <v>199</v>
      </c>
      <c r="BB60" s="6"/>
      <c r="BC60" s="6"/>
      <c r="BD60" s="104" t="s">
        <v>335</v>
      </c>
      <c r="BE60" s="104"/>
      <c r="BF60"/>
    </row>
    <row r="61" spans="1:58" ht="27" hidden="1">
      <c r="A61" s="17"/>
      <c r="B61" s="718"/>
      <c r="C61" s="408" t="s">
        <v>327</v>
      </c>
      <c r="D61" s="105" t="s">
        <v>336</v>
      </c>
      <c r="E61" s="105" t="str">
        <f>VLOOKUP(D61, '[2](참고) 중복제거용 BP사명 DB'!$B$3:$D449, 3, FALSE)</f>
        <v>(주)애드사운드</v>
      </c>
      <c r="F61" s="3" t="s">
        <v>334</v>
      </c>
      <c r="G61" s="3"/>
      <c r="H61" s="117" t="s">
        <v>66</v>
      </c>
      <c r="I61" s="117" t="s">
        <v>67</v>
      </c>
      <c r="J61" s="117"/>
      <c r="K61" s="117" t="s">
        <v>67</v>
      </c>
      <c r="L61" s="117" t="s">
        <v>67</v>
      </c>
      <c r="M61" s="117"/>
      <c r="N61" s="117"/>
      <c r="O61" s="117"/>
      <c r="P61" s="122"/>
      <c r="Q61" s="79"/>
      <c r="R61" s="115"/>
      <c r="S61" s="115"/>
      <c r="T61" s="115"/>
      <c r="U61" s="115" t="s">
        <v>74</v>
      </c>
      <c r="V61" s="115" t="s">
        <v>287</v>
      </c>
      <c r="W61" s="115"/>
      <c r="X61" s="115"/>
      <c r="Y61" s="115"/>
      <c r="Z61" s="432" t="s">
        <v>74</v>
      </c>
      <c r="AA61" s="115" t="s">
        <v>287</v>
      </c>
      <c r="AB61" s="203" t="s">
        <v>204</v>
      </c>
      <c r="AC61" s="203"/>
      <c r="AD61" s="203"/>
      <c r="AE61" s="8"/>
      <c r="AF61" s="104" t="s">
        <v>248</v>
      </c>
      <c r="AG61" s="104" t="s">
        <v>330</v>
      </c>
      <c r="AH61" s="104"/>
      <c r="AI61" s="3"/>
      <c r="AJ61" s="589"/>
      <c r="AK61" s="20"/>
      <c r="AL61" s="503"/>
      <c r="AM61" s="20"/>
      <c r="AN61" s="33"/>
      <c r="AO61" s="52"/>
      <c r="AP61" s="33"/>
      <c r="AQ61" s="33"/>
      <c r="AR61" s="20" t="str">
        <f t="shared" si="0"/>
        <v/>
      </c>
      <c r="AS61" s="70"/>
      <c r="AT61" s="70"/>
      <c r="AU61" s="94"/>
      <c r="AV61" s="94"/>
      <c r="AW61" s="71" t="str">
        <f t="shared" si="1"/>
        <v/>
      </c>
      <c r="AX61" s="104" t="s">
        <v>205</v>
      </c>
      <c r="AY61" s="104" t="s">
        <v>331</v>
      </c>
      <c r="AZ61" s="6" t="s">
        <v>199</v>
      </c>
      <c r="BA61" s="6" t="s">
        <v>199</v>
      </c>
      <c r="BB61" s="6"/>
      <c r="BC61" s="6"/>
      <c r="BD61" s="104"/>
      <c r="BE61" s="104"/>
      <c r="BF61"/>
    </row>
    <row r="62" spans="1:58" ht="27" hidden="1">
      <c r="A62" s="17"/>
      <c r="B62" s="718"/>
      <c r="C62" s="408" t="s">
        <v>327</v>
      </c>
      <c r="D62" s="105" t="s">
        <v>337</v>
      </c>
      <c r="E62" s="105" t="str">
        <f>VLOOKUP(D62, '[2](참고) 중복제거용 BP사명 DB'!$B$3:$D450, 3, FALSE)</f>
        <v>유엔젤(주)</v>
      </c>
      <c r="F62" s="3" t="s">
        <v>334</v>
      </c>
      <c r="G62" s="3"/>
      <c r="H62" s="117" t="s">
        <v>66</v>
      </c>
      <c r="I62" s="117" t="s">
        <v>67</v>
      </c>
      <c r="J62" s="117"/>
      <c r="K62" s="117" t="s">
        <v>67</v>
      </c>
      <c r="L62" s="117" t="s">
        <v>67</v>
      </c>
      <c r="M62" s="117"/>
      <c r="N62" s="117"/>
      <c r="O62" s="117"/>
      <c r="P62" s="122"/>
      <c r="Q62" s="79"/>
      <c r="R62" s="115"/>
      <c r="S62" s="115"/>
      <c r="T62" s="115"/>
      <c r="U62" s="115" t="s">
        <v>74</v>
      </c>
      <c r="V62" s="115" t="s">
        <v>287</v>
      </c>
      <c r="W62" s="115"/>
      <c r="X62" s="115"/>
      <c r="Y62" s="115"/>
      <c r="Z62" s="432" t="s">
        <v>74</v>
      </c>
      <c r="AA62" s="115" t="s">
        <v>287</v>
      </c>
      <c r="AB62" s="203" t="s">
        <v>204</v>
      </c>
      <c r="AC62" s="203"/>
      <c r="AD62" s="203"/>
      <c r="AE62" s="8"/>
      <c r="AF62" s="104" t="s">
        <v>248</v>
      </c>
      <c r="AG62" s="104" t="s">
        <v>330</v>
      </c>
      <c r="AH62" s="104"/>
      <c r="AI62" s="3"/>
      <c r="AJ62" s="589"/>
      <c r="AK62" s="20"/>
      <c r="AL62" s="503"/>
      <c r="AM62" s="20"/>
      <c r="AN62" s="33"/>
      <c r="AO62" s="52"/>
      <c r="AP62" s="33"/>
      <c r="AQ62" s="33"/>
      <c r="AR62" s="20" t="str">
        <f t="shared" si="0"/>
        <v/>
      </c>
      <c r="AS62" s="70"/>
      <c r="AT62" s="70"/>
      <c r="AU62" s="94"/>
      <c r="AV62" s="94"/>
      <c r="AW62" s="71" t="str">
        <f t="shared" si="1"/>
        <v/>
      </c>
      <c r="AX62" s="104" t="s">
        <v>205</v>
      </c>
      <c r="AY62" s="104" t="s">
        <v>331</v>
      </c>
      <c r="AZ62" s="6" t="s">
        <v>199</v>
      </c>
      <c r="BA62" s="6" t="s">
        <v>199</v>
      </c>
      <c r="BB62" s="6"/>
      <c r="BC62" s="6"/>
      <c r="BD62" s="104"/>
      <c r="BE62" s="104"/>
      <c r="BF62"/>
    </row>
    <row r="63" spans="1:58" ht="40.5" hidden="1">
      <c r="A63" s="17"/>
      <c r="B63" s="718"/>
      <c r="C63" s="408" t="s">
        <v>327</v>
      </c>
      <c r="D63" s="105" t="s">
        <v>64</v>
      </c>
      <c r="E63" s="105" t="str">
        <f>VLOOKUP(D63, '[2](참고) 중복제거용 BP사명 DB'!$B$3:$D451, 3, FALSE)</f>
        <v>SK㈜</v>
      </c>
      <c r="F63" s="3" t="s">
        <v>338</v>
      </c>
      <c r="G63" s="3"/>
      <c r="H63" s="117" t="s">
        <v>66</v>
      </c>
      <c r="I63" s="117" t="s">
        <v>67</v>
      </c>
      <c r="J63" s="117"/>
      <c r="K63" s="117" t="s">
        <v>67</v>
      </c>
      <c r="L63" s="117" t="s">
        <v>67</v>
      </c>
      <c r="M63" s="117"/>
      <c r="N63" s="117"/>
      <c r="O63" s="117"/>
      <c r="P63" s="122"/>
      <c r="Q63" s="79"/>
      <c r="R63" s="115"/>
      <c r="S63" s="115"/>
      <c r="T63" s="115"/>
      <c r="U63" s="115" t="s">
        <v>74</v>
      </c>
      <c r="V63" s="115" t="s">
        <v>287</v>
      </c>
      <c r="W63" s="115"/>
      <c r="X63" s="115"/>
      <c r="Y63" s="115"/>
      <c r="Z63" s="432" t="s">
        <v>74</v>
      </c>
      <c r="AA63" s="115" t="s">
        <v>287</v>
      </c>
      <c r="AB63" s="203" t="s">
        <v>204</v>
      </c>
      <c r="AC63" s="203"/>
      <c r="AD63" s="203"/>
      <c r="AE63" s="8"/>
      <c r="AF63" s="104" t="s">
        <v>312</v>
      </c>
      <c r="AG63" s="104" t="s">
        <v>339</v>
      </c>
      <c r="AH63" s="104"/>
      <c r="AI63" s="3"/>
      <c r="AJ63" s="589"/>
      <c r="AK63" s="20"/>
      <c r="AL63" s="503"/>
      <c r="AM63" s="20"/>
      <c r="AN63" s="33"/>
      <c r="AO63" s="52"/>
      <c r="AP63" s="33"/>
      <c r="AQ63" s="33"/>
      <c r="AR63" s="20" t="str">
        <f t="shared" si="0"/>
        <v/>
      </c>
      <c r="AS63" s="70"/>
      <c r="AT63" s="70"/>
      <c r="AU63" s="94"/>
      <c r="AV63" s="94"/>
      <c r="AW63" s="71" t="str">
        <f t="shared" si="1"/>
        <v/>
      </c>
      <c r="AX63" s="104" t="s">
        <v>205</v>
      </c>
      <c r="AY63" s="104" t="s">
        <v>331</v>
      </c>
      <c r="AZ63" s="6" t="s">
        <v>199</v>
      </c>
      <c r="BA63" s="6" t="s">
        <v>199</v>
      </c>
      <c r="BB63" s="6"/>
      <c r="BC63" s="6"/>
      <c r="BD63" s="104" t="s">
        <v>340</v>
      </c>
      <c r="BE63" s="104" t="s">
        <v>341</v>
      </c>
      <c r="BF63"/>
    </row>
    <row r="64" spans="1:58" ht="27" hidden="1">
      <c r="A64" s="17"/>
      <c r="B64" s="718"/>
      <c r="C64" s="408" t="s">
        <v>327</v>
      </c>
      <c r="D64" s="105" t="s">
        <v>314</v>
      </c>
      <c r="E64" s="105" t="str">
        <f>VLOOKUP(D64, '[2](참고) 중복제거용 BP사명 DB'!$B$3:$D452, 3, FALSE)</f>
        <v>포인트아이 주식회사</v>
      </c>
      <c r="F64" s="3" t="s">
        <v>338</v>
      </c>
      <c r="G64" s="3"/>
      <c r="H64" s="117" t="s">
        <v>66</v>
      </c>
      <c r="I64" s="117" t="s">
        <v>67</v>
      </c>
      <c r="J64" s="117"/>
      <c r="K64" s="117" t="s">
        <v>67</v>
      </c>
      <c r="L64" s="117" t="s">
        <v>67</v>
      </c>
      <c r="M64" s="117"/>
      <c r="N64" s="117"/>
      <c r="O64" s="117"/>
      <c r="P64" s="122"/>
      <c r="Q64" s="79"/>
      <c r="R64" s="115"/>
      <c r="S64" s="115"/>
      <c r="T64" s="115"/>
      <c r="U64" s="115" t="s">
        <v>74</v>
      </c>
      <c r="V64" s="115" t="s">
        <v>287</v>
      </c>
      <c r="W64" s="115"/>
      <c r="X64" s="115"/>
      <c r="Y64" s="115"/>
      <c r="Z64" s="432" t="s">
        <v>74</v>
      </c>
      <c r="AA64" s="115" t="s">
        <v>287</v>
      </c>
      <c r="AB64" s="203" t="s">
        <v>204</v>
      </c>
      <c r="AC64" s="203"/>
      <c r="AD64" s="203"/>
      <c r="AE64" s="8"/>
      <c r="AF64" s="104" t="s">
        <v>312</v>
      </c>
      <c r="AG64" s="104" t="s">
        <v>339</v>
      </c>
      <c r="AH64" s="104"/>
      <c r="AI64" s="3"/>
      <c r="AJ64" s="589"/>
      <c r="AK64" s="20"/>
      <c r="AL64" s="503"/>
      <c r="AM64" s="20"/>
      <c r="AN64" s="33"/>
      <c r="AO64" s="52"/>
      <c r="AP64" s="33"/>
      <c r="AQ64" s="33"/>
      <c r="AR64" s="20" t="str">
        <f t="shared" si="0"/>
        <v/>
      </c>
      <c r="AS64" s="70"/>
      <c r="AT64" s="70"/>
      <c r="AU64" s="94"/>
      <c r="AV64" s="94"/>
      <c r="AW64" s="71" t="str">
        <f t="shared" si="1"/>
        <v/>
      </c>
      <c r="AX64" s="104" t="s">
        <v>205</v>
      </c>
      <c r="AY64" s="104" t="s">
        <v>331</v>
      </c>
      <c r="AZ64" s="6" t="s">
        <v>199</v>
      </c>
      <c r="BA64" s="6" t="s">
        <v>199</v>
      </c>
      <c r="BB64" s="6"/>
      <c r="BC64" s="6"/>
      <c r="BD64" s="104" t="s">
        <v>316</v>
      </c>
      <c r="BE64" s="104" t="s">
        <v>317</v>
      </c>
      <c r="BF64"/>
    </row>
    <row r="65" spans="1:58" ht="27" hidden="1">
      <c r="A65" s="17"/>
      <c r="B65" s="718"/>
      <c r="C65" s="408" t="s">
        <v>327</v>
      </c>
      <c r="D65" s="105" t="s">
        <v>342</v>
      </c>
      <c r="E65" s="105" t="str">
        <f>VLOOKUP(D65, '[2](참고) 중복제거용 BP사명 DB'!$B$3:$D453, 3, FALSE)</f>
        <v>콘텔라 ㈜</v>
      </c>
      <c r="F65" s="3" t="s">
        <v>338</v>
      </c>
      <c r="G65" s="3"/>
      <c r="H65" s="117" t="s">
        <v>66</v>
      </c>
      <c r="I65" s="117" t="s">
        <v>67</v>
      </c>
      <c r="J65" s="117"/>
      <c r="K65" s="117" t="s">
        <v>67</v>
      </c>
      <c r="L65" s="117" t="s">
        <v>67</v>
      </c>
      <c r="M65" s="117"/>
      <c r="N65" s="117"/>
      <c r="O65" s="117"/>
      <c r="P65" s="122"/>
      <c r="Q65" s="79"/>
      <c r="R65" s="115"/>
      <c r="S65" s="115"/>
      <c r="T65" s="115"/>
      <c r="U65" s="115" t="s">
        <v>74</v>
      </c>
      <c r="V65" s="115" t="s">
        <v>287</v>
      </c>
      <c r="W65" s="115"/>
      <c r="X65" s="115"/>
      <c r="Y65" s="115"/>
      <c r="Z65" s="432" t="s">
        <v>74</v>
      </c>
      <c r="AA65" s="115" t="s">
        <v>287</v>
      </c>
      <c r="AB65" s="203" t="s">
        <v>204</v>
      </c>
      <c r="AC65" s="203"/>
      <c r="AD65" s="203"/>
      <c r="AE65" s="8"/>
      <c r="AF65" s="104" t="s">
        <v>312</v>
      </c>
      <c r="AG65" s="104" t="s">
        <v>339</v>
      </c>
      <c r="AH65" s="104"/>
      <c r="AI65" s="3"/>
      <c r="AJ65" s="589"/>
      <c r="AK65" s="20"/>
      <c r="AL65" s="503"/>
      <c r="AM65" s="20"/>
      <c r="AN65" s="33"/>
      <c r="AO65" s="52"/>
      <c r="AP65" s="33"/>
      <c r="AQ65" s="33"/>
      <c r="AR65" s="20" t="str">
        <f t="shared" si="0"/>
        <v/>
      </c>
      <c r="AS65" s="70"/>
      <c r="AT65" s="70"/>
      <c r="AU65" s="94"/>
      <c r="AV65" s="94"/>
      <c r="AW65" s="71" t="str">
        <f t="shared" si="1"/>
        <v/>
      </c>
      <c r="AX65" s="104" t="s">
        <v>205</v>
      </c>
      <c r="AY65" s="104" t="s">
        <v>331</v>
      </c>
      <c r="AZ65" s="6" t="s">
        <v>199</v>
      </c>
      <c r="BA65" s="6" t="s">
        <v>199</v>
      </c>
      <c r="BB65" s="6"/>
      <c r="BC65" s="6"/>
      <c r="BD65" s="104"/>
      <c r="BE65" s="104"/>
      <c r="BF65"/>
    </row>
    <row r="66" spans="1:58" ht="27" hidden="1">
      <c r="A66" s="17"/>
      <c r="B66" s="718"/>
      <c r="C66" s="408" t="s">
        <v>343</v>
      </c>
      <c r="D66" s="105" t="s">
        <v>64</v>
      </c>
      <c r="E66" s="105" t="str">
        <f>VLOOKUP(D66, '[2](참고) 중복제거용 BP사명 DB'!$B$3:$D454, 3, FALSE)</f>
        <v>SK㈜</v>
      </c>
      <c r="F66" s="3" t="s">
        <v>344</v>
      </c>
      <c r="G66" s="3"/>
      <c r="H66" s="117" t="s">
        <v>66</v>
      </c>
      <c r="I66" s="117" t="s">
        <v>67</v>
      </c>
      <c r="J66" s="117"/>
      <c r="K66" s="117" t="s">
        <v>67</v>
      </c>
      <c r="L66" s="117" t="s">
        <v>67</v>
      </c>
      <c r="M66" s="117"/>
      <c r="N66" s="117"/>
      <c r="O66" s="117"/>
      <c r="P66" s="122"/>
      <c r="Q66" s="79"/>
      <c r="R66" s="115"/>
      <c r="S66" s="115"/>
      <c r="T66" s="115"/>
      <c r="U66" s="115" t="s">
        <v>74</v>
      </c>
      <c r="V66" s="115" t="s">
        <v>287</v>
      </c>
      <c r="W66" s="115"/>
      <c r="X66" s="115"/>
      <c r="Y66" s="115"/>
      <c r="Z66" s="432" t="s">
        <v>74</v>
      </c>
      <c r="AA66" s="115" t="s">
        <v>287</v>
      </c>
      <c r="AB66" s="203" t="s">
        <v>204</v>
      </c>
      <c r="AC66" s="203"/>
      <c r="AD66" s="203"/>
      <c r="AE66" s="8"/>
      <c r="AF66" s="104" t="s">
        <v>145</v>
      </c>
      <c r="AG66" s="104" t="s">
        <v>322</v>
      </c>
      <c r="AH66" s="104"/>
      <c r="AI66" s="104"/>
      <c r="AJ66" s="589"/>
      <c r="AK66" s="20"/>
      <c r="AL66" s="503"/>
      <c r="AM66" s="20"/>
      <c r="AN66" s="33"/>
      <c r="AO66" s="52"/>
      <c r="AP66" s="33"/>
      <c r="AQ66" s="33"/>
      <c r="AR66" s="20" t="str">
        <f t="shared" si="0"/>
        <v/>
      </c>
      <c r="AS66" s="70"/>
      <c r="AT66" s="70"/>
      <c r="AU66" s="94"/>
      <c r="AV66" s="94"/>
      <c r="AW66" s="71" t="str">
        <f t="shared" si="1"/>
        <v/>
      </c>
      <c r="AX66" s="104" t="s">
        <v>205</v>
      </c>
      <c r="AY66" s="104" t="s">
        <v>291</v>
      </c>
      <c r="AZ66" s="6" t="s">
        <v>199</v>
      </c>
      <c r="BA66" s="6" t="s">
        <v>199</v>
      </c>
      <c r="BB66" s="6"/>
      <c r="BC66" s="6"/>
      <c r="BD66" s="104"/>
      <c r="BE66" s="104"/>
      <c r="BF66"/>
    </row>
    <row r="67" spans="1:58" ht="27" hidden="1">
      <c r="A67" s="17"/>
      <c r="B67" s="718"/>
      <c r="C67" s="408" t="s">
        <v>343</v>
      </c>
      <c r="D67" s="105" t="s">
        <v>345</v>
      </c>
      <c r="E67" s="105" t="str">
        <f>VLOOKUP(D67, '[2](참고) 중복제거용 BP사명 DB'!$B$3:$D455, 3, FALSE)</f>
        <v>(주)헤리트</v>
      </c>
      <c r="F67" s="3" t="s">
        <v>346</v>
      </c>
      <c r="G67" s="3"/>
      <c r="H67" s="117" t="s">
        <v>66</v>
      </c>
      <c r="I67" s="117" t="s">
        <v>67</v>
      </c>
      <c r="J67" s="117"/>
      <c r="K67" s="117" t="s">
        <v>67</v>
      </c>
      <c r="L67" s="117" t="s">
        <v>67</v>
      </c>
      <c r="M67" s="117"/>
      <c r="N67" s="117"/>
      <c r="O67" s="117"/>
      <c r="P67" s="122"/>
      <c r="Q67" s="79"/>
      <c r="R67" s="115"/>
      <c r="S67" s="115"/>
      <c r="T67" s="115"/>
      <c r="U67" s="115" t="s">
        <v>74</v>
      </c>
      <c r="V67" s="115" t="s">
        <v>287</v>
      </c>
      <c r="W67" s="115"/>
      <c r="X67" s="115"/>
      <c r="Y67" s="115"/>
      <c r="Z67" s="432" t="s">
        <v>74</v>
      </c>
      <c r="AA67" s="115" t="s">
        <v>287</v>
      </c>
      <c r="AB67" s="203" t="s">
        <v>204</v>
      </c>
      <c r="AC67" s="203"/>
      <c r="AD67" s="203"/>
      <c r="AE67" s="8"/>
      <c r="AF67" s="104" t="s">
        <v>145</v>
      </c>
      <c r="AG67" s="104" t="s">
        <v>322</v>
      </c>
      <c r="AH67" s="104"/>
      <c r="AI67" s="104"/>
      <c r="AJ67" s="589"/>
      <c r="AK67" s="20"/>
      <c r="AL67" s="503"/>
      <c r="AM67" s="20"/>
      <c r="AN67" s="33"/>
      <c r="AO67" s="52"/>
      <c r="AP67" s="33"/>
      <c r="AQ67" s="33"/>
      <c r="AR67" s="20" t="str">
        <f t="shared" si="0"/>
        <v/>
      </c>
      <c r="AS67" s="70"/>
      <c r="AT67" s="70"/>
      <c r="AU67" s="94"/>
      <c r="AV67" s="94"/>
      <c r="AW67" s="71" t="str">
        <f t="shared" si="1"/>
        <v/>
      </c>
      <c r="AX67" s="104" t="s">
        <v>205</v>
      </c>
      <c r="AY67" s="104" t="s">
        <v>291</v>
      </c>
      <c r="AZ67" s="6" t="s">
        <v>199</v>
      </c>
      <c r="BA67" s="6" t="s">
        <v>199</v>
      </c>
      <c r="BB67" s="6"/>
      <c r="BC67" s="6"/>
      <c r="BD67" s="104" t="s">
        <v>347</v>
      </c>
      <c r="BE67" s="104"/>
      <c r="BF67"/>
    </row>
    <row r="68" spans="1:58" ht="24" hidden="1">
      <c r="A68" s="17"/>
      <c r="B68" s="718"/>
      <c r="C68" s="408" t="s">
        <v>348</v>
      </c>
      <c r="D68" s="105" t="s">
        <v>64</v>
      </c>
      <c r="E68" s="105" t="str">
        <f>VLOOKUP(D68, '[2](참고) 중복제거용 BP사명 DB'!$B$3:$D456, 3, FALSE)</f>
        <v>SK㈜</v>
      </c>
      <c r="F68" s="3" t="s">
        <v>349</v>
      </c>
      <c r="G68" s="3"/>
      <c r="H68" s="117" t="s">
        <v>66</v>
      </c>
      <c r="I68" s="117" t="s">
        <v>67</v>
      </c>
      <c r="J68" s="117"/>
      <c r="K68" s="117" t="s">
        <v>67</v>
      </c>
      <c r="L68" s="117" t="s">
        <v>67</v>
      </c>
      <c r="M68" s="117"/>
      <c r="N68" s="117"/>
      <c r="O68" s="117"/>
      <c r="P68" s="122"/>
      <c r="Q68" s="79"/>
      <c r="R68" s="115"/>
      <c r="S68" s="115"/>
      <c r="T68" s="115"/>
      <c r="U68" s="115" t="s">
        <v>74</v>
      </c>
      <c r="V68" s="115" t="s">
        <v>287</v>
      </c>
      <c r="W68" s="115"/>
      <c r="X68" s="115"/>
      <c r="Y68" s="115"/>
      <c r="Z68" s="432" t="s">
        <v>74</v>
      </c>
      <c r="AA68" s="115" t="s">
        <v>287</v>
      </c>
      <c r="AB68" s="203" t="s">
        <v>204</v>
      </c>
      <c r="AC68" s="203"/>
      <c r="AD68" s="203"/>
      <c r="AE68" s="8"/>
      <c r="AF68" s="104" t="s">
        <v>114</v>
      </c>
      <c r="AG68" s="104" t="s">
        <v>313</v>
      </c>
      <c r="AH68" s="104"/>
      <c r="AI68" s="104"/>
      <c r="AJ68" s="589"/>
      <c r="AK68" s="20"/>
      <c r="AL68" s="503"/>
      <c r="AM68" s="20"/>
      <c r="AN68" s="33"/>
      <c r="AO68" s="52"/>
      <c r="AP68" s="33"/>
      <c r="AQ68" s="33"/>
      <c r="AR68" s="20" t="str">
        <f t="shared" si="0"/>
        <v/>
      </c>
      <c r="AS68" s="70"/>
      <c r="AT68" s="70"/>
      <c r="AU68" s="94"/>
      <c r="AV68" s="94"/>
      <c r="AW68" s="71" t="str">
        <f t="shared" si="1"/>
        <v/>
      </c>
      <c r="AX68" s="104" t="s">
        <v>205</v>
      </c>
      <c r="AY68" s="104" t="s">
        <v>291</v>
      </c>
      <c r="AZ68" s="6" t="s">
        <v>199</v>
      </c>
      <c r="BA68" s="6" t="s">
        <v>199</v>
      </c>
      <c r="BB68" s="6"/>
      <c r="BC68" s="6"/>
      <c r="BD68" s="104"/>
      <c r="BE68" s="104"/>
      <c r="BF68"/>
    </row>
    <row r="69" spans="1:58" ht="27" hidden="1">
      <c r="A69" s="17"/>
      <c r="B69" s="718"/>
      <c r="C69" s="408" t="s">
        <v>348</v>
      </c>
      <c r="D69" s="105" t="s">
        <v>314</v>
      </c>
      <c r="E69" s="105" t="str">
        <f>VLOOKUP(D69, '[2](참고) 중복제거용 BP사명 DB'!$B$3:$D457, 3, FALSE)</f>
        <v>포인트아이 주식회사</v>
      </c>
      <c r="F69" s="3" t="s">
        <v>349</v>
      </c>
      <c r="G69" s="3"/>
      <c r="H69" s="117" t="s">
        <v>66</v>
      </c>
      <c r="I69" s="117" t="s">
        <v>67</v>
      </c>
      <c r="J69" s="117"/>
      <c r="K69" s="117" t="s">
        <v>67</v>
      </c>
      <c r="L69" s="117" t="s">
        <v>67</v>
      </c>
      <c r="M69" s="117"/>
      <c r="N69" s="117"/>
      <c r="O69" s="117"/>
      <c r="P69" s="122"/>
      <c r="Q69" s="79"/>
      <c r="R69" s="115"/>
      <c r="S69" s="115"/>
      <c r="T69" s="115"/>
      <c r="U69" s="115" t="s">
        <v>74</v>
      </c>
      <c r="V69" s="115" t="s">
        <v>287</v>
      </c>
      <c r="W69" s="115"/>
      <c r="X69" s="115"/>
      <c r="Y69" s="115"/>
      <c r="Z69" s="432" t="s">
        <v>74</v>
      </c>
      <c r="AA69" s="115" t="s">
        <v>287</v>
      </c>
      <c r="AB69" s="203" t="s">
        <v>204</v>
      </c>
      <c r="AC69" s="203"/>
      <c r="AD69" s="203"/>
      <c r="AE69" s="8"/>
      <c r="AF69" s="104" t="s">
        <v>114</v>
      </c>
      <c r="AG69" s="104" t="s">
        <v>313</v>
      </c>
      <c r="AH69" s="104"/>
      <c r="AI69" s="132"/>
      <c r="AJ69" s="589"/>
      <c r="AK69" s="20"/>
      <c r="AL69" s="503"/>
      <c r="AM69" s="20"/>
      <c r="AN69" s="33"/>
      <c r="AO69" s="52"/>
      <c r="AP69" s="33"/>
      <c r="AQ69" s="33"/>
      <c r="AR69" s="20" t="str">
        <f t="shared" si="0"/>
        <v/>
      </c>
      <c r="AS69" s="70"/>
      <c r="AT69" s="70"/>
      <c r="AU69" s="94"/>
      <c r="AV69" s="94"/>
      <c r="AW69" s="71" t="str">
        <f t="shared" si="1"/>
        <v/>
      </c>
      <c r="AX69" s="104" t="s">
        <v>205</v>
      </c>
      <c r="AY69" s="104" t="s">
        <v>291</v>
      </c>
      <c r="AZ69" s="6" t="s">
        <v>199</v>
      </c>
      <c r="BA69" s="6" t="s">
        <v>199</v>
      </c>
      <c r="BB69" s="6"/>
      <c r="BC69" s="6"/>
      <c r="BD69" s="104" t="s">
        <v>316</v>
      </c>
      <c r="BE69" s="104" t="s">
        <v>317</v>
      </c>
      <c r="BF69"/>
    </row>
    <row r="70" spans="1:58" ht="24" hidden="1">
      <c r="A70" s="17"/>
      <c r="B70" s="718"/>
      <c r="C70" s="408" t="s">
        <v>350</v>
      </c>
      <c r="D70" s="105" t="s">
        <v>64</v>
      </c>
      <c r="E70" s="105" t="str">
        <f>VLOOKUP(D70, '[2](참고) 중복제거용 BP사명 DB'!$B$3:$D458, 3, FALSE)</f>
        <v>SK㈜</v>
      </c>
      <c r="F70" s="3" t="s">
        <v>351</v>
      </c>
      <c r="G70" s="3"/>
      <c r="H70" s="117" t="s">
        <v>66</v>
      </c>
      <c r="I70" s="117" t="s">
        <v>67</v>
      </c>
      <c r="J70" s="117"/>
      <c r="K70" s="117" t="s">
        <v>67</v>
      </c>
      <c r="L70" s="117" t="s">
        <v>67</v>
      </c>
      <c r="M70" s="117"/>
      <c r="N70" s="117"/>
      <c r="O70" s="117"/>
      <c r="P70" s="122"/>
      <c r="Q70" s="79"/>
      <c r="R70" s="115"/>
      <c r="S70" s="115"/>
      <c r="T70" s="115"/>
      <c r="U70" s="115" t="s">
        <v>74</v>
      </c>
      <c r="V70" s="115" t="s">
        <v>287</v>
      </c>
      <c r="W70" s="115"/>
      <c r="X70" s="115"/>
      <c r="Y70" s="115"/>
      <c r="Z70" s="432" t="s">
        <v>74</v>
      </c>
      <c r="AA70" s="115" t="s">
        <v>287</v>
      </c>
      <c r="AB70" s="203" t="s">
        <v>204</v>
      </c>
      <c r="AC70" s="203"/>
      <c r="AD70" s="203"/>
      <c r="AE70" s="8"/>
      <c r="AF70" s="104" t="s">
        <v>114</v>
      </c>
      <c r="AG70" s="104" t="s">
        <v>313</v>
      </c>
      <c r="AH70" s="104"/>
      <c r="AI70" s="132"/>
      <c r="AJ70" s="589"/>
      <c r="AK70" s="20"/>
      <c r="AL70" s="503"/>
      <c r="AM70" s="20"/>
      <c r="AN70" s="33"/>
      <c r="AO70" s="52"/>
      <c r="AP70" s="33"/>
      <c r="AQ70" s="33"/>
      <c r="AR70" s="20" t="str">
        <f t="shared" si="0"/>
        <v/>
      </c>
      <c r="AS70" s="70"/>
      <c r="AT70" s="70"/>
      <c r="AU70" s="94"/>
      <c r="AV70" s="94"/>
      <c r="AW70" s="71" t="str">
        <f t="shared" si="1"/>
        <v/>
      </c>
      <c r="AX70" s="104" t="s">
        <v>205</v>
      </c>
      <c r="AY70" s="104" t="s">
        <v>291</v>
      </c>
      <c r="AZ70" s="6" t="s">
        <v>199</v>
      </c>
      <c r="BA70" s="6" t="s">
        <v>199</v>
      </c>
      <c r="BB70" s="6"/>
      <c r="BC70" s="6"/>
      <c r="BD70" s="104"/>
      <c r="BE70" s="104"/>
      <c r="BF70"/>
    </row>
    <row r="71" spans="1:58" ht="24" hidden="1">
      <c r="A71" s="17"/>
      <c r="B71" s="718"/>
      <c r="C71" s="408" t="s">
        <v>350</v>
      </c>
      <c r="D71" s="105" t="s">
        <v>314</v>
      </c>
      <c r="E71" s="105" t="str">
        <f>VLOOKUP(D71, '[2](참고) 중복제거용 BP사명 DB'!$B$3:$D459, 3, FALSE)</f>
        <v>포인트아이 주식회사</v>
      </c>
      <c r="F71" s="3" t="s">
        <v>351</v>
      </c>
      <c r="G71" s="3"/>
      <c r="H71" s="117" t="s">
        <v>66</v>
      </c>
      <c r="I71" s="117" t="s">
        <v>67</v>
      </c>
      <c r="J71" s="117"/>
      <c r="K71" s="117" t="s">
        <v>67</v>
      </c>
      <c r="L71" s="117" t="s">
        <v>67</v>
      </c>
      <c r="M71" s="117"/>
      <c r="N71" s="117"/>
      <c r="O71" s="117"/>
      <c r="P71" s="122"/>
      <c r="Q71" s="79"/>
      <c r="R71" s="115"/>
      <c r="S71" s="115"/>
      <c r="T71" s="115"/>
      <c r="U71" s="115" t="s">
        <v>74</v>
      </c>
      <c r="V71" s="115" t="s">
        <v>287</v>
      </c>
      <c r="W71" s="115"/>
      <c r="X71" s="115"/>
      <c r="Y71" s="115"/>
      <c r="Z71" s="432" t="s">
        <v>74</v>
      </c>
      <c r="AA71" s="115" t="s">
        <v>287</v>
      </c>
      <c r="AB71" s="203" t="s">
        <v>204</v>
      </c>
      <c r="AC71" s="203"/>
      <c r="AD71" s="203"/>
      <c r="AE71" s="8"/>
      <c r="AF71" s="104" t="s">
        <v>114</v>
      </c>
      <c r="AG71" s="104" t="s">
        <v>313</v>
      </c>
      <c r="AH71" s="104"/>
      <c r="AI71" s="132"/>
      <c r="AJ71" s="589"/>
      <c r="AK71" s="20"/>
      <c r="AL71" s="503"/>
      <c r="AM71" s="20"/>
      <c r="AN71" s="33"/>
      <c r="AO71" s="52"/>
      <c r="AP71" s="33"/>
      <c r="AQ71" s="33"/>
      <c r="AR71" s="20" t="str">
        <f t="shared" ref="AR71:AR134" si="2">IF(ISBLANK(AQ71), "", "O")</f>
        <v/>
      </c>
      <c r="AS71" s="70"/>
      <c r="AT71" s="70"/>
      <c r="AU71" s="94"/>
      <c r="AV71" s="94"/>
      <c r="AW71" s="71" t="str">
        <f t="shared" ref="AW71:AW134" si="3">IF(ISBLANK(AV71), "", "O")</f>
        <v/>
      </c>
      <c r="AX71" s="104" t="s">
        <v>205</v>
      </c>
      <c r="AY71" s="104" t="s">
        <v>291</v>
      </c>
      <c r="AZ71" s="6" t="s">
        <v>199</v>
      </c>
      <c r="BA71" s="6" t="s">
        <v>199</v>
      </c>
      <c r="BB71" s="6"/>
      <c r="BC71" s="6"/>
      <c r="BD71" s="104"/>
      <c r="BE71" s="104"/>
      <c r="BF71"/>
    </row>
    <row r="72" spans="1:58" ht="40.5" hidden="1">
      <c r="A72" s="17"/>
      <c r="B72" s="718"/>
      <c r="C72" s="408" t="s">
        <v>352</v>
      </c>
      <c r="D72" s="105" t="s">
        <v>64</v>
      </c>
      <c r="E72" s="105" t="str">
        <f>VLOOKUP(D72, '[2](참고) 중복제거용 BP사명 DB'!$B$3:$D460, 3, FALSE)</f>
        <v>SK㈜</v>
      </c>
      <c r="F72" s="3" t="s">
        <v>353</v>
      </c>
      <c r="G72" s="3"/>
      <c r="H72" s="117" t="s">
        <v>66</v>
      </c>
      <c r="I72" s="117" t="s">
        <v>67</v>
      </c>
      <c r="J72" s="117"/>
      <c r="K72" s="117" t="s">
        <v>67</v>
      </c>
      <c r="L72" s="117" t="s">
        <v>67</v>
      </c>
      <c r="M72" s="117"/>
      <c r="N72" s="117"/>
      <c r="O72" s="117"/>
      <c r="P72" s="122"/>
      <c r="Q72" s="79"/>
      <c r="R72" s="115"/>
      <c r="S72" s="115"/>
      <c r="T72" s="115"/>
      <c r="U72" s="115" t="s">
        <v>74</v>
      </c>
      <c r="V72" s="115" t="s">
        <v>287</v>
      </c>
      <c r="W72" s="115"/>
      <c r="X72" s="115"/>
      <c r="Y72" s="115"/>
      <c r="Z72" s="432" t="s">
        <v>74</v>
      </c>
      <c r="AA72" s="115" t="s">
        <v>287</v>
      </c>
      <c r="AB72" s="203" t="s">
        <v>204</v>
      </c>
      <c r="AC72" s="203"/>
      <c r="AD72" s="203"/>
      <c r="AE72" s="8"/>
      <c r="AF72" s="104" t="s">
        <v>145</v>
      </c>
      <c r="AG72" s="104" t="s">
        <v>354</v>
      </c>
      <c r="AH72" s="104"/>
      <c r="AI72" s="3"/>
      <c r="AJ72" s="589"/>
      <c r="AK72" s="20"/>
      <c r="AL72" s="503"/>
      <c r="AM72" s="20"/>
      <c r="AN72" s="33"/>
      <c r="AO72" s="52"/>
      <c r="AP72" s="33"/>
      <c r="AQ72" s="33"/>
      <c r="AR72" s="20" t="str">
        <f t="shared" si="2"/>
        <v/>
      </c>
      <c r="AS72" s="70"/>
      <c r="AT72" s="70"/>
      <c r="AU72" s="94"/>
      <c r="AV72" s="94"/>
      <c r="AW72" s="71" t="str">
        <f t="shared" si="3"/>
        <v/>
      </c>
      <c r="AX72" s="104" t="s">
        <v>205</v>
      </c>
      <c r="AY72" s="104" t="s">
        <v>355</v>
      </c>
      <c r="AZ72" s="6" t="s">
        <v>199</v>
      </c>
      <c r="BA72" s="6" t="s">
        <v>199</v>
      </c>
      <c r="BB72" s="6"/>
      <c r="BC72" s="6"/>
      <c r="BD72" s="104"/>
      <c r="BE72" s="104"/>
      <c r="BF72"/>
    </row>
    <row r="73" spans="1:58" ht="40.5" hidden="1">
      <c r="A73" s="17"/>
      <c r="B73" s="718"/>
      <c r="C73" s="408" t="s">
        <v>352</v>
      </c>
      <c r="D73" s="105" t="s">
        <v>318</v>
      </c>
      <c r="E73" s="105" t="str">
        <f>VLOOKUP(D73, '[2](참고) 중복제거용 BP사명 DB'!$B$3:$D461, 3, FALSE)</f>
        <v xml:space="preserve">	텔코웨어 주식회사</v>
      </c>
      <c r="F73" s="3" t="s">
        <v>353</v>
      </c>
      <c r="G73" s="3"/>
      <c r="H73" s="117" t="s">
        <v>66</v>
      </c>
      <c r="I73" s="117" t="s">
        <v>67</v>
      </c>
      <c r="J73" s="117"/>
      <c r="K73" s="117" t="s">
        <v>67</v>
      </c>
      <c r="L73" s="117" t="s">
        <v>67</v>
      </c>
      <c r="M73" s="117"/>
      <c r="N73" s="117"/>
      <c r="O73" s="117"/>
      <c r="P73" s="122"/>
      <c r="Q73" s="79"/>
      <c r="R73" s="115"/>
      <c r="S73" s="115"/>
      <c r="T73" s="115"/>
      <c r="U73" s="115" t="s">
        <v>74</v>
      </c>
      <c r="V73" s="115" t="s">
        <v>287</v>
      </c>
      <c r="W73" s="115"/>
      <c r="X73" s="115"/>
      <c r="Y73" s="115"/>
      <c r="Z73" s="432" t="s">
        <v>74</v>
      </c>
      <c r="AA73" s="115" t="s">
        <v>287</v>
      </c>
      <c r="AB73" s="203" t="s">
        <v>204</v>
      </c>
      <c r="AC73" s="203"/>
      <c r="AD73" s="203"/>
      <c r="AE73" s="3" t="s">
        <v>356</v>
      </c>
      <c r="AF73" s="104" t="s">
        <v>145</v>
      </c>
      <c r="AG73" s="104" t="s">
        <v>354</v>
      </c>
      <c r="AH73" s="104"/>
      <c r="AI73" s="3"/>
      <c r="AJ73" s="589"/>
      <c r="AK73" s="20"/>
      <c r="AL73" s="503"/>
      <c r="AM73" s="20"/>
      <c r="AN73" s="33"/>
      <c r="AO73" s="52"/>
      <c r="AP73" s="33"/>
      <c r="AQ73" s="33"/>
      <c r="AR73" s="20" t="str">
        <f t="shared" si="2"/>
        <v/>
      </c>
      <c r="AS73" s="70"/>
      <c r="AT73" s="70"/>
      <c r="AU73" s="94"/>
      <c r="AV73" s="94"/>
      <c r="AW73" s="71" t="str">
        <f t="shared" si="3"/>
        <v/>
      </c>
      <c r="AX73" s="104" t="s">
        <v>205</v>
      </c>
      <c r="AY73" s="104" t="s">
        <v>355</v>
      </c>
      <c r="AZ73" s="6" t="s">
        <v>199</v>
      </c>
      <c r="BA73" s="6" t="s">
        <v>199</v>
      </c>
      <c r="BB73" s="6"/>
      <c r="BC73" s="6"/>
      <c r="BD73" s="104" t="s">
        <v>357</v>
      </c>
      <c r="BE73" s="104" t="s">
        <v>358</v>
      </c>
      <c r="BF73"/>
    </row>
    <row r="74" spans="1:58" ht="40.5" hidden="1">
      <c r="A74" s="17"/>
      <c r="B74" s="718"/>
      <c r="C74" s="408" t="s">
        <v>359</v>
      </c>
      <c r="D74" s="105" t="s">
        <v>64</v>
      </c>
      <c r="E74" s="105" t="str">
        <f>VLOOKUP(D74, '[2](참고) 중복제거용 BP사명 DB'!$B$3:$D462, 3, FALSE)</f>
        <v>SK㈜</v>
      </c>
      <c r="F74" s="3" t="s">
        <v>360</v>
      </c>
      <c r="G74" s="3"/>
      <c r="H74" s="117" t="s">
        <v>66</v>
      </c>
      <c r="I74" s="117" t="s">
        <v>67</v>
      </c>
      <c r="J74" s="117"/>
      <c r="K74" s="117" t="s">
        <v>67</v>
      </c>
      <c r="L74" s="117" t="s">
        <v>67</v>
      </c>
      <c r="M74" s="117"/>
      <c r="N74" s="117"/>
      <c r="O74" s="117"/>
      <c r="P74" s="122"/>
      <c r="Q74" s="79"/>
      <c r="R74" s="115"/>
      <c r="S74" s="115"/>
      <c r="T74" s="115"/>
      <c r="U74" s="115" t="s">
        <v>74</v>
      </c>
      <c r="V74" s="115" t="s">
        <v>287</v>
      </c>
      <c r="W74" s="115"/>
      <c r="X74" s="115"/>
      <c r="Y74" s="115"/>
      <c r="Z74" s="432" t="s">
        <v>74</v>
      </c>
      <c r="AA74" s="115" t="s">
        <v>287</v>
      </c>
      <c r="AB74" s="203" t="s">
        <v>204</v>
      </c>
      <c r="AC74" s="203"/>
      <c r="AD74" s="203"/>
      <c r="AE74" s="3" t="s">
        <v>356</v>
      </c>
      <c r="AF74" s="104" t="s">
        <v>145</v>
      </c>
      <c r="AG74" s="104" t="s">
        <v>354</v>
      </c>
      <c r="AH74" s="104"/>
      <c r="AI74" s="3"/>
      <c r="AJ74" s="589"/>
      <c r="AK74" s="20"/>
      <c r="AL74" s="503"/>
      <c r="AM74" s="20"/>
      <c r="AN74" s="33"/>
      <c r="AO74" s="52"/>
      <c r="AP74" s="33"/>
      <c r="AQ74" s="33"/>
      <c r="AR74" s="20" t="str">
        <f t="shared" si="2"/>
        <v/>
      </c>
      <c r="AS74" s="70"/>
      <c r="AT74" s="70"/>
      <c r="AU74" s="94"/>
      <c r="AV74" s="94"/>
      <c r="AW74" s="71" t="str">
        <f t="shared" si="3"/>
        <v/>
      </c>
      <c r="AX74" s="104" t="s">
        <v>205</v>
      </c>
      <c r="AY74" s="104" t="s">
        <v>355</v>
      </c>
      <c r="AZ74" s="6" t="s">
        <v>199</v>
      </c>
      <c r="BA74" s="6" t="s">
        <v>199</v>
      </c>
      <c r="BB74" s="6"/>
      <c r="BC74" s="6"/>
      <c r="BD74" s="104"/>
      <c r="BE74" s="104"/>
      <c r="BF74"/>
    </row>
    <row r="75" spans="1:58" ht="40.5" hidden="1">
      <c r="A75" s="17"/>
      <c r="B75" s="718"/>
      <c r="C75" s="408" t="s">
        <v>359</v>
      </c>
      <c r="D75" s="105" t="s">
        <v>318</v>
      </c>
      <c r="E75" s="105" t="str">
        <f>VLOOKUP(D75, '[2](참고) 중복제거용 BP사명 DB'!$B$3:$D463, 3, FALSE)</f>
        <v xml:space="preserve">	텔코웨어 주식회사</v>
      </c>
      <c r="F75" s="3" t="s">
        <v>360</v>
      </c>
      <c r="G75" s="3"/>
      <c r="H75" s="117" t="s">
        <v>66</v>
      </c>
      <c r="I75" s="117" t="s">
        <v>67</v>
      </c>
      <c r="J75" s="117"/>
      <c r="K75" s="117" t="s">
        <v>67</v>
      </c>
      <c r="L75" s="117" t="s">
        <v>67</v>
      </c>
      <c r="M75" s="117"/>
      <c r="N75" s="117"/>
      <c r="O75" s="117"/>
      <c r="P75" s="122"/>
      <c r="Q75" s="79"/>
      <c r="R75" s="115"/>
      <c r="S75" s="115"/>
      <c r="T75" s="115"/>
      <c r="U75" s="115" t="s">
        <v>74</v>
      </c>
      <c r="V75" s="115" t="s">
        <v>287</v>
      </c>
      <c r="W75" s="115"/>
      <c r="X75" s="115"/>
      <c r="Y75" s="115"/>
      <c r="Z75" s="432" t="s">
        <v>74</v>
      </c>
      <c r="AA75" s="115" t="s">
        <v>287</v>
      </c>
      <c r="AB75" s="203" t="s">
        <v>204</v>
      </c>
      <c r="AC75" s="203"/>
      <c r="AD75" s="203"/>
      <c r="AE75" s="3" t="s">
        <v>356</v>
      </c>
      <c r="AF75" s="104" t="s">
        <v>145</v>
      </c>
      <c r="AG75" s="104" t="s">
        <v>354</v>
      </c>
      <c r="AH75" s="104"/>
      <c r="AI75" s="3"/>
      <c r="AJ75" s="589"/>
      <c r="AK75" s="20"/>
      <c r="AL75" s="503"/>
      <c r="AM75" s="20"/>
      <c r="AN75" s="33"/>
      <c r="AO75" s="52"/>
      <c r="AP75" s="33"/>
      <c r="AQ75" s="33"/>
      <c r="AR75" s="20" t="str">
        <f t="shared" si="2"/>
        <v/>
      </c>
      <c r="AS75" s="70"/>
      <c r="AT75" s="70"/>
      <c r="AU75" s="94"/>
      <c r="AV75" s="94"/>
      <c r="AW75" s="71" t="str">
        <f t="shared" si="3"/>
        <v/>
      </c>
      <c r="AX75" s="104" t="s">
        <v>205</v>
      </c>
      <c r="AY75" s="104" t="s">
        <v>355</v>
      </c>
      <c r="AZ75" s="6" t="s">
        <v>199</v>
      </c>
      <c r="BA75" s="6" t="s">
        <v>199</v>
      </c>
      <c r="BB75" s="6"/>
      <c r="BC75" s="6"/>
      <c r="BD75" s="104" t="s">
        <v>357</v>
      </c>
      <c r="BE75" s="104" t="s">
        <v>358</v>
      </c>
      <c r="BF75"/>
    </row>
    <row r="76" spans="1:58" ht="40.5" hidden="1">
      <c r="A76" s="17"/>
      <c r="B76" s="718"/>
      <c r="C76" s="408" t="s">
        <v>361</v>
      </c>
      <c r="D76" s="105" t="s">
        <v>64</v>
      </c>
      <c r="E76" s="105" t="str">
        <f>VLOOKUP(D76, '[2](참고) 중복제거용 BP사명 DB'!$B$3:$D464, 3, FALSE)</f>
        <v>SK㈜</v>
      </c>
      <c r="F76" s="3" t="s">
        <v>362</v>
      </c>
      <c r="G76" s="3"/>
      <c r="H76" s="117" t="s">
        <v>66</v>
      </c>
      <c r="I76" s="117" t="s">
        <v>67</v>
      </c>
      <c r="J76" s="117"/>
      <c r="K76" s="117" t="s">
        <v>67</v>
      </c>
      <c r="L76" s="117" t="s">
        <v>67</v>
      </c>
      <c r="M76" s="117"/>
      <c r="N76" s="117"/>
      <c r="O76" s="117"/>
      <c r="P76" s="122"/>
      <c r="Q76" s="79"/>
      <c r="R76" s="115"/>
      <c r="S76" s="115"/>
      <c r="T76" s="115"/>
      <c r="U76" s="115" t="s">
        <v>74</v>
      </c>
      <c r="V76" s="115" t="s">
        <v>287</v>
      </c>
      <c r="W76" s="115"/>
      <c r="X76" s="115"/>
      <c r="Y76" s="115"/>
      <c r="Z76" s="432" t="s">
        <v>74</v>
      </c>
      <c r="AA76" s="115" t="s">
        <v>287</v>
      </c>
      <c r="AB76" s="203" t="s">
        <v>204</v>
      </c>
      <c r="AC76" s="203"/>
      <c r="AD76" s="203"/>
      <c r="AE76" s="3" t="s">
        <v>356</v>
      </c>
      <c r="AF76" s="104" t="s">
        <v>145</v>
      </c>
      <c r="AG76" s="104" t="s">
        <v>354</v>
      </c>
      <c r="AH76" s="104"/>
      <c r="AI76" s="3"/>
      <c r="AJ76" s="589"/>
      <c r="AK76" s="20"/>
      <c r="AL76" s="503"/>
      <c r="AM76" s="20"/>
      <c r="AN76" s="33"/>
      <c r="AO76" s="52"/>
      <c r="AP76" s="33"/>
      <c r="AQ76" s="33"/>
      <c r="AR76" s="20" t="str">
        <f t="shared" si="2"/>
        <v/>
      </c>
      <c r="AS76" s="70"/>
      <c r="AT76" s="70"/>
      <c r="AU76" s="94"/>
      <c r="AV76" s="94"/>
      <c r="AW76" s="71" t="str">
        <f t="shared" si="3"/>
        <v/>
      </c>
      <c r="AX76" s="104" t="s">
        <v>205</v>
      </c>
      <c r="AY76" s="104" t="s">
        <v>355</v>
      </c>
      <c r="AZ76" s="6" t="s">
        <v>199</v>
      </c>
      <c r="BA76" s="6" t="s">
        <v>199</v>
      </c>
      <c r="BB76" s="6"/>
      <c r="BC76" s="6"/>
      <c r="BD76" s="104"/>
      <c r="BE76" s="104"/>
      <c r="BF76"/>
    </row>
    <row r="77" spans="1:58" ht="40.5" hidden="1">
      <c r="A77" s="17"/>
      <c r="B77" s="718"/>
      <c r="C77" s="408" t="s">
        <v>361</v>
      </c>
      <c r="D77" s="105" t="s">
        <v>318</v>
      </c>
      <c r="E77" s="105" t="str">
        <f>VLOOKUP(D77, '[2](참고) 중복제거용 BP사명 DB'!$B$3:$D465, 3, FALSE)</f>
        <v xml:space="preserve">	텔코웨어 주식회사</v>
      </c>
      <c r="F77" s="3" t="s">
        <v>362</v>
      </c>
      <c r="G77" s="3"/>
      <c r="H77" s="117" t="s">
        <v>66</v>
      </c>
      <c r="I77" s="117" t="s">
        <v>67</v>
      </c>
      <c r="J77" s="117"/>
      <c r="K77" s="117" t="s">
        <v>67</v>
      </c>
      <c r="L77" s="117" t="s">
        <v>67</v>
      </c>
      <c r="M77" s="117"/>
      <c r="N77" s="117"/>
      <c r="O77" s="117"/>
      <c r="P77" s="122"/>
      <c r="Q77" s="79"/>
      <c r="R77" s="115"/>
      <c r="S77" s="115"/>
      <c r="T77" s="115"/>
      <c r="U77" s="115" t="s">
        <v>74</v>
      </c>
      <c r="V77" s="115" t="s">
        <v>287</v>
      </c>
      <c r="W77" s="115"/>
      <c r="X77" s="115"/>
      <c r="Y77" s="115"/>
      <c r="Z77" s="432" t="s">
        <v>74</v>
      </c>
      <c r="AA77" s="115" t="s">
        <v>287</v>
      </c>
      <c r="AB77" s="203" t="s">
        <v>204</v>
      </c>
      <c r="AC77" s="203"/>
      <c r="AD77" s="203"/>
      <c r="AE77" s="3" t="s">
        <v>356</v>
      </c>
      <c r="AF77" s="104" t="s">
        <v>145</v>
      </c>
      <c r="AG77" s="104" t="s">
        <v>354</v>
      </c>
      <c r="AH77" s="104"/>
      <c r="AI77" s="3"/>
      <c r="AJ77" s="589"/>
      <c r="AK77" s="20"/>
      <c r="AL77" s="503"/>
      <c r="AM77" s="20"/>
      <c r="AN77" s="33"/>
      <c r="AO77" s="52"/>
      <c r="AP77" s="33"/>
      <c r="AQ77" s="33"/>
      <c r="AR77" s="20" t="str">
        <f t="shared" si="2"/>
        <v/>
      </c>
      <c r="AS77" s="70"/>
      <c r="AT77" s="70"/>
      <c r="AU77" s="94"/>
      <c r="AV77" s="94"/>
      <c r="AW77" s="71" t="str">
        <f t="shared" si="3"/>
        <v/>
      </c>
      <c r="AX77" s="104" t="s">
        <v>205</v>
      </c>
      <c r="AY77" s="104" t="s">
        <v>355</v>
      </c>
      <c r="AZ77" s="6" t="s">
        <v>199</v>
      </c>
      <c r="BA77" s="6" t="s">
        <v>199</v>
      </c>
      <c r="BB77" s="6"/>
      <c r="BC77" s="6"/>
      <c r="BD77" s="104" t="s">
        <v>357</v>
      </c>
      <c r="BE77" s="104" t="s">
        <v>358</v>
      </c>
      <c r="BF77"/>
    </row>
    <row r="78" spans="1:58" ht="24" hidden="1">
      <c r="A78" s="17"/>
      <c r="B78" s="718"/>
      <c r="C78" s="408" t="s">
        <v>363</v>
      </c>
      <c r="D78" s="105" t="s">
        <v>364</v>
      </c>
      <c r="E78" s="105" t="str">
        <f>VLOOKUP(D78, '[2](참고) 중복제거용 BP사명 DB'!$B$3:$D466, 3, FALSE)</f>
        <v>라온시큐어(주)</v>
      </c>
      <c r="F78" s="3" t="s">
        <v>365</v>
      </c>
      <c r="G78" s="3" t="s">
        <v>366</v>
      </c>
      <c r="H78" s="117" t="s">
        <v>66</v>
      </c>
      <c r="I78" s="117" t="s">
        <v>67</v>
      </c>
      <c r="J78" s="117"/>
      <c r="K78" s="117" t="s">
        <v>67</v>
      </c>
      <c r="L78" s="117" t="s">
        <v>67</v>
      </c>
      <c r="M78" s="117"/>
      <c r="N78" s="117"/>
      <c r="O78" s="117"/>
      <c r="P78" s="122"/>
      <c r="Q78" s="79"/>
      <c r="R78" s="115"/>
      <c r="S78" s="115"/>
      <c r="T78" s="115"/>
      <c r="U78" s="115" t="s">
        <v>367</v>
      </c>
      <c r="V78" s="115" t="s">
        <v>287</v>
      </c>
      <c r="W78" s="115"/>
      <c r="X78" s="115"/>
      <c r="Y78" s="115"/>
      <c r="Z78" s="432" t="s">
        <v>367</v>
      </c>
      <c r="AA78" s="115" t="s">
        <v>287</v>
      </c>
      <c r="AB78" s="203" t="s">
        <v>368</v>
      </c>
      <c r="AC78" s="429"/>
      <c r="AD78" s="429"/>
      <c r="AE78" s="8"/>
      <c r="AF78" s="104"/>
      <c r="AG78" s="104"/>
      <c r="AH78" s="104"/>
      <c r="AI78" s="132"/>
      <c r="AJ78" s="589"/>
      <c r="AK78" s="20"/>
      <c r="AL78" s="503"/>
      <c r="AM78" s="20"/>
      <c r="AN78" s="33"/>
      <c r="AO78" s="51"/>
      <c r="AP78" s="41"/>
      <c r="AQ78" s="41"/>
      <c r="AR78" s="20" t="str">
        <f t="shared" si="2"/>
        <v/>
      </c>
      <c r="AS78" s="70"/>
      <c r="AT78" s="70"/>
      <c r="AU78" s="94"/>
      <c r="AV78" s="94"/>
      <c r="AW78" s="71" t="str">
        <f t="shared" si="3"/>
        <v/>
      </c>
      <c r="AX78" s="104" t="s">
        <v>215</v>
      </c>
      <c r="AY78" s="104" t="s">
        <v>369</v>
      </c>
      <c r="AZ78" s="104" t="s">
        <v>70</v>
      </c>
      <c r="BA78" s="104" t="s">
        <v>70</v>
      </c>
      <c r="BB78" s="104"/>
      <c r="BC78" s="104"/>
      <c r="BD78" s="104"/>
      <c r="BE78" s="104"/>
      <c r="BF78"/>
    </row>
    <row r="79" spans="1:58" ht="24" hidden="1">
      <c r="A79" s="17"/>
      <c r="B79" s="718"/>
      <c r="C79" s="408" t="s">
        <v>363</v>
      </c>
      <c r="D79" s="105" t="s">
        <v>228</v>
      </c>
      <c r="E79" s="105" t="str">
        <f>VLOOKUP(D79, '[2](참고) 중복제거용 BP사명 DB'!$B$3:$D467, 3, FALSE)</f>
        <v>(주)드림시큐리티</v>
      </c>
      <c r="F79" s="3" t="s">
        <v>365</v>
      </c>
      <c r="G79" s="3" t="s">
        <v>370</v>
      </c>
      <c r="H79" s="117" t="s">
        <v>66</v>
      </c>
      <c r="I79" s="117" t="s">
        <v>67</v>
      </c>
      <c r="J79" s="117"/>
      <c r="K79" s="117" t="s">
        <v>67</v>
      </c>
      <c r="L79" s="117" t="s">
        <v>67</v>
      </c>
      <c r="M79" s="117"/>
      <c r="N79" s="117"/>
      <c r="O79" s="117"/>
      <c r="P79" s="122"/>
      <c r="Q79" s="79"/>
      <c r="R79" s="115"/>
      <c r="S79" s="115"/>
      <c r="T79" s="115"/>
      <c r="U79" s="115" t="s">
        <v>367</v>
      </c>
      <c r="V79" s="115" t="s">
        <v>287</v>
      </c>
      <c r="W79" s="115"/>
      <c r="X79" s="115"/>
      <c r="Y79" s="115"/>
      <c r="Z79" s="432" t="s">
        <v>367</v>
      </c>
      <c r="AA79" s="115" t="s">
        <v>287</v>
      </c>
      <c r="AB79" s="203" t="s">
        <v>368</v>
      </c>
      <c r="AC79" s="429"/>
      <c r="AD79" s="429"/>
      <c r="AE79" s="8"/>
      <c r="AF79" s="104"/>
      <c r="AG79" s="104"/>
      <c r="AH79" s="104"/>
      <c r="AI79" s="132"/>
      <c r="AJ79" s="589"/>
      <c r="AK79" s="20"/>
      <c r="AL79" s="503"/>
      <c r="AM79" s="20"/>
      <c r="AN79" s="33"/>
      <c r="AO79" s="51"/>
      <c r="AP79" s="41"/>
      <c r="AQ79" s="41"/>
      <c r="AR79" s="20" t="str">
        <f t="shared" si="2"/>
        <v/>
      </c>
      <c r="AS79" s="70"/>
      <c r="AT79" s="70"/>
      <c r="AU79" s="94"/>
      <c r="AV79" s="94"/>
      <c r="AW79" s="71" t="str">
        <f t="shared" si="3"/>
        <v/>
      </c>
      <c r="AX79" s="104" t="s">
        <v>215</v>
      </c>
      <c r="AY79" s="104" t="s">
        <v>369</v>
      </c>
      <c r="AZ79" s="104" t="s">
        <v>70</v>
      </c>
      <c r="BA79" s="104" t="s">
        <v>70</v>
      </c>
      <c r="BB79" s="104"/>
      <c r="BC79" s="104"/>
      <c r="BD79" s="104"/>
      <c r="BE79" s="104"/>
      <c r="BF79"/>
    </row>
    <row r="80" spans="1:58" ht="24" hidden="1">
      <c r="A80" s="17"/>
      <c r="B80" s="718"/>
      <c r="C80" s="408" t="s">
        <v>371</v>
      </c>
      <c r="D80" s="105" t="s">
        <v>202</v>
      </c>
      <c r="E80" s="105" t="str">
        <f>VLOOKUP(D80, '[2](참고) 중복제거용 BP사명 DB'!$B$3:$D468, 3, FALSE)</f>
        <v>에스케이플래닛주식회사</v>
      </c>
      <c r="F80" s="3" t="s">
        <v>372</v>
      </c>
      <c r="G80" s="3"/>
      <c r="H80" s="117" t="s">
        <v>66</v>
      </c>
      <c r="I80" s="117" t="s">
        <v>67</v>
      </c>
      <c r="J80" s="117"/>
      <c r="K80" s="117" t="s">
        <v>67</v>
      </c>
      <c r="L80" s="117" t="s">
        <v>67</v>
      </c>
      <c r="M80" s="117"/>
      <c r="N80" s="117"/>
      <c r="O80" s="117"/>
      <c r="P80" s="122"/>
      <c r="Q80" s="79"/>
      <c r="R80" s="115"/>
      <c r="S80" s="115"/>
      <c r="T80" s="115"/>
      <c r="U80" s="115" t="s">
        <v>74</v>
      </c>
      <c r="V80" s="115" t="s">
        <v>78</v>
      </c>
      <c r="W80" s="115"/>
      <c r="X80" s="115"/>
      <c r="Y80" s="115"/>
      <c r="Z80" s="432" t="s">
        <v>74</v>
      </c>
      <c r="AA80" s="419" t="str">
        <f>VLOOKUP(E80,[2]Sheet1!B:C,2,FALSE)</f>
        <v>투자사(SQ)</v>
      </c>
      <c r="AB80" s="203" t="s">
        <v>70</v>
      </c>
      <c r="AC80" s="429"/>
      <c r="AD80" s="429"/>
      <c r="AE80" s="8"/>
      <c r="AF80" s="104"/>
      <c r="AG80" s="104"/>
      <c r="AH80" s="104"/>
      <c r="AI80" s="132"/>
      <c r="AJ80" s="589"/>
      <c r="AK80" s="20"/>
      <c r="AL80" s="503"/>
      <c r="AM80" s="20"/>
      <c r="AN80" s="33"/>
      <c r="AO80" s="51"/>
      <c r="AP80" s="128"/>
      <c r="AQ80" s="128"/>
      <c r="AR80" s="20" t="str">
        <f t="shared" si="2"/>
        <v/>
      </c>
      <c r="AS80" s="70"/>
      <c r="AT80" s="70"/>
      <c r="AU80" s="94"/>
      <c r="AV80" s="94"/>
      <c r="AW80" s="71" t="str">
        <f t="shared" si="3"/>
        <v/>
      </c>
      <c r="AX80" s="104" t="s">
        <v>70</v>
      </c>
      <c r="AY80" s="104" t="s">
        <v>70</v>
      </c>
      <c r="AZ80" s="104" t="s">
        <v>70</v>
      </c>
      <c r="BA80" s="104" t="s">
        <v>70</v>
      </c>
      <c r="BB80" s="104"/>
      <c r="BC80" s="104"/>
      <c r="BD80" s="104"/>
      <c r="BE80" s="104"/>
      <c r="BF80"/>
    </row>
    <row r="81" spans="1:58" ht="27" hidden="1">
      <c r="A81" s="17"/>
      <c r="B81" s="718"/>
      <c r="C81" s="408" t="s">
        <v>207</v>
      </c>
      <c r="D81" s="105" t="s">
        <v>64</v>
      </c>
      <c r="E81" s="105" t="str">
        <f>VLOOKUP(D81, '[2](참고) 중복제거용 BP사명 DB'!$B$3:$D469, 3, FALSE)</f>
        <v>SK㈜</v>
      </c>
      <c r="F81" s="3" t="s">
        <v>373</v>
      </c>
      <c r="G81" s="3"/>
      <c r="H81" s="117" t="s">
        <v>66</v>
      </c>
      <c r="I81" s="117" t="s">
        <v>67</v>
      </c>
      <c r="J81" s="117"/>
      <c r="K81" s="117" t="s">
        <v>67</v>
      </c>
      <c r="L81" s="117" t="s">
        <v>67</v>
      </c>
      <c r="M81" s="117"/>
      <c r="N81" s="117"/>
      <c r="O81" s="117"/>
      <c r="P81" s="122"/>
      <c r="Q81" s="79"/>
      <c r="R81" s="115"/>
      <c r="S81" s="115"/>
      <c r="T81" s="115"/>
      <c r="U81" s="115" t="s">
        <v>68</v>
      </c>
      <c r="V81" s="115" t="s">
        <v>75</v>
      </c>
      <c r="W81" s="115"/>
      <c r="X81" s="115"/>
      <c r="Y81" s="115"/>
      <c r="Z81" s="432" t="s">
        <v>68</v>
      </c>
      <c r="AA81" s="115" t="s">
        <v>69</v>
      </c>
      <c r="AB81" s="203" t="s">
        <v>204</v>
      </c>
      <c r="AC81" s="203"/>
      <c r="AD81" s="203"/>
      <c r="AE81" s="8"/>
      <c r="AF81" s="104"/>
      <c r="AG81" s="104"/>
      <c r="AH81" s="104" t="s">
        <v>265</v>
      </c>
      <c r="AI81" s="132"/>
      <c r="AJ81" s="589"/>
      <c r="AK81" s="23"/>
      <c r="AL81" s="505"/>
      <c r="AM81" s="20"/>
      <c r="AN81" s="30"/>
      <c r="AO81" s="20"/>
      <c r="AP81" s="45"/>
      <c r="AQ81" s="32"/>
      <c r="AR81" s="20" t="str">
        <f t="shared" si="2"/>
        <v/>
      </c>
      <c r="AS81" s="70"/>
      <c r="AT81" s="70"/>
      <c r="AU81" s="94"/>
      <c r="AV81" s="94"/>
      <c r="AW81" s="71" t="str">
        <f t="shared" si="3"/>
        <v/>
      </c>
      <c r="AX81" s="104" t="s">
        <v>215</v>
      </c>
      <c r="AY81" s="104" t="s">
        <v>216</v>
      </c>
      <c r="AZ81" s="104" t="s">
        <v>215</v>
      </c>
      <c r="BA81" s="104" t="s">
        <v>221</v>
      </c>
      <c r="BB81" s="104"/>
      <c r="BC81" s="104"/>
      <c r="BD81" s="104" t="s">
        <v>374</v>
      </c>
      <c r="BE81" s="104" t="s">
        <v>375</v>
      </c>
      <c r="BF81"/>
    </row>
    <row r="82" spans="1:58" hidden="1">
      <c r="A82" s="17"/>
      <c r="B82" s="718"/>
      <c r="C82" s="408" t="s">
        <v>207</v>
      </c>
      <c r="D82" s="105" t="s">
        <v>376</v>
      </c>
      <c r="E82" s="105" t="str">
        <f>VLOOKUP(D82, '[2](참고) 중복제거용 BP사명 DB'!$B$3:$D470, 3, FALSE)</f>
        <v xml:space="preserve">	주식회사 헥토이노베이션</v>
      </c>
      <c r="F82" s="3" t="s">
        <v>377</v>
      </c>
      <c r="G82" s="3" t="s">
        <v>378</v>
      </c>
      <c r="H82" s="117" t="s">
        <v>66</v>
      </c>
      <c r="I82" s="117" t="s">
        <v>67</v>
      </c>
      <c r="J82" s="117"/>
      <c r="K82" s="117" t="s">
        <v>67</v>
      </c>
      <c r="L82" s="117" t="s">
        <v>67</v>
      </c>
      <c r="M82" s="117"/>
      <c r="N82" s="117"/>
      <c r="O82" s="117"/>
      <c r="P82" s="122"/>
      <c r="Q82" s="79"/>
      <c r="R82" s="115"/>
      <c r="S82" s="115"/>
      <c r="T82" s="115"/>
      <c r="U82" s="115" t="s">
        <v>68</v>
      </c>
      <c r="V82" s="115" t="s">
        <v>75</v>
      </c>
      <c r="W82" s="115"/>
      <c r="X82" s="115"/>
      <c r="Y82" s="115"/>
      <c r="Z82" s="432" t="s">
        <v>68</v>
      </c>
      <c r="AA82" s="115" t="s">
        <v>69</v>
      </c>
      <c r="AB82" s="203"/>
      <c r="AC82" s="203"/>
      <c r="AD82" s="203"/>
      <c r="AE82" s="8"/>
      <c r="AF82" s="104"/>
      <c r="AG82" s="104"/>
      <c r="AH82" s="104"/>
      <c r="AI82" s="132"/>
      <c r="AJ82" s="589"/>
      <c r="AK82" s="20"/>
      <c r="AL82" s="503"/>
      <c r="AM82" s="20"/>
      <c r="AN82" s="33"/>
      <c r="AO82" s="20"/>
      <c r="AP82" s="30"/>
      <c r="AQ82" s="30"/>
      <c r="AR82" s="20" t="str">
        <f t="shared" si="2"/>
        <v/>
      </c>
      <c r="AS82" s="70"/>
      <c r="AT82" s="70"/>
      <c r="AU82" s="94"/>
      <c r="AV82" s="94"/>
      <c r="AW82" s="71" t="str">
        <f t="shared" si="3"/>
        <v/>
      </c>
      <c r="AX82" s="104"/>
      <c r="AY82" s="104"/>
      <c r="AZ82" s="104"/>
      <c r="BA82" s="104"/>
      <c r="BB82" s="104"/>
      <c r="BC82" s="104"/>
      <c r="BD82" s="104"/>
      <c r="BE82" s="104"/>
      <c r="BF82"/>
    </row>
    <row r="83" spans="1:58" ht="24" hidden="1">
      <c r="A83" s="17"/>
      <c r="B83" s="718"/>
      <c r="C83" s="408" t="s">
        <v>379</v>
      </c>
      <c r="D83" s="105" t="s">
        <v>380</v>
      </c>
      <c r="E83" s="105" t="str">
        <f>VLOOKUP(D83, '[2](참고) 중복제거용 BP사명 DB'!$B$3:$D471, 3, FALSE)</f>
        <v>에스케이오앤에스</v>
      </c>
      <c r="F83" s="3" t="s">
        <v>381</v>
      </c>
      <c r="G83" s="3"/>
      <c r="H83" s="117" t="s">
        <v>66</v>
      </c>
      <c r="I83" s="117" t="s">
        <v>67</v>
      </c>
      <c r="J83" s="117"/>
      <c r="K83" s="117" t="s">
        <v>67</v>
      </c>
      <c r="L83" s="117" t="s">
        <v>67</v>
      </c>
      <c r="M83" s="117"/>
      <c r="N83" s="117"/>
      <c r="O83" s="117"/>
      <c r="P83" s="122"/>
      <c r="Q83" s="79"/>
      <c r="R83" s="115"/>
      <c r="S83" s="115"/>
      <c r="T83" s="115"/>
      <c r="U83" s="115" t="s">
        <v>74</v>
      </c>
      <c r="V83" s="115" t="s">
        <v>287</v>
      </c>
      <c r="W83" s="115"/>
      <c r="X83" s="115"/>
      <c r="Y83" s="115"/>
      <c r="Z83" s="432" t="s">
        <v>74</v>
      </c>
      <c r="AA83" s="115" t="s">
        <v>287</v>
      </c>
      <c r="AB83" s="203" t="s">
        <v>70</v>
      </c>
      <c r="AC83" s="429"/>
      <c r="AD83" s="429"/>
      <c r="AE83" s="8"/>
      <c r="AF83" s="104"/>
      <c r="AG83" s="104"/>
      <c r="AH83" s="104"/>
      <c r="AI83" s="132"/>
      <c r="AJ83" s="589"/>
      <c r="AK83" s="20"/>
      <c r="AL83" s="503"/>
      <c r="AM83" s="20"/>
      <c r="AN83" s="33"/>
      <c r="AO83" s="51"/>
      <c r="AP83" s="41"/>
      <c r="AQ83" s="41"/>
      <c r="AR83" s="20" t="str">
        <f t="shared" si="2"/>
        <v/>
      </c>
      <c r="AS83" s="70"/>
      <c r="AT83" s="70"/>
      <c r="AU83" s="94"/>
      <c r="AV83" s="94"/>
      <c r="AW83" s="71" t="str">
        <f t="shared" si="3"/>
        <v/>
      </c>
      <c r="AX83" s="104" t="s">
        <v>70</v>
      </c>
      <c r="AY83" s="104" t="s">
        <v>70</v>
      </c>
      <c r="AZ83" s="104" t="s">
        <v>70</v>
      </c>
      <c r="BA83" s="104" t="s">
        <v>70</v>
      </c>
      <c r="BB83" s="104"/>
      <c r="BC83" s="104"/>
      <c r="BD83" s="104"/>
      <c r="BE83" s="104"/>
      <c r="BF83"/>
    </row>
    <row r="84" spans="1:58" ht="24" hidden="1">
      <c r="A84" s="17"/>
      <c r="B84" s="718"/>
      <c r="C84" s="408" t="s">
        <v>379</v>
      </c>
      <c r="D84" s="105" t="s">
        <v>83</v>
      </c>
      <c r="E84" s="105" t="str">
        <f>VLOOKUP(D84, '[2](참고) 중복제거용 BP사명 DB'!$B$3:$D472, 3, FALSE)</f>
        <v>서비스에이스주식회사</v>
      </c>
      <c r="F84" s="3" t="s">
        <v>382</v>
      </c>
      <c r="G84" s="3"/>
      <c r="H84" s="117" t="s">
        <v>66</v>
      </c>
      <c r="I84" s="117" t="s">
        <v>67</v>
      </c>
      <c r="J84" s="117"/>
      <c r="K84" s="117" t="s">
        <v>67</v>
      </c>
      <c r="L84" s="117" t="s">
        <v>67</v>
      </c>
      <c r="M84" s="117"/>
      <c r="N84" s="117"/>
      <c r="O84" s="117"/>
      <c r="P84" s="122"/>
      <c r="Q84" s="79"/>
      <c r="R84" s="115"/>
      <c r="S84" s="115"/>
      <c r="T84" s="115"/>
      <c r="U84" s="115" t="s">
        <v>74</v>
      </c>
      <c r="V84" s="115" t="s">
        <v>287</v>
      </c>
      <c r="W84" s="115"/>
      <c r="X84" s="115"/>
      <c r="Y84" s="115"/>
      <c r="Z84" s="432" t="s">
        <v>74</v>
      </c>
      <c r="AA84" s="419" t="str">
        <f>VLOOKUP(E84,[2]Sheet1!B:C,2,FALSE)</f>
        <v>자회사</v>
      </c>
      <c r="AB84" s="203" t="s">
        <v>70</v>
      </c>
      <c r="AC84" s="429"/>
      <c r="AD84" s="429"/>
      <c r="AE84" s="8"/>
      <c r="AF84" s="104"/>
      <c r="AG84" s="104"/>
      <c r="AH84" s="104"/>
      <c r="AI84" s="132"/>
      <c r="AJ84" s="589"/>
      <c r="AK84" s="20"/>
      <c r="AL84" s="503"/>
      <c r="AM84" s="20"/>
      <c r="AN84" s="33"/>
      <c r="AO84" s="51"/>
      <c r="AP84" s="41"/>
      <c r="AQ84" s="41"/>
      <c r="AR84" s="20" t="str">
        <f t="shared" si="2"/>
        <v/>
      </c>
      <c r="AS84" s="70"/>
      <c r="AT84" s="70"/>
      <c r="AU84" s="94"/>
      <c r="AV84" s="94"/>
      <c r="AW84" s="71" t="str">
        <f t="shared" si="3"/>
        <v/>
      </c>
      <c r="AX84" s="104" t="s">
        <v>70</v>
      </c>
      <c r="AY84" s="104" t="s">
        <v>70</v>
      </c>
      <c r="AZ84" s="104" t="s">
        <v>70</v>
      </c>
      <c r="BA84" s="104" t="s">
        <v>70</v>
      </c>
      <c r="BB84" s="104"/>
      <c r="BC84" s="104"/>
      <c r="BD84" s="104"/>
      <c r="BE84" s="104"/>
      <c r="BF84"/>
    </row>
    <row r="85" spans="1:58" ht="24" hidden="1">
      <c r="A85" s="17"/>
      <c r="B85" s="718"/>
      <c r="C85" s="408" t="s">
        <v>383</v>
      </c>
      <c r="D85" s="105" t="s">
        <v>384</v>
      </c>
      <c r="E85" s="105" t="str">
        <f>VLOOKUP(D85, '[2](참고) 중복제거용 BP사명 DB'!$B$3:$D473, 3, FALSE)</f>
        <v>(주)모비젠</v>
      </c>
      <c r="F85" s="7" t="s">
        <v>385</v>
      </c>
      <c r="G85" s="3"/>
      <c r="H85" s="117" t="s">
        <v>66</v>
      </c>
      <c r="I85" s="117" t="s">
        <v>67</v>
      </c>
      <c r="J85" s="117"/>
      <c r="K85" s="117" t="s">
        <v>67</v>
      </c>
      <c r="L85" s="117" t="s">
        <v>67</v>
      </c>
      <c r="M85" s="117"/>
      <c r="N85" s="117"/>
      <c r="O85" s="117"/>
      <c r="P85" s="122"/>
      <c r="Q85" s="79"/>
      <c r="R85" s="115"/>
      <c r="S85" s="115"/>
      <c r="T85" s="115"/>
      <c r="U85" s="115" t="s">
        <v>367</v>
      </c>
      <c r="V85" s="115" t="s">
        <v>287</v>
      </c>
      <c r="W85" s="115"/>
      <c r="X85" s="115"/>
      <c r="Y85" s="115"/>
      <c r="Z85" s="432" t="s">
        <v>367</v>
      </c>
      <c r="AA85" s="115" t="s">
        <v>287</v>
      </c>
      <c r="AB85" s="203" t="s">
        <v>70</v>
      </c>
      <c r="AC85" s="429"/>
      <c r="AD85" s="429"/>
      <c r="AE85" s="8"/>
      <c r="AF85" s="104"/>
      <c r="AG85" s="104"/>
      <c r="AH85" s="104"/>
      <c r="AI85" s="132"/>
      <c r="AJ85" s="589"/>
      <c r="AK85" s="20"/>
      <c r="AL85" s="503"/>
      <c r="AM85" s="20"/>
      <c r="AN85" s="33"/>
      <c r="AO85" s="51"/>
      <c r="AP85" s="128"/>
      <c r="AQ85" s="128"/>
      <c r="AR85" s="20" t="str">
        <f t="shared" si="2"/>
        <v/>
      </c>
      <c r="AS85" s="70"/>
      <c r="AT85" s="70"/>
      <c r="AU85" s="94"/>
      <c r="AV85" s="94"/>
      <c r="AW85" s="71" t="str">
        <f t="shared" si="3"/>
        <v/>
      </c>
      <c r="AX85" s="104" t="s">
        <v>205</v>
      </c>
      <c r="AY85" s="104" t="s">
        <v>291</v>
      </c>
      <c r="AZ85" s="104"/>
      <c r="BA85" s="104"/>
      <c r="BB85" s="104"/>
      <c r="BC85" s="104"/>
      <c r="BD85" s="104"/>
      <c r="BE85" s="104"/>
      <c r="BF85"/>
    </row>
    <row r="86" spans="1:58" ht="24" hidden="1">
      <c r="A86" s="17"/>
      <c r="B86" s="718"/>
      <c r="C86" s="408" t="s">
        <v>386</v>
      </c>
      <c r="D86" s="105" t="s">
        <v>387</v>
      </c>
      <c r="E86" s="105" t="str">
        <f>VLOOKUP(D86, '[2](참고) 중복제거용 BP사명 DB'!$B$3:$D474, 3, FALSE)</f>
        <v>삼일회계법인 등 자산실사법인</v>
      </c>
      <c r="F86" s="7" t="s">
        <v>388</v>
      </c>
      <c r="G86" s="3"/>
      <c r="H86" s="117" t="s">
        <v>66</v>
      </c>
      <c r="I86" s="117" t="s">
        <v>67</v>
      </c>
      <c r="J86" s="117"/>
      <c r="K86" s="117" t="s">
        <v>67</v>
      </c>
      <c r="L86" s="117" t="s">
        <v>67</v>
      </c>
      <c r="M86" s="117"/>
      <c r="N86" s="117"/>
      <c r="O86" s="117"/>
      <c r="P86" s="122"/>
      <c r="Q86" s="79"/>
      <c r="R86" s="115"/>
      <c r="S86" s="115"/>
      <c r="T86" s="115"/>
      <c r="U86" s="115" t="s">
        <v>367</v>
      </c>
      <c r="V86" s="115" t="s">
        <v>287</v>
      </c>
      <c r="W86" s="115"/>
      <c r="X86" s="115"/>
      <c r="Y86" s="115"/>
      <c r="Z86" s="432" t="s">
        <v>367</v>
      </c>
      <c r="AA86" s="115" t="s">
        <v>287</v>
      </c>
      <c r="AB86" s="203" t="s">
        <v>70</v>
      </c>
      <c r="AC86" s="429"/>
      <c r="AD86" s="429"/>
      <c r="AE86" s="8"/>
      <c r="AF86" s="104"/>
      <c r="AG86" s="104"/>
      <c r="AH86" s="104"/>
      <c r="AI86" s="132"/>
      <c r="AJ86" s="589"/>
      <c r="AK86" s="20"/>
      <c r="AL86" s="503"/>
      <c r="AM86" s="20"/>
      <c r="AN86" s="33"/>
      <c r="AO86" s="51"/>
      <c r="AP86" s="41"/>
      <c r="AQ86" s="41"/>
      <c r="AR86" s="20" t="str">
        <f t="shared" si="2"/>
        <v/>
      </c>
      <c r="AS86" s="70"/>
      <c r="AT86" s="70"/>
      <c r="AU86" s="94"/>
      <c r="AV86" s="94"/>
      <c r="AW86" s="71" t="str">
        <f t="shared" si="3"/>
        <v/>
      </c>
      <c r="AX86" s="104" t="s">
        <v>70</v>
      </c>
      <c r="AY86" s="104" t="s">
        <v>70</v>
      </c>
      <c r="AZ86" s="104" t="s">
        <v>70</v>
      </c>
      <c r="BA86" s="104" t="s">
        <v>70</v>
      </c>
      <c r="BB86" s="104"/>
      <c r="BC86" s="104"/>
      <c r="BD86" s="104"/>
      <c r="BE86" s="104"/>
      <c r="BF86"/>
    </row>
    <row r="87" spans="1:58" ht="27" hidden="1">
      <c r="A87" s="17"/>
      <c r="B87" s="718"/>
      <c r="C87" s="105" t="s">
        <v>389</v>
      </c>
      <c r="D87" s="105" t="s">
        <v>1278</v>
      </c>
      <c r="E87" s="105" t="str">
        <f>VLOOKUP(D87, '[2](참고) 중복제거용 BP사명 DB'!$B$3:$D475, 3, FALSE)</f>
        <v xml:space="preserve">	(주)엔텔스</v>
      </c>
      <c r="F87" s="3" t="s">
        <v>391</v>
      </c>
      <c r="G87" s="3" t="s">
        <v>392</v>
      </c>
      <c r="H87" s="117" t="s">
        <v>66</v>
      </c>
      <c r="I87" s="117" t="s">
        <v>67</v>
      </c>
      <c r="J87" s="117"/>
      <c r="K87" s="117" t="s">
        <v>67</v>
      </c>
      <c r="L87" s="117" t="s">
        <v>67</v>
      </c>
      <c r="M87" s="117"/>
      <c r="N87" s="117" t="s">
        <v>393</v>
      </c>
      <c r="O87" s="117"/>
      <c r="P87" s="122"/>
      <c r="Q87" s="79"/>
      <c r="R87" s="115" t="s">
        <v>263</v>
      </c>
      <c r="S87" s="115" t="s">
        <v>261</v>
      </c>
      <c r="T87" s="115"/>
      <c r="U87" s="115" t="s">
        <v>394</v>
      </c>
      <c r="V87" s="115"/>
      <c r="W87" s="115"/>
      <c r="X87" s="115" t="s">
        <v>263</v>
      </c>
      <c r="Y87" s="115" t="s">
        <v>263</v>
      </c>
      <c r="Z87" s="432"/>
      <c r="AA87" s="115"/>
      <c r="AB87" s="203" t="s">
        <v>204</v>
      </c>
      <c r="AC87" s="203"/>
      <c r="AD87" s="203"/>
      <c r="AE87" s="3" t="s">
        <v>395</v>
      </c>
      <c r="AF87" s="104" t="s">
        <v>114</v>
      </c>
      <c r="AG87" s="104" t="s">
        <v>396</v>
      </c>
      <c r="AH87" s="104" t="s">
        <v>397</v>
      </c>
      <c r="AI87" s="132"/>
      <c r="AJ87" s="590"/>
      <c r="AK87" s="402" t="s">
        <v>398</v>
      </c>
      <c r="AL87" s="402" t="s">
        <v>3901</v>
      </c>
      <c r="AM87" s="402" t="s">
        <v>399</v>
      </c>
      <c r="AN87" s="30"/>
      <c r="AO87" s="53"/>
      <c r="AP87" s="42"/>
      <c r="AQ87" s="33"/>
      <c r="AR87" s="20" t="str">
        <f t="shared" si="2"/>
        <v/>
      </c>
      <c r="AS87" s="70" t="s">
        <v>263</v>
      </c>
      <c r="AT87" s="98"/>
      <c r="AU87" s="107"/>
      <c r="AV87" s="94"/>
      <c r="AW87" s="71" t="str">
        <f t="shared" si="3"/>
        <v/>
      </c>
      <c r="AX87" s="104" t="s">
        <v>400</v>
      </c>
      <c r="AY87" s="104" t="s">
        <v>401</v>
      </c>
      <c r="AZ87" s="104" t="s">
        <v>400</v>
      </c>
      <c r="BA87" s="104" t="s">
        <v>401</v>
      </c>
      <c r="BB87" s="105" t="s">
        <v>402</v>
      </c>
      <c r="BC87" s="105" t="s">
        <v>403</v>
      </c>
      <c r="BD87" s="104" t="s">
        <v>404</v>
      </c>
      <c r="BE87" s="104" t="s">
        <v>405</v>
      </c>
      <c r="BF87"/>
    </row>
    <row r="88" spans="1:58" ht="27" hidden="1">
      <c r="A88" s="17"/>
      <c r="B88" s="718"/>
      <c r="C88" s="408" t="s">
        <v>406</v>
      </c>
      <c r="D88" s="105" t="s">
        <v>64</v>
      </c>
      <c r="E88" s="105" t="str">
        <f>VLOOKUP(D88, '[2](참고) 중복제거용 BP사명 DB'!$B$3:$D476, 3, FALSE)</f>
        <v>SK㈜</v>
      </c>
      <c r="F88" s="7" t="s">
        <v>407</v>
      </c>
      <c r="G88" s="3" t="s">
        <v>408</v>
      </c>
      <c r="H88" s="117" t="s">
        <v>66</v>
      </c>
      <c r="I88" s="117" t="s">
        <v>67</v>
      </c>
      <c r="J88" s="117"/>
      <c r="K88" s="117" t="s">
        <v>67</v>
      </c>
      <c r="L88" s="117" t="s">
        <v>67</v>
      </c>
      <c r="M88" s="117"/>
      <c r="N88" s="117"/>
      <c r="O88" s="117"/>
      <c r="P88" s="122"/>
      <c r="Q88" s="79"/>
      <c r="R88" s="115"/>
      <c r="S88" s="115"/>
      <c r="T88" s="115"/>
      <c r="U88" s="115" t="s">
        <v>409</v>
      </c>
      <c r="V88" s="115" t="s">
        <v>410</v>
      </c>
      <c r="W88" s="115"/>
      <c r="X88" s="115"/>
      <c r="Y88" s="115"/>
      <c r="Z88" s="432" t="s">
        <v>409</v>
      </c>
      <c r="AA88" s="115" t="s">
        <v>411</v>
      </c>
      <c r="AB88" s="203" t="s">
        <v>204</v>
      </c>
      <c r="AC88" s="203"/>
      <c r="AD88" s="203"/>
      <c r="AE88" s="8"/>
      <c r="AF88" s="104"/>
      <c r="AG88" s="104"/>
      <c r="AH88" s="104"/>
      <c r="AI88" s="132"/>
      <c r="AJ88" s="589"/>
      <c r="AK88" s="20"/>
      <c r="AL88" s="503"/>
      <c r="AM88" s="20"/>
      <c r="AN88" s="30"/>
      <c r="AO88" s="20"/>
      <c r="AP88" s="30"/>
      <c r="AQ88" s="30"/>
      <c r="AR88" s="20" t="str">
        <f t="shared" si="2"/>
        <v/>
      </c>
      <c r="AS88" s="70"/>
      <c r="AT88" s="70"/>
      <c r="AU88" s="94"/>
      <c r="AV88" s="94"/>
      <c r="AW88" s="71" t="str">
        <f t="shared" si="3"/>
        <v/>
      </c>
      <c r="AX88" s="104" t="s">
        <v>412</v>
      </c>
      <c r="AY88" s="104" t="s">
        <v>413</v>
      </c>
      <c r="AZ88" s="104" t="s">
        <v>414</v>
      </c>
      <c r="BA88" s="104" t="s">
        <v>415</v>
      </c>
      <c r="BB88" s="104"/>
      <c r="BC88" s="104"/>
      <c r="BD88" s="104"/>
      <c r="BE88" s="104"/>
      <c r="BF88"/>
    </row>
    <row r="89" spans="1:58" ht="36" hidden="1">
      <c r="A89" s="17"/>
      <c r="B89" s="718"/>
      <c r="C89" s="408" t="s">
        <v>416</v>
      </c>
      <c r="D89" s="105" t="s">
        <v>202</v>
      </c>
      <c r="E89" s="105" t="str">
        <f>VLOOKUP(D89, '[2](참고) 중복제거용 BP사명 DB'!$B$3:$D477, 3, FALSE)</f>
        <v>에스케이플래닛주식회사</v>
      </c>
      <c r="F89" s="3" t="s">
        <v>417</v>
      </c>
      <c r="G89" s="3"/>
      <c r="H89" s="117" t="s">
        <v>66</v>
      </c>
      <c r="I89" s="117" t="s">
        <v>67</v>
      </c>
      <c r="J89" s="117"/>
      <c r="K89" s="117" t="s">
        <v>67</v>
      </c>
      <c r="L89" s="117" t="s">
        <v>67</v>
      </c>
      <c r="M89" s="117"/>
      <c r="N89" s="117"/>
      <c r="O89" s="117"/>
      <c r="P89" s="122"/>
      <c r="Q89" s="79"/>
      <c r="R89" s="115"/>
      <c r="S89" s="115"/>
      <c r="T89" s="115"/>
      <c r="U89" s="115" t="s">
        <v>74</v>
      </c>
      <c r="V89" s="115" t="s">
        <v>287</v>
      </c>
      <c r="W89" s="115"/>
      <c r="X89" s="115"/>
      <c r="Y89" s="115"/>
      <c r="Z89" s="432" t="s">
        <v>74</v>
      </c>
      <c r="AA89" s="419" t="str">
        <f>VLOOKUP(E89,[2]Sheet1!B:C,2,FALSE)</f>
        <v>투자사(SQ)</v>
      </c>
      <c r="AB89" s="203" t="s">
        <v>418</v>
      </c>
      <c r="AC89" s="203"/>
      <c r="AD89" s="203"/>
      <c r="AE89" s="8"/>
      <c r="AF89" s="104" t="s">
        <v>145</v>
      </c>
      <c r="AG89" s="104" t="s">
        <v>322</v>
      </c>
      <c r="AH89" s="104"/>
      <c r="AI89" s="104"/>
      <c r="AJ89" s="589"/>
      <c r="AK89" s="20"/>
      <c r="AL89" s="503"/>
      <c r="AM89" s="20"/>
      <c r="AN89" s="33"/>
      <c r="AO89" s="52"/>
      <c r="AP89" s="33"/>
      <c r="AQ89" s="33"/>
      <c r="AR89" s="20" t="str">
        <f t="shared" si="2"/>
        <v/>
      </c>
      <c r="AS89" s="70"/>
      <c r="AT89" s="70"/>
      <c r="AU89" s="94"/>
      <c r="AV89" s="94"/>
      <c r="AW89" s="71" t="str">
        <f t="shared" si="3"/>
        <v/>
      </c>
      <c r="AX89" s="104" t="s">
        <v>419</v>
      </c>
      <c r="AY89" s="104" t="s">
        <v>420</v>
      </c>
      <c r="AZ89" s="104" t="s">
        <v>419</v>
      </c>
      <c r="BA89" s="104" t="s">
        <v>420</v>
      </c>
      <c r="BB89" s="104"/>
      <c r="BC89" s="104"/>
      <c r="BD89" s="104" t="s">
        <v>421</v>
      </c>
      <c r="BE89" s="104"/>
      <c r="BF89"/>
    </row>
    <row r="90" spans="1:58" ht="36" hidden="1">
      <c r="A90" s="17"/>
      <c r="B90" s="718"/>
      <c r="C90" s="408" t="s">
        <v>416</v>
      </c>
      <c r="D90" s="105" t="s">
        <v>422</v>
      </c>
      <c r="E90" s="105" t="str">
        <f>VLOOKUP(D90, '[2](참고) 중복제거용 BP사명 DB'!$B$3:$D478, 3, FALSE)</f>
        <v>주식회사 위자드랩</v>
      </c>
      <c r="F90" s="3" t="s">
        <v>417</v>
      </c>
      <c r="G90" s="3"/>
      <c r="H90" s="117" t="s">
        <v>66</v>
      </c>
      <c r="I90" s="117" t="s">
        <v>67</v>
      </c>
      <c r="J90" s="117"/>
      <c r="K90" s="117" t="s">
        <v>67</v>
      </c>
      <c r="L90" s="117" t="s">
        <v>67</v>
      </c>
      <c r="M90" s="117"/>
      <c r="N90" s="117"/>
      <c r="O90" s="117"/>
      <c r="P90" s="122"/>
      <c r="Q90" s="79"/>
      <c r="R90" s="115"/>
      <c r="S90" s="115"/>
      <c r="T90" s="115"/>
      <c r="U90" s="115" t="s">
        <v>74</v>
      </c>
      <c r="V90" s="115" t="s">
        <v>287</v>
      </c>
      <c r="W90" s="115"/>
      <c r="X90" s="115"/>
      <c r="Y90" s="115"/>
      <c r="Z90" s="432" t="s">
        <v>74</v>
      </c>
      <c r="AA90" s="115" t="s">
        <v>287</v>
      </c>
      <c r="AB90" s="203" t="s">
        <v>418</v>
      </c>
      <c r="AC90" s="203" t="s">
        <v>299</v>
      </c>
      <c r="AD90" s="203"/>
      <c r="AE90" s="8"/>
      <c r="AF90" s="104"/>
      <c r="AG90" s="104"/>
      <c r="AH90" s="104"/>
      <c r="AI90" s="104"/>
      <c r="AJ90" s="589"/>
      <c r="AK90" s="20"/>
      <c r="AL90" s="503"/>
      <c r="AM90" s="20"/>
      <c r="AN90" s="33"/>
      <c r="AO90" s="52"/>
      <c r="AP90" s="33"/>
      <c r="AQ90" s="33"/>
      <c r="AR90" s="20" t="str">
        <f t="shared" si="2"/>
        <v/>
      </c>
      <c r="AS90" s="70"/>
      <c r="AT90" s="70"/>
      <c r="AU90" s="94"/>
      <c r="AV90" s="94"/>
      <c r="AW90" s="71" t="str">
        <f t="shared" si="3"/>
        <v/>
      </c>
      <c r="AX90" s="104" t="s">
        <v>419</v>
      </c>
      <c r="AY90" s="104" t="s">
        <v>420</v>
      </c>
      <c r="AZ90" s="104" t="s">
        <v>419</v>
      </c>
      <c r="BA90" s="104" t="s">
        <v>420</v>
      </c>
      <c r="BB90" s="104"/>
      <c r="BC90" s="104"/>
      <c r="BD90" s="104"/>
      <c r="BE90" s="104"/>
      <c r="BF90"/>
    </row>
    <row r="91" spans="1:58" ht="24" hidden="1">
      <c r="A91" s="17"/>
      <c r="B91" s="718"/>
      <c r="C91" s="408" t="s">
        <v>423</v>
      </c>
      <c r="D91" s="105" t="s">
        <v>424</v>
      </c>
      <c r="E91" s="105" t="str">
        <f>VLOOKUP(D91, '[2](참고) 중복제거용 BP사명 DB'!$B$3:$D479, 3, FALSE)</f>
        <v>11번가</v>
      </c>
      <c r="F91" s="7" t="s">
        <v>425</v>
      </c>
      <c r="G91" s="3"/>
      <c r="H91" s="117" t="s">
        <v>66</v>
      </c>
      <c r="I91" s="117" t="s">
        <v>67</v>
      </c>
      <c r="J91" s="117"/>
      <c r="K91" s="117" t="s">
        <v>67</v>
      </c>
      <c r="L91" s="117" t="s">
        <v>67</v>
      </c>
      <c r="M91" s="117"/>
      <c r="N91" s="117"/>
      <c r="O91" s="117"/>
      <c r="P91" s="122"/>
      <c r="Q91" s="79"/>
      <c r="R91" s="115"/>
      <c r="S91" s="115"/>
      <c r="T91" s="115"/>
      <c r="U91" s="115" t="s">
        <v>74</v>
      </c>
      <c r="V91" s="115" t="s">
        <v>78</v>
      </c>
      <c r="W91" s="115"/>
      <c r="X91" s="115"/>
      <c r="Y91" s="115"/>
      <c r="Z91" s="432" t="s">
        <v>74</v>
      </c>
      <c r="AA91" s="490" t="str">
        <f>VLOOKUP(E91,[2]Sheet1!B:C,2,FALSE)</f>
        <v>투자사(SQ)</v>
      </c>
      <c r="AB91" s="203" t="s">
        <v>70</v>
      </c>
      <c r="AC91" s="28"/>
      <c r="AD91" s="28"/>
      <c r="AE91" s="26"/>
      <c r="AF91" s="50"/>
      <c r="AG91" s="104"/>
      <c r="AH91" s="50"/>
      <c r="AI91" s="26"/>
      <c r="AJ91" s="591"/>
      <c r="AK91" s="20"/>
      <c r="AL91" s="503"/>
      <c r="AM91" s="20"/>
      <c r="AN91" s="33"/>
      <c r="AO91" s="52"/>
      <c r="AP91" s="129"/>
      <c r="AQ91" s="129"/>
      <c r="AR91" s="20" t="str">
        <f t="shared" si="2"/>
        <v/>
      </c>
      <c r="AS91" s="70"/>
      <c r="AT91" s="70"/>
      <c r="AU91" s="94"/>
      <c r="AV91" s="94"/>
      <c r="AW91" s="71" t="str">
        <f t="shared" si="3"/>
        <v/>
      </c>
      <c r="AX91" s="104"/>
      <c r="AY91" s="104"/>
      <c r="AZ91" s="104"/>
      <c r="BA91" s="104"/>
      <c r="BB91" s="104"/>
      <c r="BC91" s="104"/>
      <c r="BD91" s="104"/>
      <c r="BE91" s="104"/>
      <c r="BF91"/>
    </row>
    <row r="92" spans="1:58" ht="27" hidden="1">
      <c r="A92" s="17"/>
      <c r="B92" s="718"/>
      <c r="C92" s="408" t="s">
        <v>426</v>
      </c>
      <c r="D92" s="105" t="s">
        <v>427</v>
      </c>
      <c r="E92" s="105" t="str">
        <f>VLOOKUP(D92, '[2](참고) 중복제거용 BP사명 DB'!$B$3:$D480, 3, FALSE)</f>
        <v>에스케이텔링크㈜</v>
      </c>
      <c r="F92" s="7" t="s">
        <v>428</v>
      </c>
      <c r="G92" s="3" t="s">
        <v>429</v>
      </c>
      <c r="H92" s="117" t="s">
        <v>66</v>
      </c>
      <c r="I92" s="117" t="s">
        <v>67</v>
      </c>
      <c r="J92" s="117"/>
      <c r="K92" s="117" t="s">
        <v>67</v>
      </c>
      <c r="L92" s="117" t="s">
        <v>67</v>
      </c>
      <c r="M92" s="117"/>
      <c r="N92" s="117"/>
      <c r="O92" s="117"/>
      <c r="P92" s="122"/>
      <c r="Q92" s="79"/>
      <c r="R92" s="115"/>
      <c r="S92" s="115"/>
      <c r="T92" s="115"/>
      <c r="U92" s="115" t="s">
        <v>74</v>
      </c>
      <c r="V92" s="115" t="s">
        <v>78</v>
      </c>
      <c r="W92" s="115"/>
      <c r="X92" s="115"/>
      <c r="Y92" s="115"/>
      <c r="Z92" s="432" t="s">
        <v>74</v>
      </c>
      <c r="AA92" s="419" t="str">
        <f>VLOOKUP(E92,[2]Sheet1!B:C,2,FALSE)</f>
        <v>투자사(T)</v>
      </c>
      <c r="AB92" s="203" t="s">
        <v>70</v>
      </c>
      <c r="AC92" s="28"/>
      <c r="AD92" s="28"/>
      <c r="AE92" s="26"/>
      <c r="AF92" s="50"/>
      <c r="AG92" s="104"/>
      <c r="AH92" s="50"/>
      <c r="AI92" s="26"/>
      <c r="AJ92" s="591"/>
      <c r="AK92" s="20"/>
      <c r="AL92" s="503"/>
      <c r="AM92" s="20"/>
      <c r="AN92" s="33"/>
      <c r="AO92" s="52"/>
      <c r="AP92" s="129"/>
      <c r="AQ92" s="129"/>
      <c r="AR92" s="20" t="str">
        <f t="shared" si="2"/>
        <v/>
      </c>
      <c r="AS92" s="70"/>
      <c r="AT92" s="70"/>
      <c r="AU92" s="94"/>
      <c r="AV92" s="94"/>
      <c r="AW92" s="71" t="str">
        <f t="shared" si="3"/>
        <v/>
      </c>
      <c r="AX92" s="104"/>
      <c r="AY92" s="104"/>
      <c r="AZ92" s="104"/>
      <c r="BA92" s="104"/>
      <c r="BB92" s="104"/>
      <c r="BC92" s="104"/>
      <c r="BD92" s="104"/>
      <c r="BE92" s="104"/>
      <c r="BF92"/>
    </row>
    <row r="93" spans="1:58" ht="24" hidden="1">
      <c r="A93" s="17"/>
      <c r="B93" s="718"/>
      <c r="C93" s="408" t="s">
        <v>430</v>
      </c>
      <c r="D93" s="105" t="s">
        <v>431</v>
      </c>
      <c r="E93" s="105" t="str">
        <f>VLOOKUP(D93, '[2](참고) 중복제거용 BP사명 DB'!$B$3:$D481, 3, FALSE)</f>
        <v>에스케이브로드밴드주식회사</v>
      </c>
      <c r="F93" s="7" t="s">
        <v>432</v>
      </c>
      <c r="G93" s="3"/>
      <c r="H93" s="117" t="s">
        <v>66</v>
      </c>
      <c r="I93" s="117" t="s">
        <v>67</v>
      </c>
      <c r="J93" s="117"/>
      <c r="K93" s="117" t="s">
        <v>67</v>
      </c>
      <c r="L93" s="117" t="s">
        <v>67</v>
      </c>
      <c r="M93" s="117"/>
      <c r="N93" s="117"/>
      <c r="O93" s="117"/>
      <c r="P93" s="122"/>
      <c r="Q93" s="79"/>
      <c r="R93" s="115"/>
      <c r="S93" s="115"/>
      <c r="T93" s="115"/>
      <c r="U93" s="115" t="s">
        <v>74</v>
      </c>
      <c r="V93" s="115" t="s">
        <v>78</v>
      </c>
      <c r="W93" s="115"/>
      <c r="X93" s="115"/>
      <c r="Y93" s="115"/>
      <c r="Z93" s="432" t="s">
        <v>74</v>
      </c>
      <c r="AA93" s="419" t="str">
        <f>VLOOKUP(E93,[2]Sheet1!B:C,2,FALSE)</f>
        <v>자회사</v>
      </c>
      <c r="AB93" s="203" t="s">
        <v>70</v>
      </c>
      <c r="AC93" s="28"/>
      <c r="AD93" s="28"/>
      <c r="AE93" s="26"/>
      <c r="AF93" s="50"/>
      <c r="AG93" s="104"/>
      <c r="AH93" s="50"/>
      <c r="AI93" s="26"/>
      <c r="AJ93" s="591"/>
      <c r="AK93" s="20"/>
      <c r="AL93" s="503"/>
      <c r="AM93" s="20"/>
      <c r="AN93" s="33"/>
      <c r="AO93" s="52"/>
      <c r="AP93" s="129"/>
      <c r="AQ93" s="129"/>
      <c r="AR93" s="20" t="str">
        <f t="shared" si="2"/>
        <v/>
      </c>
      <c r="AS93" s="70"/>
      <c r="AT93" s="70"/>
      <c r="AU93" s="94"/>
      <c r="AV93" s="94"/>
      <c r="AW93" s="71" t="str">
        <f t="shared" si="3"/>
        <v/>
      </c>
      <c r="AX93" s="104"/>
      <c r="AY93" s="104"/>
      <c r="AZ93" s="104"/>
      <c r="BA93" s="104"/>
      <c r="BB93" s="104"/>
      <c r="BC93" s="104"/>
      <c r="BD93" s="104"/>
      <c r="BE93" s="104"/>
      <c r="BF93"/>
    </row>
    <row r="94" spans="1:58" ht="24" hidden="1">
      <c r="A94" s="17"/>
      <c r="B94" s="718"/>
      <c r="C94" s="408" t="s">
        <v>430</v>
      </c>
      <c r="D94" s="105" t="s">
        <v>433</v>
      </c>
      <c r="E94" s="105" t="str">
        <f>VLOOKUP(D94, '[2](참고) 중복제거용 BP사명 DB'!$B$3:$D482, 3, FALSE)</f>
        <v>에스케이쉴더스 주식회사</v>
      </c>
      <c r="F94" s="7" t="s">
        <v>432</v>
      </c>
      <c r="G94" s="3"/>
      <c r="H94" s="117" t="s">
        <v>66</v>
      </c>
      <c r="I94" s="117" t="s">
        <v>67</v>
      </c>
      <c r="J94" s="117"/>
      <c r="K94" s="117" t="s">
        <v>67</v>
      </c>
      <c r="L94" s="117" t="s">
        <v>67</v>
      </c>
      <c r="M94" s="117"/>
      <c r="N94" s="117"/>
      <c r="O94" s="117"/>
      <c r="P94" s="122"/>
      <c r="Q94" s="79"/>
      <c r="R94" s="115"/>
      <c r="S94" s="115"/>
      <c r="T94" s="115"/>
      <c r="U94" s="115" t="s">
        <v>74</v>
      </c>
      <c r="V94" s="115" t="s">
        <v>78</v>
      </c>
      <c r="W94" s="115"/>
      <c r="X94" s="115"/>
      <c r="Y94" s="115"/>
      <c r="Z94" s="432" t="s">
        <v>74</v>
      </c>
      <c r="AA94" s="490" t="str">
        <f>VLOOKUP(E94,[2]Sheet1!B:C,2,FALSE)</f>
        <v>투자사(SQ)</v>
      </c>
      <c r="AB94" s="203" t="s">
        <v>70</v>
      </c>
      <c r="AC94" s="28"/>
      <c r="AD94" s="28"/>
      <c r="AE94" s="26"/>
      <c r="AF94" s="50"/>
      <c r="AG94" s="104"/>
      <c r="AH94" s="50"/>
      <c r="AI94" s="26"/>
      <c r="AJ94" s="591"/>
      <c r="AK94" s="20"/>
      <c r="AL94" s="503"/>
      <c r="AM94" s="20"/>
      <c r="AN94" s="33"/>
      <c r="AO94" s="52"/>
      <c r="AP94" s="129"/>
      <c r="AQ94" s="129"/>
      <c r="AR94" s="20" t="str">
        <f t="shared" si="2"/>
        <v/>
      </c>
      <c r="AS94" s="70"/>
      <c r="AT94" s="70"/>
      <c r="AU94" s="94"/>
      <c r="AV94" s="94"/>
      <c r="AW94" s="71" t="str">
        <f t="shared" si="3"/>
        <v/>
      </c>
      <c r="AX94" s="104"/>
      <c r="AY94" s="104"/>
      <c r="AZ94" s="104"/>
      <c r="BA94" s="104"/>
      <c r="BB94" s="104"/>
      <c r="BC94" s="104"/>
      <c r="BD94" s="104"/>
      <c r="BE94" s="104"/>
      <c r="BF94"/>
    </row>
    <row r="95" spans="1:58" ht="24" hidden="1">
      <c r="A95" s="17"/>
      <c r="B95" s="718"/>
      <c r="C95" s="408" t="s">
        <v>430</v>
      </c>
      <c r="D95" s="105" t="s">
        <v>434</v>
      </c>
      <c r="E95" s="105" t="str">
        <f>VLOOKUP(D95, '[2](참고) 중복제거용 BP사명 DB'!$B$3:$D483, 3, FALSE)</f>
        <v>11번가</v>
      </c>
      <c r="F95" s="7" t="s">
        <v>432</v>
      </c>
      <c r="G95" s="3"/>
      <c r="H95" s="117" t="s">
        <v>66</v>
      </c>
      <c r="I95" s="117" t="s">
        <v>67</v>
      </c>
      <c r="J95" s="117"/>
      <c r="K95" s="117" t="s">
        <v>67</v>
      </c>
      <c r="L95" s="117" t="s">
        <v>67</v>
      </c>
      <c r="M95" s="117"/>
      <c r="N95" s="117"/>
      <c r="O95" s="117"/>
      <c r="P95" s="122"/>
      <c r="Q95" s="79"/>
      <c r="R95" s="115"/>
      <c r="S95" s="115"/>
      <c r="T95" s="115"/>
      <c r="U95" s="115" t="s">
        <v>74</v>
      </c>
      <c r="V95" s="115" t="s">
        <v>78</v>
      </c>
      <c r="W95" s="115"/>
      <c r="X95" s="115"/>
      <c r="Y95" s="115"/>
      <c r="Z95" s="432" t="s">
        <v>74</v>
      </c>
      <c r="AA95" s="419" t="str">
        <f>VLOOKUP(E95,[2]Sheet1!B:C,2,FALSE)</f>
        <v>투자사(SQ)</v>
      </c>
      <c r="AB95" s="203" t="s">
        <v>70</v>
      </c>
      <c r="AC95" s="28"/>
      <c r="AD95" s="28"/>
      <c r="AE95" s="26"/>
      <c r="AF95" s="50"/>
      <c r="AG95" s="104"/>
      <c r="AH95" s="50"/>
      <c r="AI95" s="26"/>
      <c r="AJ95" s="591"/>
      <c r="AK95" s="20"/>
      <c r="AL95" s="503"/>
      <c r="AM95" s="20"/>
      <c r="AN95" s="33"/>
      <c r="AO95" s="52"/>
      <c r="AP95" s="129"/>
      <c r="AQ95" s="129"/>
      <c r="AR95" s="20" t="str">
        <f t="shared" si="2"/>
        <v/>
      </c>
      <c r="AS95" s="70"/>
      <c r="AT95" s="70"/>
      <c r="AU95" s="94"/>
      <c r="AV95" s="94"/>
      <c r="AW95" s="71" t="str">
        <f t="shared" si="3"/>
        <v/>
      </c>
      <c r="AX95" s="104"/>
      <c r="AY95" s="104"/>
      <c r="AZ95" s="104"/>
      <c r="BA95" s="104"/>
      <c r="BB95" s="104"/>
      <c r="BC95" s="104"/>
      <c r="BD95" s="104"/>
      <c r="BE95" s="104"/>
      <c r="BF95"/>
    </row>
    <row r="96" spans="1:58" ht="24" hidden="1">
      <c r="A96" s="17"/>
      <c r="B96" s="718"/>
      <c r="C96" s="408" t="s">
        <v>430</v>
      </c>
      <c r="D96" s="105" t="s">
        <v>435</v>
      </c>
      <c r="E96" s="105" t="str">
        <f>VLOOKUP(D96, '[2](참고) 중복제거용 BP사명 DB'!$B$3:$D484, 3, FALSE)</f>
        <v>에스케이스토아주식회사</v>
      </c>
      <c r="F96" s="7" t="s">
        <v>432</v>
      </c>
      <c r="G96" s="3"/>
      <c r="H96" s="117" t="s">
        <v>66</v>
      </c>
      <c r="I96" s="117" t="s">
        <v>67</v>
      </c>
      <c r="J96" s="117"/>
      <c r="K96" s="117" t="s">
        <v>67</v>
      </c>
      <c r="L96" s="117" t="s">
        <v>67</v>
      </c>
      <c r="M96" s="117"/>
      <c r="N96" s="117"/>
      <c r="O96" s="117"/>
      <c r="P96" s="122"/>
      <c r="Q96" s="79"/>
      <c r="R96" s="115"/>
      <c r="S96" s="115"/>
      <c r="T96" s="115"/>
      <c r="U96" s="115" t="s">
        <v>74</v>
      </c>
      <c r="V96" s="115" t="s">
        <v>78</v>
      </c>
      <c r="W96" s="115"/>
      <c r="X96" s="115"/>
      <c r="Y96" s="115"/>
      <c r="Z96" s="432" t="s">
        <v>74</v>
      </c>
      <c r="AA96" s="419" t="str">
        <f>VLOOKUP(E96,[2]Sheet1!B:C,2,FALSE)</f>
        <v>투자사(T)</v>
      </c>
      <c r="AB96" s="203" t="s">
        <v>70</v>
      </c>
      <c r="AC96" s="28"/>
      <c r="AD96" s="28"/>
      <c r="AE96" s="26"/>
      <c r="AF96" s="50"/>
      <c r="AG96" s="104"/>
      <c r="AH96" s="50"/>
      <c r="AI96" s="26"/>
      <c r="AJ96" s="591"/>
      <c r="AK96" s="20"/>
      <c r="AL96" s="503"/>
      <c r="AM96" s="20"/>
      <c r="AN96" s="33"/>
      <c r="AO96" s="52"/>
      <c r="AP96" s="129"/>
      <c r="AQ96" s="129"/>
      <c r="AR96" s="20" t="str">
        <f t="shared" si="2"/>
        <v/>
      </c>
      <c r="AS96" s="70"/>
      <c r="AT96" s="70"/>
      <c r="AU96" s="94"/>
      <c r="AV96" s="94"/>
      <c r="AW96" s="71" t="str">
        <f t="shared" si="3"/>
        <v/>
      </c>
      <c r="AX96" s="104"/>
      <c r="AY96" s="104"/>
      <c r="AZ96" s="104"/>
      <c r="BA96" s="104"/>
      <c r="BB96" s="104"/>
      <c r="BC96" s="104"/>
      <c r="BD96" s="104"/>
      <c r="BE96" s="104"/>
      <c r="BF96"/>
    </row>
    <row r="97" spans="1:58" ht="24" hidden="1">
      <c r="A97" s="17"/>
      <c r="B97" s="718"/>
      <c r="C97" s="408" t="s">
        <v>430</v>
      </c>
      <c r="D97" s="105" t="s">
        <v>202</v>
      </c>
      <c r="E97" s="105" t="str">
        <f>VLOOKUP(D97, '[2](참고) 중복제거용 BP사명 DB'!$B$3:$D485, 3, FALSE)</f>
        <v>에스케이플래닛주식회사</v>
      </c>
      <c r="F97" s="7" t="s">
        <v>432</v>
      </c>
      <c r="G97" s="3"/>
      <c r="H97" s="117" t="s">
        <v>66</v>
      </c>
      <c r="I97" s="117" t="s">
        <v>67</v>
      </c>
      <c r="J97" s="117"/>
      <c r="K97" s="117" t="s">
        <v>67</v>
      </c>
      <c r="L97" s="117" t="s">
        <v>67</v>
      </c>
      <c r="M97" s="117"/>
      <c r="N97" s="117"/>
      <c r="O97" s="117"/>
      <c r="P97" s="122"/>
      <c r="Q97" s="79"/>
      <c r="R97" s="115"/>
      <c r="S97" s="115"/>
      <c r="T97" s="115"/>
      <c r="U97" s="115" t="s">
        <v>74</v>
      </c>
      <c r="V97" s="115" t="s">
        <v>78</v>
      </c>
      <c r="W97" s="115"/>
      <c r="X97" s="115"/>
      <c r="Y97" s="115"/>
      <c r="Z97" s="432" t="s">
        <v>74</v>
      </c>
      <c r="AA97" s="419" t="str">
        <f>VLOOKUP(E97,[2]Sheet1!B:C,2,FALSE)</f>
        <v>투자사(SQ)</v>
      </c>
      <c r="AB97" s="203" t="s">
        <v>70</v>
      </c>
      <c r="AC97" s="28"/>
      <c r="AD97" s="28"/>
      <c r="AE97" s="26"/>
      <c r="AF97" s="50"/>
      <c r="AG97" s="104"/>
      <c r="AH97" s="50"/>
      <c r="AI97" s="26"/>
      <c r="AJ97" s="591"/>
      <c r="AK97" s="20"/>
      <c r="AL97" s="503"/>
      <c r="AM97" s="20"/>
      <c r="AN97" s="33"/>
      <c r="AO97" s="52"/>
      <c r="AP97" s="129"/>
      <c r="AQ97" s="129"/>
      <c r="AR97" s="20" t="str">
        <f t="shared" si="2"/>
        <v/>
      </c>
      <c r="AS97" s="70"/>
      <c r="AT97" s="70"/>
      <c r="AU97" s="94"/>
      <c r="AV97" s="94"/>
      <c r="AW97" s="71" t="str">
        <f t="shared" si="3"/>
        <v/>
      </c>
      <c r="AX97" s="104"/>
      <c r="AY97" s="104"/>
      <c r="AZ97" s="104"/>
      <c r="BA97" s="104"/>
      <c r="BB97" s="104"/>
      <c r="BC97" s="104"/>
      <c r="BD97" s="104"/>
      <c r="BE97" s="104"/>
      <c r="BF97"/>
    </row>
    <row r="98" spans="1:58" ht="24" hidden="1">
      <c r="A98" s="17"/>
      <c r="B98" s="718"/>
      <c r="C98" s="408" t="s">
        <v>430</v>
      </c>
      <c r="D98" s="105" t="s">
        <v>436</v>
      </c>
      <c r="E98" s="105" t="str">
        <f>VLOOKUP(D98, '[2](참고) 중복제거용 BP사명 DB'!$B$3:$D486, 3, FALSE)</f>
        <v>㈜드림어스컴퍼니</v>
      </c>
      <c r="F98" s="7" t="s">
        <v>432</v>
      </c>
      <c r="G98" s="3"/>
      <c r="H98" s="117" t="s">
        <v>66</v>
      </c>
      <c r="I98" s="117" t="s">
        <v>67</v>
      </c>
      <c r="J98" s="117"/>
      <c r="K98" s="117" t="s">
        <v>67</v>
      </c>
      <c r="L98" s="117" t="s">
        <v>67</v>
      </c>
      <c r="M98" s="117"/>
      <c r="N98" s="117"/>
      <c r="O98" s="117"/>
      <c r="P98" s="122"/>
      <c r="Q98" s="79"/>
      <c r="R98" s="115"/>
      <c r="S98" s="115"/>
      <c r="T98" s="115"/>
      <c r="U98" s="115" t="s">
        <v>74</v>
      </c>
      <c r="V98" s="115" t="s">
        <v>78</v>
      </c>
      <c r="W98" s="115"/>
      <c r="X98" s="115"/>
      <c r="Y98" s="115"/>
      <c r="Z98" s="432" t="s">
        <v>74</v>
      </c>
      <c r="AA98" s="419" t="str">
        <f>VLOOKUP(E98,[2]Sheet1!B:C,2,FALSE)</f>
        <v>투자사(SQ)</v>
      </c>
      <c r="AB98" s="203" t="s">
        <v>70</v>
      </c>
      <c r="AC98" s="28"/>
      <c r="AD98" s="28"/>
      <c r="AE98" s="26"/>
      <c r="AF98" s="50"/>
      <c r="AG98" s="104"/>
      <c r="AH98" s="50"/>
      <c r="AI98" s="26"/>
      <c r="AJ98" s="591"/>
      <c r="AK98" s="20"/>
      <c r="AL98" s="503"/>
      <c r="AM98" s="20"/>
      <c r="AN98" s="33"/>
      <c r="AO98" s="52"/>
      <c r="AP98" s="129"/>
      <c r="AQ98" s="129"/>
      <c r="AR98" s="20" t="str">
        <f t="shared" si="2"/>
        <v/>
      </c>
      <c r="AS98" s="70"/>
      <c r="AT98" s="70"/>
      <c r="AU98" s="94"/>
      <c r="AV98" s="94"/>
      <c r="AW98" s="71" t="str">
        <f t="shared" si="3"/>
        <v/>
      </c>
      <c r="AX98" s="104"/>
      <c r="AY98" s="104"/>
      <c r="AZ98" s="104"/>
      <c r="BA98" s="104"/>
      <c r="BB98" s="104"/>
      <c r="BC98" s="104"/>
      <c r="BD98" s="104"/>
      <c r="BE98" s="104"/>
      <c r="BF98"/>
    </row>
    <row r="99" spans="1:58" ht="24" hidden="1">
      <c r="A99" s="17"/>
      <c r="B99" s="718"/>
      <c r="C99" s="408" t="s">
        <v>430</v>
      </c>
      <c r="D99" s="105" t="s">
        <v>437</v>
      </c>
      <c r="E99" s="105" t="str">
        <f>VLOOKUP(D99, '[2](참고) 중복제거용 BP사명 DB'!$B$3:$D487, 3, FALSE)</f>
        <v>티맵모빌리티 주식회사</v>
      </c>
      <c r="F99" s="7" t="s">
        <v>432</v>
      </c>
      <c r="G99" s="3"/>
      <c r="H99" s="117" t="s">
        <v>66</v>
      </c>
      <c r="I99" s="117" t="s">
        <v>67</v>
      </c>
      <c r="J99" s="117"/>
      <c r="K99" s="117" t="s">
        <v>67</v>
      </c>
      <c r="L99" s="117" t="s">
        <v>67</v>
      </c>
      <c r="M99" s="117"/>
      <c r="N99" s="117"/>
      <c r="O99" s="117"/>
      <c r="P99" s="122"/>
      <c r="Q99" s="79"/>
      <c r="R99" s="115"/>
      <c r="S99" s="115"/>
      <c r="T99" s="115"/>
      <c r="U99" s="115" t="s">
        <v>74</v>
      </c>
      <c r="V99" s="115" t="s">
        <v>78</v>
      </c>
      <c r="W99" s="115"/>
      <c r="X99" s="115"/>
      <c r="Y99" s="115"/>
      <c r="Z99" s="432" t="s">
        <v>74</v>
      </c>
      <c r="AA99" s="419" t="str">
        <f>VLOOKUP(E99,[2]Sheet1!B:C,2,FALSE)</f>
        <v>투자사(SQ)</v>
      </c>
      <c r="AB99" s="203" t="s">
        <v>70</v>
      </c>
      <c r="AC99" s="28"/>
      <c r="AD99" s="28"/>
      <c r="AE99" s="26"/>
      <c r="AF99" s="50"/>
      <c r="AG99" s="104"/>
      <c r="AH99" s="50"/>
      <c r="AI99" s="26"/>
      <c r="AJ99" s="591"/>
      <c r="AK99" s="20"/>
      <c r="AL99" s="503"/>
      <c r="AM99" s="20"/>
      <c r="AN99" s="33"/>
      <c r="AO99" s="52"/>
      <c r="AP99" s="129"/>
      <c r="AQ99" s="129"/>
      <c r="AR99" s="20" t="str">
        <f t="shared" si="2"/>
        <v/>
      </c>
      <c r="AS99" s="70"/>
      <c r="AT99" s="70"/>
      <c r="AU99" s="94"/>
      <c r="AV99" s="94"/>
      <c r="AW99" s="71" t="str">
        <f t="shared" si="3"/>
        <v/>
      </c>
      <c r="AX99" s="104"/>
      <c r="AY99" s="104"/>
      <c r="AZ99" s="104"/>
      <c r="BA99" s="104"/>
      <c r="BB99" s="104"/>
      <c r="BC99" s="104"/>
      <c r="BD99" s="104"/>
      <c r="BE99" s="104"/>
      <c r="BF99"/>
    </row>
    <row r="100" spans="1:58" hidden="1">
      <c r="A100" s="17"/>
      <c r="B100" s="718"/>
      <c r="C100" s="408" t="s">
        <v>430</v>
      </c>
      <c r="D100" s="105" t="s">
        <v>438</v>
      </c>
      <c r="E100" s="105" t="str">
        <f>VLOOKUP(D100, '[2](참고) 중복제거용 BP사명 DB'!$B$3:$D488, 3, FALSE)</f>
        <v>콘텐츠웨이브㈜</v>
      </c>
      <c r="F100" s="7" t="s">
        <v>432</v>
      </c>
      <c r="G100" s="3"/>
      <c r="H100" s="117" t="s">
        <v>66</v>
      </c>
      <c r="I100" s="117" t="s">
        <v>67</v>
      </c>
      <c r="J100" s="117"/>
      <c r="K100" s="117" t="s">
        <v>67</v>
      </c>
      <c r="L100" s="117" t="s">
        <v>67</v>
      </c>
      <c r="M100" s="117"/>
      <c r="N100" s="117"/>
      <c r="O100" s="117"/>
      <c r="P100" s="122"/>
      <c r="Q100" s="79"/>
      <c r="R100" s="115"/>
      <c r="S100" s="115"/>
      <c r="T100" s="115"/>
      <c r="U100" s="115" t="s">
        <v>68</v>
      </c>
      <c r="V100" s="115" t="s">
        <v>75</v>
      </c>
      <c r="W100" s="115"/>
      <c r="X100" s="115"/>
      <c r="Y100" s="115"/>
      <c r="Z100" s="432" t="s">
        <v>68</v>
      </c>
      <c r="AA100" s="115" t="s">
        <v>69</v>
      </c>
      <c r="AB100" s="203" t="s">
        <v>70</v>
      </c>
      <c r="AC100" s="28"/>
      <c r="AD100" s="28"/>
      <c r="AE100" s="26"/>
      <c r="AF100" s="50"/>
      <c r="AG100" s="104"/>
      <c r="AH100" s="50"/>
      <c r="AI100" s="26"/>
      <c r="AJ100" s="591"/>
      <c r="AK100" s="20"/>
      <c r="AL100" s="503"/>
      <c r="AM100" s="20"/>
      <c r="AN100" s="33"/>
      <c r="AO100" s="52"/>
      <c r="AP100" s="129"/>
      <c r="AQ100" s="129"/>
      <c r="AR100" s="20" t="str">
        <f t="shared" si="2"/>
        <v/>
      </c>
      <c r="AS100" s="70"/>
      <c r="AT100" s="70"/>
      <c r="AU100" s="94"/>
      <c r="AV100" s="94"/>
      <c r="AW100" s="71" t="str">
        <f t="shared" si="3"/>
        <v/>
      </c>
      <c r="AX100" s="104"/>
      <c r="AY100" s="104"/>
      <c r="AZ100" s="104"/>
      <c r="BA100" s="104"/>
      <c r="BB100" s="104"/>
      <c r="BC100" s="104"/>
      <c r="BD100" s="104"/>
      <c r="BE100" s="104"/>
      <c r="BF100"/>
    </row>
    <row r="101" spans="1:58" hidden="1">
      <c r="A101" s="17"/>
      <c r="B101" s="718"/>
      <c r="C101" s="408" t="s">
        <v>439</v>
      </c>
      <c r="D101" s="105" t="s">
        <v>440</v>
      </c>
      <c r="E101" s="105" t="str">
        <f>VLOOKUP(D101, '[2](참고) 중복제거용 BP사명 DB'!$B$3:$D489, 3, FALSE)</f>
        <v>Amazon Web Services Inc.</v>
      </c>
      <c r="F101" s="5" t="s">
        <v>441</v>
      </c>
      <c r="G101" s="3"/>
      <c r="H101" s="117" t="s">
        <v>66</v>
      </c>
      <c r="I101" s="117" t="s">
        <v>67</v>
      </c>
      <c r="J101" s="117"/>
      <c r="K101" s="117" t="s">
        <v>67</v>
      </c>
      <c r="L101" s="117" t="s">
        <v>67</v>
      </c>
      <c r="M101" s="117"/>
      <c r="N101" s="117"/>
      <c r="O101" s="117"/>
      <c r="P101" s="122"/>
      <c r="Q101" s="79"/>
      <c r="R101" s="115"/>
      <c r="S101" s="115"/>
      <c r="T101" s="115"/>
      <c r="U101" s="115" t="s">
        <v>68</v>
      </c>
      <c r="V101" s="115" t="s">
        <v>442</v>
      </c>
      <c r="W101" s="115"/>
      <c r="X101" s="115"/>
      <c r="Y101" s="115"/>
      <c r="Z101" s="432" t="s">
        <v>68</v>
      </c>
      <c r="AA101" s="115" t="s">
        <v>443</v>
      </c>
      <c r="AB101" s="203" t="s">
        <v>70</v>
      </c>
      <c r="AC101" s="28"/>
      <c r="AD101" s="28"/>
      <c r="AE101" s="26"/>
      <c r="AF101" s="50"/>
      <c r="AG101" s="104"/>
      <c r="AH101" s="50"/>
      <c r="AI101" s="26"/>
      <c r="AJ101" s="591"/>
      <c r="AK101" s="20"/>
      <c r="AL101" s="503"/>
      <c r="AM101" s="20"/>
      <c r="AN101" s="42"/>
      <c r="AO101" s="52"/>
      <c r="AP101" s="30"/>
      <c r="AQ101" s="31"/>
      <c r="AR101" s="20" t="str">
        <f t="shared" si="2"/>
        <v/>
      </c>
      <c r="AS101" s="70"/>
      <c r="AT101" s="70"/>
      <c r="AU101" s="94"/>
      <c r="AV101" s="94"/>
      <c r="AW101" s="71" t="str">
        <f t="shared" si="3"/>
        <v/>
      </c>
      <c r="AX101" s="104"/>
      <c r="AY101" s="104"/>
      <c r="AZ101" s="104"/>
      <c r="BA101" s="104"/>
      <c r="BB101" s="104"/>
      <c r="BC101" s="104"/>
      <c r="BD101" s="104"/>
      <c r="BE101" s="104"/>
      <c r="BF101"/>
    </row>
    <row r="102" spans="1:58" hidden="1">
      <c r="A102" s="17"/>
      <c r="B102" s="718"/>
      <c r="C102" s="408" t="s">
        <v>439</v>
      </c>
      <c r="D102" s="105" t="s">
        <v>444</v>
      </c>
      <c r="E102" s="105" t="str">
        <f>VLOOKUP(D102, '[2](참고) 중복제거용 BP사명 DB'!$B$3:$D490, 3, FALSE)</f>
        <v>한국마이크로소프트(유)</v>
      </c>
      <c r="F102" s="5" t="s">
        <v>441</v>
      </c>
      <c r="G102" s="3"/>
      <c r="H102" s="117" t="s">
        <v>66</v>
      </c>
      <c r="I102" s="117" t="s">
        <v>67</v>
      </c>
      <c r="J102" s="117"/>
      <c r="K102" s="117" t="s">
        <v>67</v>
      </c>
      <c r="L102" s="117" t="s">
        <v>67</v>
      </c>
      <c r="M102" s="117"/>
      <c r="N102" s="117"/>
      <c r="O102" s="117"/>
      <c r="P102" s="122"/>
      <c r="Q102" s="79"/>
      <c r="R102" s="115"/>
      <c r="S102" s="115"/>
      <c r="T102" s="115"/>
      <c r="U102" s="115" t="s">
        <v>68</v>
      </c>
      <c r="V102" s="115" t="s">
        <v>442</v>
      </c>
      <c r="W102" s="115"/>
      <c r="X102" s="115"/>
      <c r="Y102" s="115"/>
      <c r="Z102" s="432" t="s">
        <v>68</v>
      </c>
      <c r="AA102" s="115" t="s">
        <v>443</v>
      </c>
      <c r="AB102" s="204" t="s">
        <v>199</v>
      </c>
      <c r="AC102" s="28"/>
      <c r="AD102" s="28"/>
      <c r="AE102" s="26"/>
      <c r="AF102" s="50"/>
      <c r="AG102" s="104"/>
      <c r="AH102" s="50"/>
      <c r="AI102" s="26"/>
      <c r="AJ102" s="591"/>
      <c r="AK102" s="20"/>
      <c r="AL102" s="503"/>
      <c r="AM102" s="20"/>
      <c r="AN102" s="42"/>
      <c r="AO102" s="52"/>
      <c r="AP102" s="30"/>
      <c r="AQ102" s="31"/>
      <c r="AR102" s="20" t="str">
        <f t="shared" si="2"/>
        <v/>
      </c>
      <c r="AS102" s="70"/>
      <c r="AT102" s="70"/>
      <c r="AU102" s="94"/>
      <c r="AV102" s="94"/>
      <c r="AW102" s="71" t="str">
        <f t="shared" si="3"/>
        <v/>
      </c>
      <c r="AX102" s="104"/>
      <c r="AY102" s="104"/>
      <c r="AZ102" s="104"/>
      <c r="BA102" s="104"/>
      <c r="BB102" s="104"/>
      <c r="BC102" s="104"/>
      <c r="BD102" s="104"/>
      <c r="BE102" s="104"/>
      <c r="BF102"/>
    </row>
    <row r="103" spans="1:58" hidden="1">
      <c r="A103" s="17"/>
      <c r="B103" s="718"/>
      <c r="C103" s="408" t="s">
        <v>445</v>
      </c>
      <c r="D103" s="105" t="s">
        <v>446</v>
      </c>
      <c r="E103" s="105" t="str">
        <f>VLOOKUP(D103, '[2](참고) 중복제거용 BP사명 DB'!$B$3:$D491, 3, FALSE)</f>
        <v xml:space="preserve">	(주)케이티</v>
      </c>
      <c r="F103" s="7" t="s">
        <v>447</v>
      </c>
      <c r="G103" s="3"/>
      <c r="H103" s="117" t="s">
        <v>66</v>
      </c>
      <c r="I103" s="117" t="s">
        <v>67</v>
      </c>
      <c r="J103" s="117"/>
      <c r="K103" s="117" t="s">
        <v>67</v>
      </c>
      <c r="L103" s="117" t="s">
        <v>67</v>
      </c>
      <c r="M103" s="117"/>
      <c r="N103" s="117"/>
      <c r="O103" s="117"/>
      <c r="P103" s="122"/>
      <c r="Q103" s="79"/>
      <c r="R103" s="115"/>
      <c r="S103" s="115"/>
      <c r="T103" s="115"/>
      <c r="U103" s="115" t="s">
        <v>68</v>
      </c>
      <c r="V103" s="115" t="s">
        <v>75</v>
      </c>
      <c r="W103" s="115"/>
      <c r="X103" s="115"/>
      <c r="Y103" s="115"/>
      <c r="Z103" s="432" t="s">
        <v>68</v>
      </c>
      <c r="AA103" s="115" t="s">
        <v>69</v>
      </c>
      <c r="AB103" s="203" t="s">
        <v>70</v>
      </c>
      <c r="AC103" s="28"/>
      <c r="AD103" s="28"/>
      <c r="AE103" s="26"/>
      <c r="AF103" s="50"/>
      <c r="AG103" s="104"/>
      <c r="AH103" s="50"/>
      <c r="AI103" s="26"/>
      <c r="AJ103" s="591"/>
      <c r="AK103" s="20"/>
      <c r="AL103" s="503"/>
      <c r="AM103" s="20"/>
      <c r="AN103" s="42"/>
      <c r="AO103" s="52"/>
      <c r="AP103" s="30"/>
      <c r="AQ103" s="31"/>
      <c r="AR103" s="20" t="str">
        <f t="shared" si="2"/>
        <v/>
      </c>
      <c r="AS103" s="70"/>
      <c r="AT103" s="70"/>
      <c r="AU103" s="94"/>
      <c r="AV103" s="94"/>
      <c r="AW103" s="71" t="str">
        <f t="shared" si="3"/>
        <v/>
      </c>
      <c r="AX103" s="104"/>
      <c r="AY103" s="104"/>
      <c r="AZ103" s="104"/>
      <c r="BA103" s="104"/>
      <c r="BB103" s="104"/>
      <c r="BC103" s="104"/>
      <c r="BD103" s="104"/>
      <c r="BE103" s="104"/>
      <c r="BF103"/>
    </row>
    <row r="104" spans="1:58" hidden="1">
      <c r="A104" s="17"/>
      <c r="B104" s="718"/>
      <c r="C104" s="408" t="s">
        <v>445</v>
      </c>
      <c r="D104" s="105" t="s">
        <v>448</v>
      </c>
      <c r="E104" s="105" t="str">
        <f>VLOOKUP(D104, '[2](참고) 중복제거용 BP사명 DB'!$B$3:$D492, 3, FALSE)</f>
        <v xml:space="preserve">	(주)엘지유플러스</v>
      </c>
      <c r="F104" s="7" t="s">
        <v>447</v>
      </c>
      <c r="G104" s="3"/>
      <c r="H104" s="117" t="s">
        <v>66</v>
      </c>
      <c r="I104" s="117" t="s">
        <v>67</v>
      </c>
      <c r="J104" s="117"/>
      <c r="K104" s="117" t="s">
        <v>67</v>
      </c>
      <c r="L104" s="117" t="s">
        <v>67</v>
      </c>
      <c r="M104" s="117"/>
      <c r="N104" s="117"/>
      <c r="O104" s="117"/>
      <c r="P104" s="122"/>
      <c r="Q104" s="79"/>
      <c r="R104" s="115"/>
      <c r="S104" s="115"/>
      <c r="T104" s="115"/>
      <c r="U104" s="115" t="s">
        <v>68</v>
      </c>
      <c r="V104" s="115" t="s">
        <v>75</v>
      </c>
      <c r="W104" s="115"/>
      <c r="X104" s="115"/>
      <c r="Y104" s="115"/>
      <c r="Z104" s="432" t="s">
        <v>68</v>
      </c>
      <c r="AA104" s="115" t="s">
        <v>69</v>
      </c>
      <c r="AB104" s="203" t="s">
        <v>70</v>
      </c>
      <c r="AC104" s="28"/>
      <c r="AD104" s="28"/>
      <c r="AE104" s="26"/>
      <c r="AF104" s="50"/>
      <c r="AG104" s="104"/>
      <c r="AH104" s="50"/>
      <c r="AI104" s="26"/>
      <c r="AJ104" s="591"/>
      <c r="AK104" s="20"/>
      <c r="AL104" s="503"/>
      <c r="AM104" s="20"/>
      <c r="AN104" s="42"/>
      <c r="AO104" s="52"/>
      <c r="AP104" s="30"/>
      <c r="AQ104" s="31"/>
      <c r="AR104" s="20" t="str">
        <f t="shared" si="2"/>
        <v/>
      </c>
      <c r="AS104" s="70"/>
      <c r="AT104" s="70"/>
      <c r="AU104" s="94"/>
      <c r="AV104" s="94"/>
      <c r="AW104" s="71" t="str">
        <f t="shared" si="3"/>
        <v/>
      </c>
      <c r="AX104" s="104"/>
      <c r="AY104" s="104"/>
      <c r="AZ104" s="104"/>
      <c r="BA104" s="104"/>
      <c r="BB104" s="104"/>
      <c r="BC104" s="104"/>
      <c r="BD104" s="104"/>
      <c r="BE104" s="104"/>
      <c r="BF104"/>
    </row>
    <row r="105" spans="1:58" ht="24" hidden="1">
      <c r="A105" s="17"/>
      <c r="B105" s="718"/>
      <c r="C105" s="408" t="s">
        <v>445</v>
      </c>
      <c r="D105" s="105" t="s">
        <v>449</v>
      </c>
      <c r="E105" s="105" t="str">
        <f>VLOOKUP(D105, '[2](참고) 중복제거용 BP사명 DB'!$B$3:$D493, 3, FALSE)</f>
        <v>(주)한국케이블텔레콤</v>
      </c>
      <c r="F105" s="7" t="s">
        <v>447</v>
      </c>
      <c r="G105" s="3"/>
      <c r="H105" s="117" t="s">
        <v>66</v>
      </c>
      <c r="I105" s="117" t="s">
        <v>67</v>
      </c>
      <c r="J105" s="117"/>
      <c r="K105" s="117" t="s">
        <v>67</v>
      </c>
      <c r="L105" s="117" t="s">
        <v>67</v>
      </c>
      <c r="M105" s="117"/>
      <c r="N105" s="117"/>
      <c r="O105" s="117"/>
      <c r="P105" s="122"/>
      <c r="Q105" s="79"/>
      <c r="R105" s="115"/>
      <c r="S105" s="115"/>
      <c r="T105" s="115"/>
      <c r="U105" s="115" t="s">
        <v>68</v>
      </c>
      <c r="V105" s="115" t="s">
        <v>75</v>
      </c>
      <c r="W105" s="115"/>
      <c r="X105" s="115"/>
      <c r="Y105" s="115"/>
      <c r="Z105" s="432" t="s">
        <v>68</v>
      </c>
      <c r="AA105" s="115" t="s">
        <v>69</v>
      </c>
      <c r="AB105" s="203" t="s">
        <v>70</v>
      </c>
      <c r="AC105" s="203" t="s">
        <v>450</v>
      </c>
      <c r="AD105" s="203"/>
      <c r="AE105" s="26"/>
      <c r="AF105" s="50"/>
      <c r="AG105" s="104"/>
      <c r="AH105" s="50"/>
      <c r="AI105" s="26"/>
      <c r="AJ105" s="591"/>
      <c r="AK105" s="20"/>
      <c r="AL105" s="503"/>
      <c r="AM105" s="20"/>
      <c r="AN105" s="42"/>
      <c r="AO105" s="52"/>
      <c r="AP105" s="30"/>
      <c r="AQ105" s="31"/>
      <c r="AR105" s="20" t="str">
        <f t="shared" si="2"/>
        <v/>
      </c>
      <c r="AS105" s="70"/>
      <c r="AT105" s="70"/>
      <c r="AU105" s="94"/>
      <c r="AV105" s="94"/>
      <c r="AW105" s="71" t="str">
        <f t="shared" si="3"/>
        <v/>
      </c>
      <c r="AX105" s="104"/>
      <c r="AY105" s="104"/>
      <c r="AZ105" s="104"/>
      <c r="BA105" s="104"/>
      <c r="BB105" s="104"/>
      <c r="BC105" s="104"/>
      <c r="BD105" s="104"/>
      <c r="BE105" s="104"/>
      <c r="BF105"/>
    </row>
    <row r="106" spans="1:58" ht="24" hidden="1">
      <c r="A106" s="17"/>
      <c r="B106" s="718"/>
      <c r="C106" s="408" t="s">
        <v>445</v>
      </c>
      <c r="D106" s="105" t="s">
        <v>451</v>
      </c>
      <c r="E106" s="105" t="str">
        <f>VLOOKUP(D106, '[2](참고) 중복제거용 BP사명 DB'!$B$3:$D494, 3, FALSE)</f>
        <v>(사)한국정보통신진흥협회</v>
      </c>
      <c r="F106" s="7" t="s">
        <v>447</v>
      </c>
      <c r="G106" s="3"/>
      <c r="H106" s="117" t="s">
        <v>66</v>
      </c>
      <c r="I106" s="117" t="s">
        <v>67</v>
      </c>
      <c r="J106" s="117"/>
      <c r="K106" s="117" t="s">
        <v>67</v>
      </c>
      <c r="L106" s="117" t="s">
        <v>67</v>
      </c>
      <c r="M106" s="117"/>
      <c r="N106" s="117"/>
      <c r="O106" s="117"/>
      <c r="P106" s="122"/>
      <c r="Q106" s="79"/>
      <c r="R106" s="115"/>
      <c r="S106" s="115"/>
      <c r="T106" s="115"/>
      <c r="U106" s="115" t="s">
        <v>68</v>
      </c>
      <c r="V106" s="115" t="s">
        <v>75</v>
      </c>
      <c r="W106" s="115"/>
      <c r="X106" s="115"/>
      <c r="Y106" s="115"/>
      <c r="Z106" s="432" t="s">
        <v>68</v>
      </c>
      <c r="AA106" s="115" t="s">
        <v>69</v>
      </c>
      <c r="AB106" s="203" t="s">
        <v>70</v>
      </c>
      <c r="AC106" s="203" t="s">
        <v>450</v>
      </c>
      <c r="AD106" s="203"/>
      <c r="AE106" s="26"/>
      <c r="AF106" s="50"/>
      <c r="AG106" s="104"/>
      <c r="AH106" s="50"/>
      <c r="AI106" s="26"/>
      <c r="AJ106" s="591"/>
      <c r="AK106" s="20"/>
      <c r="AL106" s="503"/>
      <c r="AM106" s="20"/>
      <c r="AN106" s="42"/>
      <c r="AO106" s="52"/>
      <c r="AP106" s="30"/>
      <c r="AQ106" s="31"/>
      <c r="AR106" s="20" t="str">
        <f t="shared" si="2"/>
        <v/>
      </c>
      <c r="AS106" s="70"/>
      <c r="AT106" s="70"/>
      <c r="AU106" s="94"/>
      <c r="AV106" s="94"/>
      <c r="AW106" s="71" t="str">
        <f t="shared" si="3"/>
        <v/>
      </c>
      <c r="AX106" s="104"/>
      <c r="AY106" s="104"/>
      <c r="AZ106" s="104"/>
      <c r="BA106" s="104"/>
      <c r="BB106" s="104"/>
      <c r="BC106" s="104"/>
      <c r="BD106" s="104"/>
      <c r="BE106" s="104"/>
      <c r="BF106"/>
    </row>
    <row r="107" spans="1:58" ht="24" hidden="1">
      <c r="A107" s="17"/>
      <c r="B107" s="718"/>
      <c r="C107" s="408" t="s">
        <v>452</v>
      </c>
      <c r="D107" s="105" t="s">
        <v>202</v>
      </c>
      <c r="E107" s="105" t="str">
        <f>VLOOKUP(D107, '[2](참고) 중복제거용 BP사명 DB'!$B$3:$D495, 3, FALSE)</f>
        <v>에스케이플래닛주식회사</v>
      </c>
      <c r="F107" s="7" t="s">
        <v>453</v>
      </c>
      <c r="G107" s="3" t="s">
        <v>454</v>
      </c>
      <c r="H107" s="117" t="s">
        <v>66</v>
      </c>
      <c r="I107" s="117" t="s">
        <v>67</v>
      </c>
      <c r="J107" s="117"/>
      <c r="K107" s="117" t="s">
        <v>67</v>
      </c>
      <c r="L107" s="117" t="s">
        <v>67</v>
      </c>
      <c r="M107" s="117"/>
      <c r="N107" s="117"/>
      <c r="O107" s="117"/>
      <c r="P107" s="122"/>
      <c r="Q107" s="79"/>
      <c r="R107" s="115"/>
      <c r="S107" s="115"/>
      <c r="T107" s="115"/>
      <c r="U107" s="115" t="s">
        <v>68</v>
      </c>
      <c r="V107" s="115" t="s">
        <v>75</v>
      </c>
      <c r="W107" s="115"/>
      <c r="X107" s="115"/>
      <c r="Y107" s="115"/>
      <c r="Z107" s="432" t="s">
        <v>68</v>
      </c>
      <c r="AA107" s="115" t="s">
        <v>69</v>
      </c>
      <c r="AB107" s="203" t="s">
        <v>204</v>
      </c>
      <c r="AC107" s="203"/>
      <c r="AD107" s="203"/>
      <c r="AE107" s="8"/>
      <c r="AF107" s="104"/>
      <c r="AG107" s="104"/>
      <c r="AH107" s="104"/>
      <c r="AI107" s="132"/>
      <c r="AJ107" s="589"/>
      <c r="AK107" s="20"/>
      <c r="AL107" s="503"/>
      <c r="AM107" s="20"/>
      <c r="AN107" s="33"/>
      <c r="AO107" s="52"/>
      <c r="AP107" s="32"/>
      <c r="AQ107" s="32"/>
      <c r="AR107" s="20" t="str">
        <f t="shared" si="2"/>
        <v/>
      </c>
      <c r="AS107" s="70"/>
      <c r="AT107" s="70"/>
      <c r="AU107" s="94"/>
      <c r="AV107" s="94"/>
      <c r="AW107" s="71" t="str">
        <f t="shared" si="3"/>
        <v/>
      </c>
      <c r="AX107" s="104" t="s">
        <v>205</v>
      </c>
      <c r="AY107" s="104" t="s">
        <v>455</v>
      </c>
      <c r="AZ107" s="104" t="s">
        <v>456</v>
      </c>
      <c r="BA107" s="104" t="s">
        <v>457</v>
      </c>
      <c r="BB107" s="104"/>
      <c r="BC107" s="104"/>
      <c r="BD107" s="104"/>
      <c r="BE107" s="104"/>
      <c r="BF107"/>
    </row>
    <row r="108" spans="1:58" hidden="1">
      <c r="A108" s="17"/>
      <c r="B108" s="718"/>
      <c r="C108" s="408" t="s">
        <v>458</v>
      </c>
      <c r="D108" s="105" t="s">
        <v>459</v>
      </c>
      <c r="E108" s="105" t="str">
        <f>VLOOKUP(D108, '[2](참고) 중복제거용 BP사명 DB'!$B$3:$D496, 3, FALSE)</f>
        <v>(주)콜게이트</v>
      </c>
      <c r="F108" s="5" t="s">
        <v>460</v>
      </c>
      <c r="G108" s="3"/>
      <c r="H108" s="117" t="s">
        <v>66</v>
      </c>
      <c r="I108" s="117" t="s">
        <v>67</v>
      </c>
      <c r="J108" s="117"/>
      <c r="K108" s="117" t="s">
        <v>67</v>
      </c>
      <c r="L108" s="117" t="s">
        <v>67</v>
      </c>
      <c r="M108" s="117"/>
      <c r="N108" s="117"/>
      <c r="O108" s="117"/>
      <c r="P108" s="122"/>
      <c r="Q108" s="79"/>
      <c r="R108" s="115"/>
      <c r="S108" s="115"/>
      <c r="T108" s="115"/>
      <c r="U108" s="115" t="s">
        <v>68</v>
      </c>
      <c r="V108" s="115" t="s">
        <v>75</v>
      </c>
      <c r="W108" s="115"/>
      <c r="X108" s="115"/>
      <c r="Y108" s="115"/>
      <c r="Z108" s="432" t="s">
        <v>68</v>
      </c>
      <c r="AA108" s="115" t="s">
        <v>69</v>
      </c>
      <c r="AB108" s="203" t="s">
        <v>70</v>
      </c>
      <c r="AC108" s="28"/>
      <c r="AD108" s="28"/>
      <c r="AE108" s="26"/>
      <c r="AF108" s="50"/>
      <c r="AG108" s="104"/>
      <c r="AH108" s="50"/>
      <c r="AI108" s="26"/>
      <c r="AJ108" s="591"/>
      <c r="AK108" s="20"/>
      <c r="AL108" s="503"/>
      <c r="AM108" s="20"/>
      <c r="AN108" s="42"/>
      <c r="AO108" s="52"/>
      <c r="AP108" s="30"/>
      <c r="AQ108" s="31"/>
      <c r="AR108" s="20" t="str">
        <f t="shared" si="2"/>
        <v/>
      </c>
      <c r="AS108" s="70"/>
      <c r="AT108" s="70"/>
      <c r="AU108" s="94"/>
      <c r="AV108" s="94"/>
      <c r="AW108" s="71" t="str">
        <f t="shared" si="3"/>
        <v/>
      </c>
      <c r="AX108" s="104" t="s">
        <v>461</v>
      </c>
      <c r="AY108" s="104" t="s">
        <v>462</v>
      </c>
      <c r="AZ108" s="104"/>
      <c r="BA108" s="104"/>
      <c r="BB108" s="104"/>
      <c r="BC108" s="104"/>
      <c r="BD108" s="104"/>
      <c r="BE108" s="104"/>
      <c r="BF108"/>
    </row>
    <row r="109" spans="1:58" hidden="1">
      <c r="A109" s="17"/>
      <c r="B109" s="718"/>
      <c r="C109" s="408" t="s">
        <v>463</v>
      </c>
      <c r="D109" s="105" t="s">
        <v>464</v>
      </c>
      <c r="E109" s="105" t="str">
        <f>VLOOKUP(D109, '[2](참고) 중복제거용 BP사명 DB'!$B$3:$D497, 3, FALSE)</f>
        <v>조재현 법무사&amp;행정사 사무소</v>
      </c>
      <c r="F109" s="5" t="s">
        <v>465</v>
      </c>
      <c r="G109" s="3"/>
      <c r="H109" s="117" t="s">
        <v>66</v>
      </c>
      <c r="I109" s="117" t="s">
        <v>67</v>
      </c>
      <c r="J109" s="117"/>
      <c r="K109" s="117" t="s">
        <v>67</v>
      </c>
      <c r="L109" s="117" t="s">
        <v>67</v>
      </c>
      <c r="M109" s="117"/>
      <c r="N109" s="117"/>
      <c r="O109" s="117"/>
      <c r="P109" s="122"/>
      <c r="Q109" s="79"/>
      <c r="R109" s="115"/>
      <c r="S109" s="115"/>
      <c r="T109" s="115"/>
      <c r="U109" s="115" t="s">
        <v>68</v>
      </c>
      <c r="V109" s="115" t="s">
        <v>75</v>
      </c>
      <c r="W109" s="115"/>
      <c r="X109" s="115"/>
      <c r="Y109" s="115"/>
      <c r="Z109" s="432" t="s">
        <v>68</v>
      </c>
      <c r="AA109" s="115" t="s">
        <v>69</v>
      </c>
      <c r="AB109" s="203" t="s">
        <v>70</v>
      </c>
      <c r="AC109" s="28"/>
      <c r="AD109" s="28"/>
      <c r="AE109" s="26"/>
      <c r="AF109" s="50"/>
      <c r="AG109" s="104"/>
      <c r="AH109" s="50"/>
      <c r="AI109" s="26"/>
      <c r="AJ109" s="591"/>
      <c r="AK109" s="20"/>
      <c r="AL109" s="503"/>
      <c r="AM109" s="20"/>
      <c r="AN109" s="42"/>
      <c r="AO109" s="52"/>
      <c r="AP109" s="30"/>
      <c r="AQ109" s="31"/>
      <c r="AR109" s="20" t="str">
        <f t="shared" si="2"/>
        <v/>
      </c>
      <c r="AS109" s="70"/>
      <c r="AT109" s="70"/>
      <c r="AU109" s="94"/>
      <c r="AV109" s="94"/>
      <c r="AW109" s="71" t="str">
        <f t="shared" si="3"/>
        <v/>
      </c>
      <c r="AX109" s="104" t="s">
        <v>466</v>
      </c>
      <c r="AY109" s="104" t="s">
        <v>467</v>
      </c>
      <c r="AZ109" s="104"/>
      <c r="BA109" s="104"/>
      <c r="BB109" s="104"/>
      <c r="BC109" s="104"/>
      <c r="BD109" s="104"/>
      <c r="BE109" s="104"/>
      <c r="BF109"/>
    </row>
    <row r="110" spans="1:58" ht="27" hidden="1">
      <c r="A110" s="17"/>
      <c r="B110" s="718"/>
      <c r="C110" s="408" t="s">
        <v>468</v>
      </c>
      <c r="D110" s="105" t="s">
        <v>431</v>
      </c>
      <c r="E110" s="105" t="str">
        <f>VLOOKUP(D110, '[2](참고) 중복제거용 BP사명 DB'!$B$3:$D498, 3, FALSE)</f>
        <v>에스케이브로드밴드주식회사</v>
      </c>
      <c r="F110" s="7" t="s">
        <v>469</v>
      </c>
      <c r="G110" s="3"/>
      <c r="H110" s="117" t="s">
        <v>66</v>
      </c>
      <c r="I110" s="117" t="s">
        <v>67</v>
      </c>
      <c r="J110" s="117"/>
      <c r="K110" s="117" t="s">
        <v>67</v>
      </c>
      <c r="L110" s="117" t="s">
        <v>67</v>
      </c>
      <c r="M110" s="117"/>
      <c r="N110" s="117"/>
      <c r="O110" s="117"/>
      <c r="P110" s="439"/>
      <c r="Q110" s="79"/>
      <c r="R110" s="115"/>
      <c r="S110" s="115"/>
      <c r="T110" s="115"/>
      <c r="U110" s="115" t="s">
        <v>74</v>
      </c>
      <c r="V110" s="115" t="s">
        <v>78</v>
      </c>
      <c r="W110" s="115"/>
      <c r="X110" s="115"/>
      <c r="Y110" s="115"/>
      <c r="Z110" s="432" t="s">
        <v>74</v>
      </c>
      <c r="AA110" s="419" t="str">
        <f>VLOOKUP(E110,[2]Sheet1!B:C,2,FALSE)</f>
        <v>자회사</v>
      </c>
      <c r="AB110" s="203" t="s">
        <v>70</v>
      </c>
      <c r="AC110" s="28"/>
      <c r="AD110" s="28"/>
      <c r="AE110" s="26"/>
      <c r="AF110" s="50"/>
      <c r="AG110" s="104"/>
      <c r="AH110" s="50"/>
      <c r="AI110" s="26"/>
      <c r="AJ110" s="591"/>
      <c r="AK110" s="20"/>
      <c r="AL110" s="503"/>
      <c r="AM110" s="20"/>
      <c r="AN110" s="42"/>
      <c r="AO110" s="52"/>
      <c r="AP110" s="30"/>
      <c r="AQ110" s="31"/>
      <c r="AR110" s="20" t="str">
        <f t="shared" si="2"/>
        <v/>
      </c>
      <c r="AS110" s="70"/>
      <c r="AT110" s="70"/>
      <c r="AU110" s="94"/>
      <c r="AV110" s="94"/>
      <c r="AW110" s="71" t="str">
        <f t="shared" si="3"/>
        <v/>
      </c>
      <c r="AX110" s="104"/>
      <c r="AY110" s="104"/>
      <c r="AZ110" s="104"/>
      <c r="BA110" s="104"/>
      <c r="BB110" s="104"/>
      <c r="BC110" s="104"/>
      <c r="BD110" s="104"/>
      <c r="BE110" s="104"/>
      <c r="BF110"/>
    </row>
    <row r="111" spans="1:58" ht="24" hidden="1">
      <c r="A111" s="17"/>
      <c r="B111" s="718" t="s">
        <v>470</v>
      </c>
      <c r="C111" s="408" t="s">
        <v>471</v>
      </c>
      <c r="D111" s="105" t="s">
        <v>64</v>
      </c>
      <c r="E111" s="105" t="str">
        <f>VLOOKUP(D111, '[2](참고) 중복제거용 BP사명 DB'!$B$3:$D499, 3, FALSE)</f>
        <v>SK㈜</v>
      </c>
      <c r="F111" s="7" t="s">
        <v>472</v>
      </c>
      <c r="G111" s="3"/>
      <c r="H111" s="117" t="s">
        <v>66</v>
      </c>
      <c r="I111" s="117" t="s">
        <v>67</v>
      </c>
      <c r="J111" s="117"/>
      <c r="K111" s="117" t="s">
        <v>67</v>
      </c>
      <c r="L111" s="117"/>
      <c r="M111" s="117"/>
      <c r="N111" s="117"/>
      <c r="O111" s="117"/>
      <c r="P111" s="122"/>
      <c r="Q111" s="79"/>
      <c r="R111" s="115"/>
      <c r="S111" s="115"/>
      <c r="T111" s="115"/>
      <c r="U111" s="115" t="s">
        <v>473</v>
      </c>
      <c r="V111" s="115" t="s">
        <v>474</v>
      </c>
      <c r="W111" s="115"/>
      <c r="X111" s="115"/>
      <c r="Y111" s="115"/>
      <c r="Z111" s="432" t="s">
        <v>473</v>
      </c>
      <c r="AA111" s="115" t="s">
        <v>474</v>
      </c>
      <c r="AB111" s="203" t="s">
        <v>70</v>
      </c>
      <c r="AC111" s="120"/>
      <c r="AD111" s="120"/>
      <c r="AE111" s="25"/>
      <c r="AF111" s="35"/>
      <c r="AG111" s="322"/>
      <c r="AH111" s="35"/>
      <c r="AI111" s="25"/>
      <c r="AJ111" s="592"/>
      <c r="AK111" s="20"/>
      <c r="AL111" s="503"/>
      <c r="AM111" s="20"/>
      <c r="AN111" s="33"/>
      <c r="AO111" s="24"/>
      <c r="AP111" s="130"/>
      <c r="AQ111" s="130"/>
      <c r="AR111" s="20" t="str">
        <f t="shared" si="2"/>
        <v/>
      </c>
      <c r="AS111" s="70"/>
      <c r="AT111" s="70"/>
      <c r="AU111" s="94"/>
      <c r="AV111" s="94"/>
      <c r="AW111" s="71" t="str">
        <f t="shared" si="3"/>
        <v/>
      </c>
      <c r="AX111" s="6" t="s">
        <v>199</v>
      </c>
      <c r="AY111" s="6" t="s">
        <v>199</v>
      </c>
      <c r="AZ111" s="6" t="s">
        <v>199</v>
      </c>
      <c r="BA111" s="6" t="s">
        <v>199</v>
      </c>
      <c r="BB111" s="6"/>
      <c r="BC111" s="6"/>
      <c r="BD111" s="6" t="s">
        <v>199</v>
      </c>
      <c r="BE111" s="6" t="s">
        <v>199</v>
      </c>
      <c r="BF111"/>
    </row>
    <row r="112" spans="1:58" ht="24" hidden="1">
      <c r="A112" s="17"/>
      <c r="B112" s="718"/>
      <c r="C112" s="408" t="s">
        <v>475</v>
      </c>
      <c r="D112" s="105" t="s">
        <v>431</v>
      </c>
      <c r="E112" s="105" t="str">
        <f>VLOOKUP(D112, '[2](참고) 중복제거용 BP사명 DB'!$B$3:$D500, 3, FALSE)</f>
        <v>에스케이브로드밴드주식회사</v>
      </c>
      <c r="F112" s="3" t="s">
        <v>476</v>
      </c>
      <c r="G112" s="3"/>
      <c r="H112" s="117" t="s">
        <v>66</v>
      </c>
      <c r="I112" s="117" t="s">
        <v>67</v>
      </c>
      <c r="J112" s="117"/>
      <c r="K112" s="117" t="s">
        <v>67</v>
      </c>
      <c r="L112" s="117"/>
      <c r="M112" s="117"/>
      <c r="N112" s="117"/>
      <c r="O112" s="117"/>
      <c r="P112" s="122"/>
      <c r="Q112" s="79"/>
      <c r="R112" s="115"/>
      <c r="S112" s="115"/>
      <c r="T112" s="115"/>
      <c r="U112" s="115" t="s">
        <v>473</v>
      </c>
      <c r="V112" s="115" t="s">
        <v>474</v>
      </c>
      <c r="W112" s="115"/>
      <c r="X112" s="115"/>
      <c r="Y112" s="115"/>
      <c r="Z112" s="432" t="s">
        <v>473</v>
      </c>
      <c r="AA112" s="115" t="s">
        <v>474</v>
      </c>
      <c r="AB112" s="203" t="s">
        <v>70</v>
      </c>
      <c r="AC112" s="120"/>
      <c r="AD112" s="120"/>
      <c r="AE112" s="25"/>
      <c r="AF112" s="35"/>
      <c r="AG112" s="322"/>
      <c r="AH112" s="35"/>
      <c r="AI112" s="25"/>
      <c r="AJ112" s="592"/>
      <c r="AK112" s="20"/>
      <c r="AL112" s="503"/>
      <c r="AM112" s="20"/>
      <c r="AN112" s="33"/>
      <c r="AO112" s="24"/>
      <c r="AP112" s="130"/>
      <c r="AQ112" s="130"/>
      <c r="AR112" s="20" t="str">
        <f t="shared" si="2"/>
        <v/>
      </c>
      <c r="AS112" s="70"/>
      <c r="AT112" s="70"/>
      <c r="AU112" s="94"/>
      <c r="AV112" s="94"/>
      <c r="AW112" s="71" t="str">
        <f t="shared" si="3"/>
        <v/>
      </c>
      <c r="AX112" s="6" t="s">
        <v>199</v>
      </c>
      <c r="AY112" s="6" t="s">
        <v>199</v>
      </c>
      <c r="AZ112" s="6" t="s">
        <v>199</v>
      </c>
      <c r="BA112" s="6" t="s">
        <v>199</v>
      </c>
      <c r="BB112" s="6"/>
      <c r="BC112" s="6"/>
      <c r="BD112" s="6" t="s">
        <v>199</v>
      </c>
      <c r="BE112" s="6" t="s">
        <v>199</v>
      </c>
      <c r="BF112"/>
    </row>
    <row r="113" spans="1:58" ht="27" hidden="1">
      <c r="A113" s="17"/>
      <c r="B113" s="718"/>
      <c r="C113" s="408" t="s">
        <v>477</v>
      </c>
      <c r="D113" s="105" t="s">
        <v>478</v>
      </c>
      <c r="E113" s="105" t="e">
        <f>VLOOKUP(D113, '[2](참고) 중복제거용 BP사명 DB'!$B$3:$D501, 3, FALSE)</f>
        <v>#N/A</v>
      </c>
      <c r="F113" s="3" t="s">
        <v>479</v>
      </c>
      <c r="G113" s="3"/>
      <c r="H113" s="117" t="s">
        <v>66</v>
      </c>
      <c r="I113" s="117" t="s">
        <v>67</v>
      </c>
      <c r="J113" s="117"/>
      <c r="K113" s="117" t="s">
        <v>67</v>
      </c>
      <c r="L113" s="117"/>
      <c r="M113" s="117"/>
      <c r="N113" s="117"/>
      <c r="O113" s="117"/>
      <c r="P113" s="122"/>
      <c r="Q113" s="79"/>
      <c r="R113" s="115"/>
      <c r="S113" s="115"/>
      <c r="T113" s="115"/>
      <c r="U113" s="115" t="s">
        <v>473</v>
      </c>
      <c r="V113" s="115" t="s">
        <v>474</v>
      </c>
      <c r="W113" s="115"/>
      <c r="X113" s="115"/>
      <c r="Y113" s="115"/>
      <c r="Z113" s="432" t="s">
        <v>473</v>
      </c>
      <c r="AA113" s="115" t="s">
        <v>474</v>
      </c>
      <c r="AB113" s="203" t="s">
        <v>70</v>
      </c>
      <c r="AC113" s="120"/>
      <c r="AD113" s="120"/>
      <c r="AE113" s="25"/>
      <c r="AF113" s="35"/>
      <c r="AG113" s="322"/>
      <c r="AH113" s="35"/>
      <c r="AI113" s="25"/>
      <c r="AJ113" s="592"/>
      <c r="AK113" s="20"/>
      <c r="AL113" s="503"/>
      <c r="AM113" s="20"/>
      <c r="AN113" s="33"/>
      <c r="AO113" s="24"/>
      <c r="AP113" s="130"/>
      <c r="AQ113" s="130"/>
      <c r="AR113" s="20" t="str">
        <f t="shared" si="2"/>
        <v/>
      </c>
      <c r="AS113" s="70"/>
      <c r="AT113" s="70"/>
      <c r="AU113" s="94"/>
      <c r="AV113" s="94"/>
      <c r="AW113" s="71" t="str">
        <f t="shared" si="3"/>
        <v/>
      </c>
      <c r="AX113" s="6" t="s">
        <v>199</v>
      </c>
      <c r="AY113" s="6" t="s">
        <v>199</v>
      </c>
      <c r="AZ113" s="6" t="s">
        <v>199</v>
      </c>
      <c r="BA113" s="6" t="s">
        <v>199</v>
      </c>
      <c r="BB113" s="6"/>
      <c r="BC113" s="6"/>
      <c r="BD113" s="6" t="s">
        <v>199</v>
      </c>
      <c r="BE113" s="6" t="s">
        <v>199</v>
      </c>
      <c r="BF113"/>
    </row>
    <row r="114" spans="1:58" ht="189" hidden="1">
      <c r="A114" s="17"/>
      <c r="B114" s="718"/>
      <c r="C114" s="408" t="s">
        <v>471</v>
      </c>
      <c r="D114" s="105" t="s">
        <v>480</v>
      </c>
      <c r="E114" s="105" t="str">
        <f>VLOOKUP(D114, '[2](참고) 중복제거용 BP사명 DB'!$B$3:$D502, 3, FALSE)</f>
        <v>서비스에이스주식회사</v>
      </c>
      <c r="F114" s="3" t="s">
        <v>481</v>
      </c>
      <c r="G114" s="3"/>
      <c r="H114" s="117" t="s">
        <v>66</v>
      </c>
      <c r="I114" s="117" t="s">
        <v>67</v>
      </c>
      <c r="J114" s="117"/>
      <c r="K114" s="117" t="s">
        <v>67</v>
      </c>
      <c r="L114" s="117"/>
      <c r="M114" s="117"/>
      <c r="N114" s="117"/>
      <c r="O114" s="117"/>
      <c r="P114" s="122"/>
      <c r="Q114" s="79"/>
      <c r="R114" s="115"/>
      <c r="S114" s="115"/>
      <c r="T114" s="115"/>
      <c r="U114" s="115" t="s">
        <v>473</v>
      </c>
      <c r="V114" s="115" t="s">
        <v>474</v>
      </c>
      <c r="W114" s="115"/>
      <c r="X114" s="115"/>
      <c r="Y114" s="115"/>
      <c r="Z114" s="432" t="s">
        <v>473</v>
      </c>
      <c r="AA114" s="419" t="str">
        <f>VLOOKUP(E114,[2]Sheet1!B:C,2,FALSE)</f>
        <v>자회사</v>
      </c>
      <c r="AB114" s="203" t="s">
        <v>70</v>
      </c>
      <c r="AC114" s="120"/>
      <c r="AD114" s="120"/>
      <c r="AE114" s="25"/>
      <c r="AF114" s="35"/>
      <c r="AG114" s="322"/>
      <c r="AH114" s="35"/>
      <c r="AI114" s="25"/>
      <c r="AJ114" s="592"/>
      <c r="AK114" s="20"/>
      <c r="AL114" s="503"/>
      <c r="AM114" s="20"/>
      <c r="AN114" s="33"/>
      <c r="AO114" s="24"/>
      <c r="AP114" s="130"/>
      <c r="AQ114" s="130"/>
      <c r="AR114" s="20" t="str">
        <f t="shared" si="2"/>
        <v/>
      </c>
      <c r="AS114" s="70"/>
      <c r="AT114" s="70"/>
      <c r="AU114" s="94"/>
      <c r="AV114" s="94"/>
      <c r="AW114" s="71" t="str">
        <f t="shared" si="3"/>
        <v/>
      </c>
      <c r="AX114" s="6" t="s">
        <v>199</v>
      </c>
      <c r="AY114" s="6" t="s">
        <v>199</v>
      </c>
      <c r="AZ114" s="6" t="s">
        <v>199</v>
      </c>
      <c r="BA114" s="6" t="s">
        <v>199</v>
      </c>
      <c r="BB114" s="6"/>
      <c r="BC114" s="6"/>
      <c r="BD114" s="6" t="s">
        <v>199</v>
      </c>
      <c r="BE114" s="6" t="s">
        <v>199</v>
      </c>
      <c r="BF114"/>
    </row>
    <row r="115" spans="1:58" ht="189" hidden="1">
      <c r="A115" s="17"/>
      <c r="B115" s="718"/>
      <c r="C115" s="408" t="s">
        <v>471</v>
      </c>
      <c r="D115" s="105" t="s">
        <v>84</v>
      </c>
      <c r="E115" s="105" t="str">
        <f>VLOOKUP(D115, '[2](참고) 중복제거용 BP사명 DB'!$B$3:$D503, 3, FALSE)</f>
        <v>서비스탑 주식회사</v>
      </c>
      <c r="F115" s="3" t="s">
        <v>481</v>
      </c>
      <c r="G115" s="3"/>
      <c r="H115" s="117" t="s">
        <v>66</v>
      </c>
      <c r="I115" s="117" t="s">
        <v>67</v>
      </c>
      <c r="J115" s="117"/>
      <c r="K115" s="117" t="s">
        <v>67</v>
      </c>
      <c r="L115" s="117"/>
      <c r="M115" s="117"/>
      <c r="N115" s="117"/>
      <c r="O115" s="117"/>
      <c r="P115" s="122"/>
      <c r="Q115" s="79"/>
      <c r="R115" s="115"/>
      <c r="S115" s="115"/>
      <c r="T115" s="115"/>
      <c r="U115" s="115" t="s">
        <v>482</v>
      </c>
      <c r="V115" s="115" t="s">
        <v>474</v>
      </c>
      <c r="W115" s="115"/>
      <c r="X115" s="115"/>
      <c r="Y115" s="115"/>
      <c r="Z115" s="432" t="s">
        <v>482</v>
      </c>
      <c r="AA115" s="419" t="str">
        <f>VLOOKUP(E115,[2]Sheet1!B:C,2,FALSE)</f>
        <v>자회사</v>
      </c>
      <c r="AB115" s="203" t="s">
        <v>70</v>
      </c>
      <c r="AC115" s="120"/>
      <c r="AD115" s="120"/>
      <c r="AE115" s="25"/>
      <c r="AF115" s="35"/>
      <c r="AG115" s="322"/>
      <c r="AH115" s="35"/>
      <c r="AI115" s="25"/>
      <c r="AJ115" s="592"/>
      <c r="AK115" s="20"/>
      <c r="AL115" s="503"/>
      <c r="AM115" s="20"/>
      <c r="AN115" s="33"/>
      <c r="AO115" s="24"/>
      <c r="AP115" s="130"/>
      <c r="AQ115" s="130"/>
      <c r="AR115" s="20" t="str">
        <f t="shared" si="2"/>
        <v/>
      </c>
      <c r="AS115" s="70"/>
      <c r="AT115" s="70"/>
      <c r="AU115" s="94"/>
      <c r="AV115" s="94"/>
      <c r="AW115" s="71" t="str">
        <f t="shared" si="3"/>
        <v/>
      </c>
      <c r="AX115" s="6" t="s">
        <v>199</v>
      </c>
      <c r="AY115" s="6" t="s">
        <v>199</v>
      </c>
      <c r="AZ115" s="6" t="s">
        <v>199</v>
      </c>
      <c r="BA115" s="6" t="s">
        <v>199</v>
      </c>
      <c r="BB115" s="6"/>
      <c r="BC115" s="6"/>
      <c r="BD115" s="6" t="s">
        <v>199</v>
      </c>
      <c r="BE115" s="6" t="s">
        <v>199</v>
      </c>
      <c r="BF115"/>
    </row>
    <row r="116" spans="1:58" ht="24" hidden="1">
      <c r="A116" s="17"/>
      <c r="B116" s="718"/>
      <c r="C116" s="408" t="s">
        <v>483</v>
      </c>
      <c r="D116" s="105" t="s">
        <v>484</v>
      </c>
      <c r="E116" s="105" t="e">
        <f>VLOOKUP(D116, '[2](참고) 중복제거용 BP사명 DB'!$B$3:$D504, 3, FALSE)</f>
        <v>#N/A</v>
      </c>
      <c r="F116" s="3" t="s">
        <v>485</v>
      </c>
      <c r="G116" s="3"/>
      <c r="H116" s="117" t="s">
        <v>66</v>
      </c>
      <c r="I116" s="117" t="s">
        <v>67</v>
      </c>
      <c r="J116" s="117"/>
      <c r="K116" s="117" t="s">
        <v>67</v>
      </c>
      <c r="L116" s="117"/>
      <c r="M116" s="117"/>
      <c r="N116" s="117"/>
      <c r="O116" s="117"/>
      <c r="P116" s="122"/>
      <c r="Q116" s="79"/>
      <c r="R116" s="115"/>
      <c r="S116" s="115"/>
      <c r="T116" s="115"/>
      <c r="U116" s="115" t="s">
        <v>473</v>
      </c>
      <c r="V116" s="115" t="s">
        <v>474</v>
      </c>
      <c r="W116" s="115"/>
      <c r="X116" s="115"/>
      <c r="Y116" s="115"/>
      <c r="Z116" s="432" t="s">
        <v>473</v>
      </c>
      <c r="AA116" s="115" t="s">
        <v>474</v>
      </c>
      <c r="AB116" s="203" t="s">
        <v>70</v>
      </c>
      <c r="AC116" s="120"/>
      <c r="AD116" s="120"/>
      <c r="AE116" s="25"/>
      <c r="AF116" s="35"/>
      <c r="AG116" s="322"/>
      <c r="AH116" s="35"/>
      <c r="AI116" s="25"/>
      <c r="AJ116" s="592"/>
      <c r="AK116" s="20"/>
      <c r="AL116" s="503"/>
      <c r="AM116" s="20"/>
      <c r="AN116" s="33"/>
      <c r="AO116" s="24"/>
      <c r="AP116" s="130"/>
      <c r="AQ116" s="130"/>
      <c r="AR116" s="20" t="str">
        <f t="shared" si="2"/>
        <v/>
      </c>
      <c r="AS116" s="70"/>
      <c r="AT116" s="70"/>
      <c r="AU116" s="94"/>
      <c r="AV116" s="94"/>
      <c r="AW116" s="71" t="str">
        <f t="shared" si="3"/>
        <v/>
      </c>
      <c r="AX116" s="6" t="s">
        <v>199</v>
      </c>
      <c r="AY116" s="6" t="s">
        <v>199</v>
      </c>
      <c r="AZ116" s="6" t="s">
        <v>199</v>
      </c>
      <c r="BA116" s="6" t="s">
        <v>199</v>
      </c>
      <c r="BB116" s="6"/>
      <c r="BC116" s="6"/>
      <c r="BD116" s="6" t="s">
        <v>199</v>
      </c>
      <c r="BE116" s="6" t="s">
        <v>199</v>
      </c>
      <c r="BF116"/>
    </row>
    <row r="117" spans="1:58" ht="24" hidden="1">
      <c r="A117" s="17"/>
      <c r="B117" s="718"/>
      <c r="C117" s="408" t="s">
        <v>483</v>
      </c>
      <c r="D117" s="105" t="s">
        <v>486</v>
      </c>
      <c r="E117" s="105" t="str">
        <f>VLOOKUP(D117, '[2](참고) 중복제거용 BP사명 DB'!$B$3:$D505, 3, FALSE)</f>
        <v>(주)유티월드</v>
      </c>
      <c r="F117" s="3" t="s">
        <v>485</v>
      </c>
      <c r="G117" s="3"/>
      <c r="H117" s="117" t="s">
        <v>66</v>
      </c>
      <c r="I117" s="117" t="s">
        <v>67</v>
      </c>
      <c r="J117" s="117"/>
      <c r="K117" s="117" t="s">
        <v>67</v>
      </c>
      <c r="L117" s="117"/>
      <c r="M117" s="117"/>
      <c r="N117" s="117"/>
      <c r="O117" s="117"/>
      <c r="P117" s="122"/>
      <c r="Q117" s="79"/>
      <c r="R117" s="115"/>
      <c r="S117" s="115"/>
      <c r="T117" s="115"/>
      <c r="U117" s="115" t="s">
        <v>473</v>
      </c>
      <c r="V117" s="115" t="s">
        <v>474</v>
      </c>
      <c r="W117" s="115"/>
      <c r="X117" s="115"/>
      <c r="Y117" s="115"/>
      <c r="Z117" s="432" t="s">
        <v>473</v>
      </c>
      <c r="AA117" s="115" t="s">
        <v>474</v>
      </c>
      <c r="AB117" s="203" t="s">
        <v>70</v>
      </c>
      <c r="AC117" s="120"/>
      <c r="AD117" s="120"/>
      <c r="AE117" s="25"/>
      <c r="AF117" s="35"/>
      <c r="AG117" s="322"/>
      <c r="AH117" s="35"/>
      <c r="AI117" s="25"/>
      <c r="AJ117" s="592"/>
      <c r="AK117" s="20"/>
      <c r="AL117" s="503"/>
      <c r="AM117" s="20"/>
      <c r="AN117" s="33"/>
      <c r="AO117" s="24"/>
      <c r="AP117" s="130"/>
      <c r="AQ117" s="130"/>
      <c r="AR117" s="20" t="str">
        <f t="shared" si="2"/>
        <v/>
      </c>
      <c r="AS117" s="70"/>
      <c r="AT117" s="70"/>
      <c r="AU117" s="94"/>
      <c r="AV117" s="94"/>
      <c r="AW117" s="71" t="str">
        <f t="shared" si="3"/>
        <v/>
      </c>
      <c r="AX117" s="6" t="s">
        <v>199</v>
      </c>
      <c r="AY117" s="6" t="s">
        <v>199</v>
      </c>
      <c r="AZ117" s="6" t="s">
        <v>199</v>
      </c>
      <c r="BA117" s="6" t="s">
        <v>199</v>
      </c>
      <c r="BB117" s="6"/>
      <c r="BC117" s="6"/>
      <c r="BD117" s="6" t="s">
        <v>199</v>
      </c>
      <c r="BE117" s="6" t="s">
        <v>199</v>
      </c>
      <c r="BF117"/>
    </row>
    <row r="118" spans="1:58" ht="24" hidden="1">
      <c r="A118" s="17"/>
      <c r="B118" s="718"/>
      <c r="C118" s="408" t="s">
        <v>483</v>
      </c>
      <c r="D118" s="105" t="s">
        <v>487</v>
      </c>
      <c r="E118" s="105" t="e">
        <f>VLOOKUP(D118, '[2](참고) 중복제거용 BP사명 DB'!$B$3:$D506, 3, FALSE)</f>
        <v>#N/A</v>
      </c>
      <c r="F118" s="3" t="s">
        <v>485</v>
      </c>
      <c r="G118" s="3"/>
      <c r="H118" s="117" t="s">
        <v>66</v>
      </c>
      <c r="I118" s="117" t="s">
        <v>67</v>
      </c>
      <c r="J118" s="117"/>
      <c r="K118" s="117" t="s">
        <v>67</v>
      </c>
      <c r="L118" s="117"/>
      <c r="M118" s="117"/>
      <c r="N118" s="117"/>
      <c r="O118" s="117"/>
      <c r="P118" s="122"/>
      <c r="Q118" s="79"/>
      <c r="R118" s="115"/>
      <c r="S118" s="115"/>
      <c r="T118" s="115"/>
      <c r="U118" s="115" t="s">
        <v>473</v>
      </c>
      <c r="V118" s="115" t="s">
        <v>474</v>
      </c>
      <c r="W118" s="115"/>
      <c r="X118" s="115"/>
      <c r="Y118" s="115"/>
      <c r="Z118" s="432" t="s">
        <v>473</v>
      </c>
      <c r="AA118" s="115" t="s">
        <v>474</v>
      </c>
      <c r="AB118" s="203" t="s">
        <v>70</v>
      </c>
      <c r="AC118" s="120"/>
      <c r="AD118" s="120"/>
      <c r="AE118" s="25"/>
      <c r="AF118" s="35"/>
      <c r="AG118" s="322"/>
      <c r="AH118" s="35"/>
      <c r="AI118" s="25"/>
      <c r="AJ118" s="592"/>
      <c r="AK118" s="20"/>
      <c r="AL118" s="503"/>
      <c r="AM118" s="20"/>
      <c r="AN118" s="33"/>
      <c r="AO118" s="24"/>
      <c r="AP118" s="130"/>
      <c r="AQ118" s="130"/>
      <c r="AR118" s="20" t="str">
        <f t="shared" si="2"/>
        <v/>
      </c>
      <c r="AS118" s="70"/>
      <c r="AT118" s="70"/>
      <c r="AU118" s="94"/>
      <c r="AV118" s="94"/>
      <c r="AW118" s="71" t="str">
        <f t="shared" si="3"/>
        <v/>
      </c>
      <c r="AX118" s="6" t="s">
        <v>199</v>
      </c>
      <c r="AY118" s="6" t="s">
        <v>199</v>
      </c>
      <c r="AZ118" s="6" t="s">
        <v>199</v>
      </c>
      <c r="BA118" s="6" t="s">
        <v>199</v>
      </c>
      <c r="BB118" s="6"/>
      <c r="BC118" s="6"/>
      <c r="BD118" s="6" t="s">
        <v>199</v>
      </c>
      <c r="BE118" s="6" t="s">
        <v>199</v>
      </c>
      <c r="BF118"/>
    </row>
    <row r="119" spans="1:58" ht="24" hidden="1">
      <c r="A119" s="17"/>
      <c r="B119" s="718"/>
      <c r="C119" s="408" t="s">
        <v>483</v>
      </c>
      <c r="D119" s="105" t="s">
        <v>488</v>
      </c>
      <c r="E119" s="105" t="str">
        <f>VLOOKUP(D119, '[2](참고) 중복제거용 BP사명 DB'!$B$3:$D507, 3, FALSE)</f>
        <v>도진정보통신</v>
      </c>
      <c r="F119" s="3" t="s">
        <v>485</v>
      </c>
      <c r="G119" s="3"/>
      <c r="H119" s="117" t="s">
        <v>66</v>
      </c>
      <c r="I119" s="117" t="s">
        <v>67</v>
      </c>
      <c r="J119" s="117"/>
      <c r="K119" s="117" t="s">
        <v>67</v>
      </c>
      <c r="L119" s="117"/>
      <c r="M119" s="117"/>
      <c r="N119" s="117"/>
      <c r="O119" s="117"/>
      <c r="P119" s="122"/>
      <c r="Q119" s="79"/>
      <c r="R119" s="115"/>
      <c r="S119" s="115"/>
      <c r="T119" s="115"/>
      <c r="U119" s="115" t="s">
        <v>473</v>
      </c>
      <c r="V119" s="115" t="s">
        <v>474</v>
      </c>
      <c r="W119" s="115"/>
      <c r="X119" s="115"/>
      <c r="Y119" s="115"/>
      <c r="Z119" s="432" t="s">
        <v>473</v>
      </c>
      <c r="AA119" s="115" t="s">
        <v>474</v>
      </c>
      <c r="AB119" s="203" t="s">
        <v>70</v>
      </c>
      <c r="AC119" s="120"/>
      <c r="AD119" s="120"/>
      <c r="AE119" s="25"/>
      <c r="AF119" s="35"/>
      <c r="AG119" s="322"/>
      <c r="AH119" s="35"/>
      <c r="AI119" s="25"/>
      <c r="AJ119" s="592"/>
      <c r="AK119" s="20"/>
      <c r="AL119" s="503"/>
      <c r="AM119" s="20"/>
      <c r="AN119" s="33"/>
      <c r="AO119" s="24"/>
      <c r="AP119" s="130"/>
      <c r="AQ119" s="130"/>
      <c r="AR119" s="20" t="str">
        <f t="shared" si="2"/>
        <v/>
      </c>
      <c r="AS119" s="70"/>
      <c r="AT119" s="70"/>
      <c r="AU119" s="94"/>
      <c r="AV119" s="94"/>
      <c r="AW119" s="71" t="str">
        <f t="shared" si="3"/>
        <v/>
      </c>
      <c r="AX119" s="6" t="s">
        <v>199</v>
      </c>
      <c r="AY119" s="6" t="s">
        <v>199</v>
      </c>
      <c r="AZ119" s="6" t="s">
        <v>199</v>
      </c>
      <c r="BA119" s="6" t="s">
        <v>199</v>
      </c>
      <c r="BB119" s="6"/>
      <c r="BC119" s="6"/>
      <c r="BD119" s="6" t="s">
        <v>199</v>
      </c>
      <c r="BE119" s="6" t="s">
        <v>199</v>
      </c>
      <c r="BF119"/>
    </row>
    <row r="120" spans="1:58" ht="24" hidden="1">
      <c r="A120" s="17"/>
      <c r="B120" s="718"/>
      <c r="C120" s="408" t="s">
        <v>483</v>
      </c>
      <c r="D120" s="105" t="s">
        <v>489</v>
      </c>
      <c r="E120" s="105" t="e">
        <f>VLOOKUP(D120, '[2](참고) 중복제거용 BP사명 DB'!$B$3:$D508, 3, FALSE)</f>
        <v>#N/A</v>
      </c>
      <c r="F120" s="3" t="s">
        <v>485</v>
      </c>
      <c r="G120" s="3"/>
      <c r="H120" s="117" t="s">
        <v>66</v>
      </c>
      <c r="I120" s="117" t="s">
        <v>67</v>
      </c>
      <c r="J120" s="117"/>
      <c r="K120" s="117" t="s">
        <v>67</v>
      </c>
      <c r="L120" s="117"/>
      <c r="M120" s="117"/>
      <c r="N120" s="117"/>
      <c r="O120" s="117"/>
      <c r="P120" s="122"/>
      <c r="Q120" s="79"/>
      <c r="R120" s="115"/>
      <c r="S120" s="115"/>
      <c r="T120" s="115"/>
      <c r="U120" s="115" t="s">
        <v>473</v>
      </c>
      <c r="V120" s="115" t="s">
        <v>474</v>
      </c>
      <c r="W120" s="115"/>
      <c r="X120" s="115"/>
      <c r="Y120" s="115"/>
      <c r="Z120" s="432" t="s">
        <v>473</v>
      </c>
      <c r="AA120" s="115" t="s">
        <v>474</v>
      </c>
      <c r="AB120" s="203" t="s">
        <v>70</v>
      </c>
      <c r="AC120" s="120"/>
      <c r="AD120" s="120"/>
      <c r="AE120" s="25"/>
      <c r="AF120" s="35"/>
      <c r="AG120" s="322"/>
      <c r="AH120" s="35"/>
      <c r="AI120" s="25"/>
      <c r="AJ120" s="592"/>
      <c r="AK120" s="20"/>
      <c r="AL120" s="503"/>
      <c r="AM120" s="20"/>
      <c r="AN120" s="33"/>
      <c r="AO120" s="24"/>
      <c r="AP120" s="130"/>
      <c r="AQ120" s="130"/>
      <c r="AR120" s="20" t="str">
        <f t="shared" si="2"/>
        <v/>
      </c>
      <c r="AS120" s="70"/>
      <c r="AT120" s="70"/>
      <c r="AU120" s="94"/>
      <c r="AV120" s="94"/>
      <c r="AW120" s="71" t="str">
        <f t="shared" si="3"/>
        <v/>
      </c>
      <c r="AX120" s="6" t="s">
        <v>199</v>
      </c>
      <c r="AY120" s="6" t="s">
        <v>199</v>
      </c>
      <c r="AZ120" s="6" t="s">
        <v>199</v>
      </c>
      <c r="BA120" s="6" t="s">
        <v>199</v>
      </c>
      <c r="BB120" s="6"/>
      <c r="BC120" s="6"/>
      <c r="BD120" s="6" t="s">
        <v>199</v>
      </c>
      <c r="BE120" s="6" t="s">
        <v>199</v>
      </c>
      <c r="BF120"/>
    </row>
    <row r="121" spans="1:58" ht="24" hidden="1">
      <c r="A121" s="17"/>
      <c r="B121" s="718"/>
      <c r="C121" s="408" t="s">
        <v>483</v>
      </c>
      <c r="D121" s="105" t="s">
        <v>490</v>
      </c>
      <c r="E121" s="105" t="str">
        <f>VLOOKUP(D121, '[2](참고) 중복제거용 BP사명 DB'!$B$3:$D509, 3, FALSE)</f>
        <v>(주)케이지텔레콤</v>
      </c>
      <c r="F121" s="3" t="s">
        <v>485</v>
      </c>
      <c r="G121" s="3"/>
      <c r="H121" s="117" t="s">
        <v>66</v>
      </c>
      <c r="I121" s="117" t="s">
        <v>67</v>
      </c>
      <c r="J121" s="117"/>
      <c r="K121" s="117" t="s">
        <v>67</v>
      </c>
      <c r="L121" s="117"/>
      <c r="M121" s="117"/>
      <c r="N121" s="117"/>
      <c r="O121" s="117"/>
      <c r="P121" s="122"/>
      <c r="Q121" s="79"/>
      <c r="R121" s="115"/>
      <c r="S121" s="115"/>
      <c r="T121" s="115"/>
      <c r="U121" s="115" t="s">
        <v>473</v>
      </c>
      <c r="V121" s="115" t="s">
        <v>474</v>
      </c>
      <c r="W121" s="115"/>
      <c r="X121" s="115"/>
      <c r="Y121" s="115"/>
      <c r="Z121" s="432" t="s">
        <v>473</v>
      </c>
      <c r="AA121" s="115" t="s">
        <v>474</v>
      </c>
      <c r="AB121" s="203" t="s">
        <v>70</v>
      </c>
      <c r="AC121" s="120"/>
      <c r="AD121" s="120"/>
      <c r="AE121" s="25"/>
      <c r="AF121" s="35"/>
      <c r="AG121" s="322"/>
      <c r="AH121" s="35"/>
      <c r="AI121" s="25"/>
      <c r="AJ121" s="592"/>
      <c r="AK121" s="20"/>
      <c r="AL121" s="503"/>
      <c r="AM121" s="20"/>
      <c r="AN121" s="33"/>
      <c r="AO121" s="24"/>
      <c r="AP121" s="130"/>
      <c r="AQ121" s="130"/>
      <c r="AR121" s="20" t="str">
        <f t="shared" si="2"/>
        <v/>
      </c>
      <c r="AS121" s="70"/>
      <c r="AT121" s="70"/>
      <c r="AU121" s="94"/>
      <c r="AV121" s="94"/>
      <c r="AW121" s="71" t="str">
        <f t="shared" si="3"/>
        <v/>
      </c>
      <c r="AX121" s="6" t="s">
        <v>199</v>
      </c>
      <c r="AY121" s="6" t="s">
        <v>199</v>
      </c>
      <c r="AZ121" s="6" t="s">
        <v>199</v>
      </c>
      <c r="BA121" s="6" t="s">
        <v>199</v>
      </c>
      <c r="BB121" s="6"/>
      <c r="BC121" s="6"/>
      <c r="BD121" s="6" t="s">
        <v>199</v>
      </c>
      <c r="BE121" s="6" t="s">
        <v>199</v>
      </c>
      <c r="BF121"/>
    </row>
    <row r="122" spans="1:58" ht="24" hidden="1">
      <c r="A122" s="17"/>
      <c r="B122" s="718"/>
      <c r="C122" s="408" t="s">
        <v>483</v>
      </c>
      <c r="D122" s="105" t="s">
        <v>491</v>
      </c>
      <c r="E122" s="105" t="str">
        <f>VLOOKUP(D122, '[2](참고) 중복제거용 BP사명 DB'!$B$3:$D510, 3, FALSE)</f>
        <v>문산방송</v>
      </c>
      <c r="F122" s="3" t="s">
        <v>485</v>
      </c>
      <c r="G122" s="3"/>
      <c r="H122" s="117" t="s">
        <v>66</v>
      </c>
      <c r="I122" s="117" t="s">
        <v>67</v>
      </c>
      <c r="J122" s="117"/>
      <c r="K122" s="117" t="s">
        <v>67</v>
      </c>
      <c r="L122" s="117"/>
      <c r="M122" s="117"/>
      <c r="N122" s="117"/>
      <c r="O122" s="117"/>
      <c r="P122" s="122"/>
      <c r="Q122" s="79"/>
      <c r="R122" s="115"/>
      <c r="S122" s="115"/>
      <c r="T122" s="115"/>
      <c r="U122" s="115" t="s">
        <v>473</v>
      </c>
      <c r="V122" s="115" t="s">
        <v>474</v>
      </c>
      <c r="W122" s="115"/>
      <c r="X122" s="115"/>
      <c r="Y122" s="115"/>
      <c r="Z122" s="432" t="s">
        <v>473</v>
      </c>
      <c r="AA122" s="115" t="s">
        <v>474</v>
      </c>
      <c r="AB122" s="203" t="s">
        <v>70</v>
      </c>
      <c r="AC122" s="120"/>
      <c r="AD122" s="120"/>
      <c r="AE122" s="25"/>
      <c r="AF122" s="35"/>
      <c r="AG122" s="322"/>
      <c r="AH122" s="35"/>
      <c r="AI122" s="25"/>
      <c r="AJ122" s="592"/>
      <c r="AK122" s="20"/>
      <c r="AL122" s="503"/>
      <c r="AM122" s="20"/>
      <c r="AN122" s="33"/>
      <c r="AO122" s="24"/>
      <c r="AP122" s="130"/>
      <c r="AQ122" s="130"/>
      <c r="AR122" s="20" t="str">
        <f t="shared" si="2"/>
        <v/>
      </c>
      <c r="AS122" s="70"/>
      <c r="AT122" s="70"/>
      <c r="AU122" s="94"/>
      <c r="AV122" s="94"/>
      <c r="AW122" s="71" t="str">
        <f t="shared" si="3"/>
        <v/>
      </c>
      <c r="AX122" s="6" t="s">
        <v>199</v>
      </c>
      <c r="AY122" s="6" t="s">
        <v>199</v>
      </c>
      <c r="AZ122" s="6" t="s">
        <v>199</v>
      </c>
      <c r="BA122" s="6" t="s">
        <v>199</v>
      </c>
      <c r="BB122" s="6"/>
      <c r="BC122" s="6"/>
      <c r="BD122" s="6" t="s">
        <v>199</v>
      </c>
      <c r="BE122" s="6" t="s">
        <v>199</v>
      </c>
      <c r="BF122"/>
    </row>
    <row r="123" spans="1:58" ht="24" hidden="1">
      <c r="A123" s="17"/>
      <c r="B123" s="718"/>
      <c r="C123" s="408" t="s">
        <v>483</v>
      </c>
      <c r="D123" s="105" t="s">
        <v>492</v>
      </c>
      <c r="E123" s="105" t="str">
        <f>VLOOKUP(D123, '[2](참고) 중복제거용 BP사명 DB'!$B$3:$D511, 3, FALSE)</f>
        <v>㈜굿모닝철원방송</v>
      </c>
      <c r="F123" s="3" t="s">
        <v>485</v>
      </c>
      <c r="G123" s="3"/>
      <c r="H123" s="117" t="s">
        <v>66</v>
      </c>
      <c r="I123" s="117" t="s">
        <v>67</v>
      </c>
      <c r="J123" s="117"/>
      <c r="K123" s="117" t="s">
        <v>67</v>
      </c>
      <c r="L123" s="117"/>
      <c r="M123" s="117"/>
      <c r="N123" s="117"/>
      <c r="O123" s="117"/>
      <c r="P123" s="122"/>
      <c r="Q123" s="79"/>
      <c r="R123" s="115"/>
      <c r="S123" s="115"/>
      <c r="T123" s="115"/>
      <c r="U123" s="115" t="s">
        <v>473</v>
      </c>
      <c r="V123" s="115" t="s">
        <v>474</v>
      </c>
      <c r="W123" s="115"/>
      <c r="X123" s="115"/>
      <c r="Y123" s="115"/>
      <c r="Z123" s="432" t="s">
        <v>473</v>
      </c>
      <c r="AA123" s="115" t="s">
        <v>474</v>
      </c>
      <c r="AB123" s="203" t="s">
        <v>70</v>
      </c>
      <c r="AC123" s="120"/>
      <c r="AD123" s="120"/>
      <c r="AE123" s="25"/>
      <c r="AF123" s="35"/>
      <c r="AG123" s="322"/>
      <c r="AH123" s="35"/>
      <c r="AI123" s="25"/>
      <c r="AJ123" s="592"/>
      <c r="AK123" s="20"/>
      <c r="AL123" s="503"/>
      <c r="AM123" s="20"/>
      <c r="AN123" s="33"/>
      <c r="AO123" s="24"/>
      <c r="AP123" s="130"/>
      <c r="AQ123" s="130"/>
      <c r="AR123" s="20" t="str">
        <f t="shared" si="2"/>
        <v/>
      </c>
      <c r="AS123" s="70"/>
      <c r="AT123" s="70"/>
      <c r="AU123" s="94"/>
      <c r="AV123" s="94"/>
      <c r="AW123" s="71" t="str">
        <f t="shared" si="3"/>
        <v/>
      </c>
      <c r="AX123" s="6" t="s">
        <v>199</v>
      </c>
      <c r="AY123" s="6" t="s">
        <v>199</v>
      </c>
      <c r="AZ123" s="6" t="s">
        <v>199</v>
      </c>
      <c r="BA123" s="6" t="s">
        <v>199</v>
      </c>
      <c r="BB123" s="6"/>
      <c r="BC123" s="6"/>
      <c r="BD123" s="6" t="s">
        <v>199</v>
      </c>
      <c r="BE123" s="6" t="s">
        <v>199</v>
      </c>
      <c r="BF123"/>
    </row>
    <row r="124" spans="1:58" ht="24" hidden="1">
      <c r="A124" s="17"/>
      <c r="B124" s="718"/>
      <c r="C124" s="408" t="s">
        <v>483</v>
      </c>
      <c r="D124" s="105" t="s">
        <v>493</v>
      </c>
      <c r="E124" s="105" t="e">
        <f>VLOOKUP(D124, '[2](참고) 중복제거용 BP사명 DB'!$B$3:$D512, 3, FALSE)</f>
        <v>#N/A</v>
      </c>
      <c r="F124" s="3" t="s">
        <v>485</v>
      </c>
      <c r="G124" s="3"/>
      <c r="H124" s="117" t="s">
        <v>66</v>
      </c>
      <c r="I124" s="117" t="s">
        <v>67</v>
      </c>
      <c r="J124" s="117"/>
      <c r="K124" s="117" t="s">
        <v>67</v>
      </c>
      <c r="L124" s="117"/>
      <c r="M124" s="117"/>
      <c r="N124" s="117"/>
      <c r="O124" s="117"/>
      <c r="P124" s="122"/>
      <c r="Q124" s="79"/>
      <c r="R124" s="115"/>
      <c r="S124" s="115"/>
      <c r="T124" s="115"/>
      <c r="U124" s="115" t="s">
        <v>473</v>
      </c>
      <c r="V124" s="115" t="s">
        <v>474</v>
      </c>
      <c r="W124" s="115"/>
      <c r="X124" s="115"/>
      <c r="Y124" s="115"/>
      <c r="Z124" s="432" t="s">
        <v>473</v>
      </c>
      <c r="AA124" s="115" t="s">
        <v>474</v>
      </c>
      <c r="AB124" s="203" t="s">
        <v>70</v>
      </c>
      <c r="AC124" s="120"/>
      <c r="AD124" s="120"/>
      <c r="AE124" s="25"/>
      <c r="AF124" s="35"/>
      <c r="AG124" s="322"/>
      <c r="AH124" s="35"/>
      <c r="AI124" s="25"/>
      <c r="AJ124" s="592"/>
      <c r="AK124" s="20"/>
      <c r="AL124" s="503"/>
      <c r="AM124" s="20"/>
      <c r="AN124" s="33"/>
      <c r="AO124" s="24"/>
      <c r="AP124" s="130"/>
      <c r="AQ124" s="130"/>
      <c r="AR124" s="20" t="str">
        <f t="shared" si="2"/>
        <v/>
      </c>
      <c r="AS124" s="70"/>
      <c r="AT124" s="70"/>
      <c r="AU124" s="94"/>
      <c r="AV124" s="94"/>
      <c r="AW124" s="71" t="str">
        <f t="shared" si="3"/>
        <v/>
      </c>
      <c r="AX124" s="6" t="s">
        <v>199</v>
      </c>
      <c r="AY124" s="6" t="s">
        <v>199</v>
      </c>
      <c r="AZ124" s="6" t="s">
        <v>199</v>
      </c>
      <c r="BA124" s="6" t="s">
        <v>199</v>
      </c>
      <c r="BB124" s="6"/>
      <c r="BC124" s="6"/>
      <c r="BD124" s="6" t="s">
        <v>199</v>
      </c>
      <c r="BE124" s="6" t="s">
        <v>199</v>
      </c>
      <c r="BF124"/>
    </row>
    <row r="125" spans="1:58" ht="24" hidden="1">
      <c r="A125" s="17"/>
      <c r="B125" s="718"/>
      <c r="C125" s="408" t="s">
        <v>483</v>
      </c>
      <c r="D125" s="105" t="s">
        <v>494</v>
      </c>
      <c r="E125" s="105" t="str">
        <f>VLOOKUP(D125, '[2](참고) 중복제거용 BP사명 DB'!$B$3:$D513, 3, FALSE)</f>
        <v>㈜내수케이블방송</v>
      </c>
      <c r="F125" s="3" t="s">
        <v>485</v>
      </c>
      <c r="G125" s="3"/>
      <c r="H125" s="117" t="s">
        <v>66</v>
      </c>
      <c r="I125" s="117" t="s">
        <v>67</v>
      </c>
      <c r="J125" s="117"/>
      <c r="K125" s="117" t="s">
        <v>67</v>
      </c>
      <c r="L125" s="117"/>
      <c r="M125" s="117"/>
      <c r="N125" s="117"/>
      <c r="O125" s="117"/>
      <c r="P125" s="122"/>
      <c r="Q125" s="79"/>
      <c r="R125" s="115"/>
      <c r="S125" s="115"/>
      <c r="T125" s="115"/>
      <c r="U125" s="115" t="s">
        <v>473</v>
      </c>
      <c r="V125" s="115" t="s">
        <v>474</v>
      </c>
      <c r="W125" s="115"/>
      <c r="X125" s="115"/>
      <c r="Y125" s="115"/>
      <c r="Z125" s="432" t="s">
        <v>473</v>
      </c>
      <c r="AA125" s="115" t="s">
        <v>474</v>
      </c>
      <c r="AB125" s="203" t="s">
        <v>70</v>
      </c>
      <c r="AC125" s="120"/>
      <c r="AD125" s="120"/>
      <c r="AE125" s="25"/>
      <c r="AF125" s="35"/>
      <c r="AG125" s="322"/>
      <c r="AH125" s="35"/>
      <c r="AI125" s="25"/>
      <c r="AJ125" s="592"/>
      <c r="AK125" s="20"/>
      <c r="AL125" s="503"/>
      <c r="AM125" s="20"/>
      <c r="AN125" s="33"/>
      <c r="AO125" s="24"/>
      <c r="AP125" s="130"/>
      <c r="AQ125" s="130"/>
      <c r="AR125" s="20" t="str">
        <f t="shared" si="2"/>
        <v/>
      </c>
      <c r="AS125" s="70"/>
      <c r="AT125" s="70"/>
      <c r="AU125" s="94"/>
      <c r="AV125" s="94"/>
      <c r="AW125" s="71" t="str">
        <f t="shared" si="3"/>
        <v/>
      </c>
      <c r="AX125" s="6" t="s">
        <v>199</v>
      </c>
      <c r="AY125" s="6" t="s">
        <v>199</v>
      </c>
      <c r="AZ125" s="6" t="s">
        <v>199</v>
      </c>
      <c r="BA125" s="6" t="s">
        <v>199</v>
      </c>
      <c r="BB125" s="6"/>
      <c r="BC125" s="6"/>
      <c r="BD125" s="6" t="s">
        <v>199</v>
      </c>
      <c r="BE125" s="6" t="s">
        <v>199</v>
      </c>
      <c r="BF125"/>
    </row>
    <row r="126" spans="1:58" ht="24" hidden="1">
      <c r="A126" s="17"/>
      <c r="B126" s="718"/>
      <c r="C126" s="408" t="s">
        <v>483</v>
      </c>
      <c r="D126" s="105" t="s">
        <v>495</v>
      </c>
      <c r="E126" s="105" t="str">
        <f>VLOOKUP(D126, '[2](참고) 중복제거용 BP사명 DB'!$B$3:$D514, 3, FALSE)</f>
        <v>보은유선방송사</v>
      </c>
      <c r="F126" s="3" t="s">
        <v>485</v>
      </c>
      <c r="G126" s="3"/>
      <c r="H126" s="117" t="s">
        <v>66</v>
      </c>
      <c r="I126" s="117" t="s">
        <v>67</v>
      </c>
      <c r="J126" s="117"/>
      <c r="K126" s="117" t="s">
        <v>67</v>
      </c>
      <c r="L126" s="117"/>
      <c r="M126" s="117"/>
      <c r="N126" s="117"/>
      <c r="O126" s="117"/>
      <c r="P126" s="122"/>
      <c r="Q126" s="79"/>
      <c r="R126" s="115"/>
      <c r="S126" s="115"/>
      <c r="T126" s="115"/>
      <c r="U126" s="115" t="s">
        <v>473</v>
      </c>
      <c r="V126" s="115" t="s">
        <v>474</v>
      </c>
      <c r="W126" s="115"/>
      <c r="X126" s="115"/>
      <c r="Y126" s="115"/>
      <c r="Z126" s="432" t="s">
        <v>473</v>
      </c>
      <c r="AA126" s="115" t="s">
        <v>474</v>
      </c>
      <c r="AB126" s="203" t="s">
        <v>70</v>
      </c>
      <c r="AC126" s="120"/>
      <c r="AD126" s="120"/>
      <c r="AE126" s="25"/>
      <c r="AF126" s="35"/>
      <c r="AG126" s="322"/>
      <c r="AH126" s="35"/>
      <c r="AI126" s="25"/>
      <c r="AJ126" s="592"/>
      <c r="AK126" s="20"/>
      <c r="AL126" s="503"/>
      <c r="AM126" s="20"/>
      <c r="AN126" s="33"/>
      <c r="AO126" s="24"/>
      <c r="AP126" s="130"/>
      <c r="AQ126" s="130"/>
      <c r="AR126" s="20" t="str">
        <f t="shared" si="2"/>
        <v/>
      </c>
      <c r="AS126" s="70"/>
      <c r="AT126" s="70"/>
      <c r="AU126" s="94"/>
      <c r="AV126" s="94"/>
      <c r="AW126" s="71" t="str">
        <f t="shared" si="3"/>
        <v/>
      </c>
      <c r="AX126" s="6" t="s">
        <v>199</v>
      </c>
      <c r="AY126" s="6" t="s">
        <v>199</v>
      </c>
      <c r="AZ126" s="6" t="s">
        <v>199</v>
      </c>
      <c r="BA126" s="6" t="s">
        <v>199</v>
      </c>
      <c r="BB126" s="6"/>
      <c r="BC126" s="6"/>
      <c r="BD126" s="6" t="s">
        <v>199</v>
      </c>
      <c r="BE126" s="6" t="s">
        <v>199</v>
      </c>
      <c r="BF126"/>
    </row>
    <row r="127" spans="1:58" ht="24" hidden="1">
      <c r="A127" s="17"/>
      <c r="B127" s="718"/>
      <c r="C127" s="408" t="s">
        <v>483</v>
      </c>
      <c r="D127" s="105" t="s">
        <v>496</v>
      </c>
      <c r="E127" s="105" t="str">
        <f>VLOOKUP(D127, '[2](참고) 중복제거용 BP사명 DB'!$B$3:$D515, 3, FALSE)</f>
        <v>보은케이블방송㈜</v>
      </c>
      <c r="F127" s="3" t="s">
        <v>485</v>
      </c>
      <c r="G127" s="3"/>
      <c r="H127" s="117" t="s">
        <v>66</v>
      </c>
      <c r="I127" s="117" t="s">
        <v>67</v>
      </c>
      <c r="J127" s="117"/>
      <c r="K127" s="117" t="s">
        <v>67</v>
      </c>
      <c r="L127" s="117"/>
      <c r="M127" s="117"/>
      <c r="N127" s="117"/>
      <c r="O127" s="117"/>
      <c r="P127" s="122"/>
      <c r="Q127" s="79"/>
      <c r="R127" s="115"/>
      <c r="S127" s="115"/>
      <c r="T127" s="115"/>
      <c r="U127" s="115" t="s">
        <v>473</v>
      </c>
      <c r="V127" s="115" t="s">
        <v>474</v>
      </c>
      <c r="W127" s="115"/>
      <c r="X127" s="115"/>
      <c r="Y127" s="115"/>
      <c r="Z127" s="432" t="s">
        <v>473</v>
      </c>
      <c r="AA127" s="115" t="s">
        <v>474</v>
      </c>
      <c r="AB127" s="203" t="s">
        <v>70</v>
      </c>
      <c r="AC127" s="120"/>
      <c r="AD127" s="120"/>
      <c r="AE127" s="25"/>
      <c r="AF127" s="35"/>
      <c r="AG127" s="322"/>
      <c r="AH127" s="35"/>
      <c r="AI127" s="25"/>
      <c r="AJ127" s="592"/>
      <c r="AK127" s="20"/>
      <c r="AL127" s="503"/>
      <c r="AM127" s="20"/>
      <c r="AN127" s="33"/>
      <c r="AO127" s="24"/>
      <c r="AP127" s="130"/>
      <c r="AQ127" s="130"/>
      <c r="AR127" s="20" t="str">
        <f t="shared" si="2"/>
        <v/>
      </c>
      <c r="AS127" s="70"/>
      <c r="AT127" s="70"/>
      <c r="AU127" s="94"/>
      <c r="AV127" s="94"/>
      <c r="AW127" s="71" t="str">
        <f t="shared" si="3"/>
        <v/>
      </c>
      <c r="AX127" s="6" t="s">
        <v>199</v>
      </c>
      <c r="AY127" s="6" t="s">
        <v>199</v>
      </c>
      <c r="AZ127" s="6" t="s">
        <v>199</v>
      </c>
      <c r="BA127" s="6" t="s">
        <v>199</v>
      </c>
      <c r="BB127" s="6"/>
      <c r="BC127" s="6"/>
      <c r="BD127" s="6" t="s">
        <v>199</v>
      </c>
      <c r="BE127" s="6" t="s">
        <v>199</v>
      </c>
      <c r="BF127"/>
    </row>
    <row r="128" spans="1:58" ht="24" hidden="1">
      <c r="A128" s="17"/>
      <c r="B128" s="718"/>
      <c r="C128" s="408" t="s">
        <v>483</v>
      </c>
      <c r="D128" s="105" t="s">
        <v>497</v>
      </c>
      <c r="E128" s="105" t="e">
        <f>VLOOKUP(D128, '[2](참고) 중복제거용 BP사명 DB'!$B$3:$D516, 3, FALSE)</f>
        <v>#N/A</v>
      </c>
      <c r="F128" s="3" t="s">
        <v>485</v>
      </c>
      <c r="G128" s="3"/>
      <c r="H128" s="117" t="s">
        <v>66</v>
      </c>
      <c r="I128" s="117" t="s">
        <v>67</v>
      </c>
      <c r="J128" s="117"/>
      <c r="K128" s="117" t="s">
        <v>67</v>
      </c>
      <c r="L128" s="117"/>
      <c r="M128" s="117"/>
      <c r="N128" s="117"/>
      <c r="O128" s="117"/>
      <c r="P128" s="122"/>
      <c r="Q128" s="79"/>
      <c r="R128" s="115"/>
      <c r="S128" s="115"/>
      <c r="T128" s="115"/>
      <c r="U128" s="115" t="s">
        <v>473</v>
      </c>
      <c r="V128" s="115" t="s">
        <v>474</v>
      </c>
      <c r="W128" s="115"/>
      <c r="X128" s="115"/>
      <c r="Y128" s="115"/>
      <c r="Z128" s="432" t="s">
        <v>473</v>
      </c>
      <c r="AA128" s="115" t="s">
        <v>474</v>
      </c>
      <c r="AB128" s="203" t="s">
        <v>70</v>
      </c>
      <c r="AC128" s="120"/>
      <c r="AD128" s="120"/>
      <c r="AE128" s="25"/>
      <c r="AF128" s="35"/>
      <c r="AG128" s="322"/>
      <c r="AH128" s="35"/>
      <c r="AI128" s="25"/>
      <c r="AJ128" s="592"/>
      <c r="AK128" s="20"/>
      <c r="AL128" s="503"/>
      <c r="AM128" s="20"/>
      <c r="AN128" s="33"/>
      <c r="AO128" s="24"/>
      <c r="AP128" s="130"/>
      <c r="AQ128" s="130"/>
      <c r="AR128" s="20" t="str">
        <f t="shared" si="2"/>
        <v/>
      </c>
      <c r="AS128" s="70"/>
      <c r="AT128" s="70"/>
      <c r="AU128" s="94"/>
      <c r="AV128" s="94"/>
      <c r="AW128" s="71" t="str">
        <f t="shared" si="3"/>
        <v/>
      </c>
      <c r="AX128" s="6" t="s">
        <v>199</v>
      </c>
      <c r="AY128" s="6" t="s">
        <v>199</v>
      </c>
      <c r="AZ128" s="6" t="s">
        <v>199</v>
      </c>
      <c r="BA128" s="6" t="s">
        <v>199</v>
      </c>
      <c r="BB128" s="6"/>
      <c r="BC128" s="6"/>
      <c r="BD128" s="6" t="s">
        <v>199</v>
      </c>
      <c r="BE128" s="6" t="s">
        <v>199</v>
      </c>
      <c r="BF128"/>
    </row>
    <row r="129" spans="1:58" ht="24" hidden="1">
      <c r="A129" s="17"/>
      <c r="B129" s="718"/>
      <c r="C129" s="408" t="s">
        <v>483</v>
      </c>
      <c r="D129" s="105" t="s">
        <v>498</v>
      </c>
      <c r="E129" s="105" t="str">
        <f>VLOOKUP(D129, '[2](참고) 중복제거용 BP사명 DB'!$B$3:$D517, 3, FALSE)</f>
        <v>㈜오창케이블방송</v>
      </c>
      <c r="F129" s="3" t="s">
        <v>485</v>
      </c>
      <c r="G129" s="3"/>
      <c r="H129" s="117" t="s">
        <v>66</v>
      </c>
      <c r="I129" s="117" t="s">
        <v>67</v>
      </c>
      <c r="J129" s="117"/>
      <c r="K129" s="117" t="s">
        <v>67</v>
      </c>
      <c r="L129" s="117"/>
      <c r="M129" s="117"/>
      <c r="N129" s="117"/>
      <c r="O129" s="117"/>
      <c r="P129" s="122"/>
      <c r="Q129" s="79"/>
      <c r="R129" s="115"/>
      <c r="S129" s="115"/>
      <c r="T129" s="115"/>
      <c r="U129" s="115" t="s">
        <v>473</v>
      </c>
      <c r="V129" s="115" t="s">
        <v>474</v>
      </c>
      <c r="W129" s="115"/>
      <c r="X129" s="115"/>
      <c r="Y129" s="115"/>
      <c r="Z129" s="432" t="s">
        <v>473</v>
      </c>
      <c r="AA129" s="115" t="s">
        <v>474</v>
      </c>
      <c r="AB129" s="203" t="s">
        <v>70</v>
      </c>
      <c r="AC129" s="120"/>
      <c r="AD129" s="120"/>
      <c r="AE129" s="25"/>
      <c r="AF129" s="35"/>
      <c r="AG129" s="322"/>
      <c r="AH129" s="35"/>
      <c r="AI129" s="25"/>
      <c r="AJ129" s="592"/>
      <c r="AK129" s="20"/>
      <c r="AL129" s="503"/>
      <c r="AM129" s="20"/>
      <c r="AN129" s="33"/>
      <c r="AO129" s="24"/>
      <c r="AP129" s="130"/>
      <c r="AQ129" s="130"/>
      <c r="AR129" s="20" t="str">
        <f t="shared" si="2"/>
        <v/>
      </c>
      <c r="AS129" s="70"/>
      <c r="AT129" s="70"/>
      <c r="AU129" s="94"/>
      <c r="AV129" s="94"/>
      <c r="AW129" s="71" t="str">
        <f t="shared" si="3"/>
        <v/>
      </c>
      <c r="AX129" s="6" t="s">
        <v>199</v>
      </c>
      <c r="AY129" s="6" t="s">
        <v>199</v>
      </c>
      <c r="AZ129" s="6" t="s">
        <v>199</v>
      </c>
      <c r="BA129" s="6" t="s">
        <v>199</v>
      </c>
      <c r="BB129" s="6"/>
      <c r="BC129" s="6"/>
      <c r="BD129" s="6" t="s">
        <v>199</v>
      </c>
      <c r="BE129" s="6" t="s">
        <v>199</v>
      </c>
      <c r="BF129"/>
    </row>
    <row r="130" spans="1:58" ht="24" hidden="1">
      <c r="A130" s="17"/>
      <c r="B130" s="718"/>
      <c r="C130" s="408" t="s">
        <v>483</v>
      </c>
      <c r="D130" s="105" t="s">
        <v>499</v>
      </c>
      <c r="E130" s="105" t="e">
        <f>VLOOKUP(D130, '[2](참고) 중복제거용 BP사명 DB'!$B$3:$D518, 3, FALSE)</f>
        <v>#N/A</v>
      </c>
      <c r="F130" s="3" t="s">
        <v>485</v>
      </c>
      <c r="G130" s="3"/>
      <c r="H130" s="117" t="s">
        <v>66</v>
      </c>
      <c r="I130" s="117" t="s">
        <v>67</v>
      </c>
      <c r="J130" s="117"/>
      <c r="K130" s="117" t="s">
        <v>67</v>
      </c>
      <c r="L130" s="117"/>
      <c r="M130" s="117"/>
      <c r="N130" s="117"/>
      <c r="O130" s="117"/>
      <c r="P130" s="122"/>
      <c r="Q130" s="79"/>
      <c r="R130" s="115"/>
      <c r="S130" s="115"/>
      <c r="T130" s="115"/>
      <c r="U130" s="115" t="s">
        <v>473</v>
      </c>
      <c r="V130" s="115" t="s">
        <v>474</v>
      </c>
      <c r="W130" s="115"/>
      <c r="X130" s="115"/>
      <c r="Y130" s="115"/>
      <c r="Z130" s="432" t="s">
        <v>473</v>
      </c>
      <c r="AA130" s="115" t="s">
        <v>474</v>
      </c>
      <c r="AB130" s="203" t="s">
        <v>70</v>
      </c>
      <c r="AC130" s="120"/>
      <c r="AD130" s="120"/>
      <c r="AE130" s="25"/>
      <c r="AF130" s="35"/>
      <c r="AG130" s="322"/>
      <c r="AH130" s="35"/>
      <c r="AI130" s="25"/>
      <c r="AJ130" s="592"/>
      <c r="AK130" s="20"/>
      <c r="AL130" s="503"/>
      <c r="AM130" s="20"/>
      <c r="AN130" s="33"/>
      <c r="AO130" s="24"/>
      <c r="AP130" s="130"/>
      <c r="AQ130" s="130"/>
      <c r="AR130" s="20" t="str">
        <f t="shared" si="2"/>
        <v/>
      </c>
      <c r="AS130" s="70"/>
      <c r="AT130" s="70"/>
      <c r="AU130" s="94"/>
      <c r="AV130" s="94"/>
      <c r="AW130" s="71" t="str">
        <f t="shared" si="3"/>
        <v/>
      </c>
      <c r="AX130" s="6" t="s">
        <v>199</v>
      </c>
      <c r="AY130" s="6" t="s">
        <v>199</v>
      </c>
      <c r="AZ130" s="6" t="s">
        <v>199</v>
      </c>
      <c r="BA130" s="6" t="s">
        <v>199</v>
      </c>
      <c r="BB130" s="6"/>
      <c r="BC130" s="6"/>
      <c r="BD130" s="6" t="s">
        <v>199</v>
      </c>
      <c r="BE130" s="6" t="s">
        <v>199</v>
      </c>
      <c r="BF130"/>
    </row>
    <row r="131" spans="1:58" ht="24" hidden="1">
      <c r="A131" s="17"/>
      <c r="B131" s="718"/>
      <c r="C131" s="408" t="s">
        <v>483</v>
      </c>
      <c r="D131" s="105" t="s">
        <v>500</v>
      </c>
      <c r="E131" s="105" t="str">
        <f>VLOOKUP(D131, '[2](참고) 중복제거용 BP사명 DB'!$B$3:$D519, 3, FALSE)</f>
        <v>영서정보통신㈜</v>
      </c>
      <c r="F131" s="3" t="s">
        <v>485</v>
      </c>
      <c r="G131" s="3"/>
      <c r="H131" s="117" t="s">
        <v>66</v>
      </c>
      <c r="I131" s="117" t="s">
        <v>67</v>
      </c>
      <c r="J131" s="117"/>
      <c r="K131" s="117" t="s">
        <v>67</v>
      </c>
      <c r="L131" s="117"/>
      <c r="M131" s="117"/>
      <c r="N131" s="117"/>
      <c r="O131" s="117"/>
      <c r="P131" s="122"/>
      <c r="Q131" s="79"/>
      <c r="R131" s="115"/>
      <c r="S131" s="115"/>
      <c r="T131" s="115"/>
      <c r="U131" s="115" t="s">
        <v>473</v>
      </c>
      <c r="V131" s="115" t="s">
        <v>474</v>
      </c>
      <c r="W131" s="115"/>
      <c r="X131" s="115"/>
      <c r="Y131" s="115"/>
      <c r="Z131" s="432" t="s">
        <v>473</v>
      </c>
      <c r="AA131" s="115" t="s">
        <v>474</v>
      </c>
      <c r="AB131" s="203" t="s">
        <v>70</v>
      </c>
      <c r="AC131" s="120"/>
      <c r="AD131" s="120"/>
      <c r="AE131" s="25"/>
      <c r="AF131" s="35"/>
      <c r="AG131" s="322"/>
      <c r="AH131" s="35"/>
      <c r="AI131" s="25"/>
      <c r="AJ131" s="592"/>
      <c r="AK131" s="20"/>
      <c r="AL131" s="503"/>
      <c r="AM131" s="20"/>
      <c r="AN131" s="33"/>
      <c r="AO131" s="24"/>
      <c r="AP131" s="130"/>
      <c r="AQ131" s="130"/>
      <c r="AR131" s="20" t="str">
        <f t="shared" si="2"/>
        <v/>
      </c>
      <c r="AS131" s="70"/>
      <c r="AT131" s="70"/>
      <c r="AU131" s="94"/>
      <c r="AV131" s="94"/>
      <c r="AW131" s="71" t="str">
        <f t="shared" si="3"/>
        <v/>
      </c>
      <c r="AX131" s="6" t="s">
        <v>199</v>
      </c>
      <c r="AY131" s="6" t="s">
        <v>199</v>
      </c>
      <c r="AZ131" s="6" t="s">
        <v>199</v>
      </c>
      <c r="BA131" s="6" t="s">
        <v>199</v>
      </c>
      <c r="BB131" s="6"/>
      <c r="BC131" s="6"/>
      <c r="BD131" s="6" t="s">
        <v>199</v>
      </c>
      <c r="BE131" s="6" t="s">
        <v>199</v>
      </c>
      <c r="BF131"/>
    </row>
    <row r="132" spans="1:58" ht="24" hidden="1">
      <c r="A132" s="17"/>
      <c r="B132" s="718"/>
      <c r="C132" s="408" t="s">
        <v>483</v>
      </c>
      <c r="D132" s="105" t="s">
        <v>501</v>
      </c>
      <c r="E132" s="105" t="str">
        <f>VLOOKUP(D132, '[2](참고) 중복제거용 BP사명 DB'!$B$3:$D520, 3, FALSE)</f>
        <v>JCN정보통신</v>
      </c>
      <c r="F132" s="3" t="s">
        <v>485</v>
      </c>
      <c r="G132" s="3"/>
      <c r="H132" s="117" t="s">
        <v>66</v>
      </c>
      <c r="I132" s="117" t="s">
        <v>67</v>
      </c>
      <c r="J132" s="117"/>
      <c r="K132" s="117" t="s">
        <v>67</v>
      </c>
      <c r="L132" s="117"/>
      <c r="M132" s="117"/>
      <c r="N132" s="117"/>
      <c r="O132" s="117"/>
      <c r="P132" s="122"/>
      <c r="Q132" s="79"/>
      <c r="R132" s="115"/>
      <c r="S132" s="115"/>
      <c r="T132" s="115"/>
      <c r="U132" s="115" t="s">
        <v>473</v>
      </c>
      <c r="V132" s="115" t="s">
        <v>474</v>
      </c>
      <c r="W132" s="115"/>
      <c r="X132" s="115"/>
      <c r="Y132" s="115"/>
      <c r="Z132" s="432" t="s">
        <v>473</v>
      </c>
      <c r="AA132" s="115" t="s">
        <v>474</v>
      </c>
      <c r="AB132" s="203" t="s">
        <v>70</v>
      </c>
      <c r="AC132" s="120"/>
      <c r="AD132" s="120"/>
      <c r="AE132" s="25"/>
      <c r="AF132" s="35"/>
      <c r="AG132" s="322"/>
      <c r="AH132" s="35"/>
      <c r="AI132" s="25"/>
      <c r="AJ132" s="592"/>
      <c r="AK132" s="20"/>
      <c r="AL132" s="503"/>
      <c r="AM132" s="20"/>
      <c r="AN132" s="33"/>
      <c r="AO132" s="24"/>
      <c r="AP132" s="130"/>
      <c r="AQ132" s="130"/>
      <c r="AR132" s="20" t="str">
        <f t="shared" si="2"/>
        <v/>
      </c>
      <c r="AS132" s="70"/>
      <c r="AT132" s="70"/>
      <c r="AU132" s="94"/>
      <c r="AV132" s="94"/>
      <c r="AW132" s="71" t="str">
        <f t="shared" si="3"/>
        <v/>
      </c>
      <c r="AX132" s="6" t="s">
        <v>199</v>
      </c>
      <c r="AY132" s="6" t="s">
        <v>199</v>
      </c>
      <c r="AZ132" s="6" t="s">
        <v>199</v>
      </c>
      <c r="BA132" s="6" t="s">
        <v>199</v>
      </c>
      <c r="BB132" s="6"/>
      <c r="BC132" s="6"/>
      <c r="BD132" s="6" t="s">
        <v>199</v>
      </c>
      <c r="BE132" s="6" t="s">
        <v>199</v>
      </c>
      <c r="BF132"/>
    </row>
    <row r="133" spans="1:58" ht="24" hidden="1">
      <c r="A133" s="17"/>
      <c r="B133" s="718"/>
      <c r="C133" s="408" t="s">
        <v>483</v>
      </c>
      <c r="D133" s="105" t="s">
        <v>502</v>
      </c>
      <c r="E133" s="105" t="str">
        <f>VLOOKUP(D133, '[2](참고) 중복제거용 BP사명 DB'!$B$3:$D521, 3, FALSE)</f>
        <v>㈜화천케이블넷</v>
      </c>
      <c r="F133" s="3" t="s">
        <v>485</v>
      </c>
      <c r="G133" s="3"/>
      <c r="H133" s="117" t="s">
        <v>66</v>
      </c>
      <c r="I133" s="117" t="s">
        <v>67</v>
      </c>
      <c r="J133" s="117"/>
      <c r="K133" s="117" t="s">
        <v>67</v>
      </c>
      <c r="L133" s="117"/>
      <c r="M133" s="117"/>
      <c r="N133" s="117"/>
      <c r="O133" s="117"/>
      <c r="P133" s="122"/>
      <c r="Q133" s="79"/>
      <c r="R133" s="115"/>
      <c r="S133" s="115"/>
      <c r="T133" s="115"/>
      <c r="U133" s="115" t="s">
        <v>473</v>
      </c>
      <c r="V133" s="115" t="s">
        <v>474</v>
      </c>
      <c r="W133" s="115"/>
      <c r="X133" s="115"/>
      <c r="Y133" s="115"/>
      <c r="Z133" s="432" t="s">
        <v>473</v>
      </c>
      <c r="AA133" s="115" t="s">
        <v>474</v>
      </c>
      <c r="AB133" s="203" t="s">
        <v>70</v>
      </c>
      <c r="AC133" s="120"/>
      <c r="AD133" s="120"/>
      <c r="AE133" s="25"/>
      <c r="AF133" s="35"/>
      <c r="AG133" s="322"/>
      <c r="AH133" s="35"/>
      <c r="AI133" s="25"/>
      <c r="AJ133" s="592"/>
      <c r="AK133" s="20"/>
      <c r="AL133" s="503"/>
      <c r="AM133" s="20"/>
      <c r="AN133" s="33"/>
      <c r="AO133" s="24"/>
      <c r="AP133" s="130"/>
      <c r="AQ133" s="130"/>
      <c r="AR133" s="20" t="str">
        <f t="shared" si="2"/>
        <v/>
      </c>
      <c r="AS133" s="70"/>
      <c r="AT133" s="70"/>
      <c r="AU133" s="94"/>
      <c r="AV133" s="94"/>
      <c r="AW133" s="71" t="str">
        <f t="shared" si="3"/>
        <v/>
      </c>
      <c r="AX133" s="6" t="s">
        <v>199</v>
      </c>
      <c r="AY133" s="6" t="s">
        <v>199</v>
      </c>
      <c r="AZ133" s="6" t="s">
        <v>199</v>
      </c>
      <c r="BA133" s="6" t="s">
        <v>199</v>
      </c>
      <c r="BB133" s="6"/>
      <c r="BC133" s="6"/>
      <c r="BD133" s="6" t="s">
        <v>199</v>
      </c>
      <c r="BE133" s="6" t="s">
        <v>199</v>
      </c>
      <c r="BF133"/>
    </row>
    <row r="134" spans="1:58" ht="24" hidden="1">
      <c r="A134" s="17"/>
      <c r="B134" s="718"/>
      <c r="C134" s="408" t="s">
        <v>503</v>
      </c>
      <c r="D134" s="105" t="s">
        <v>504</v>
      </c>
      <c r="E134" s="105" t="str">
        <f>VLOOKUP(D134, '[2](참고) 중복제거용 BP사명 DB'!$B$3:$D522, 3, FALSE)</f>
        <v>SK네트웍스(주)</v>
      </c>
      <c r="F134" s="3" t="s">
        <v>505</v>
      </c>
      <c r="G134" s="3"/>
      <c r="H134" s="117" t="s">
        <v>66</v>
      </c>
      <c r="I134" s="117" t="s">
        <v>67</v>
      </c>
      <c r="J134" s="117"/>
      <c r="K134" s="117" t="s">
        <v>67</v>
      </c>
      <c r="L134" s="117"/>
      <c r="M134" s="117"/>
      <c r="N134" s="117"/>
      <c r="O134" s="117"/>
      <c r="P134" s="122"/>
      <c r="Q134" s="79"/>
      <c r="R134" s="115"/>
      <c r="S134" s="115"/>
      <c r="T134" s="115"/>
      <c r="U134" s="115" t="s">
        <v>473</v>
      </c>
      <c r="V134" s="115" t="s">
        <v>474</v>
      </c>
      <c r="W134" s="115"/>
      <c r="X134" s="115"/>
      <c r="Y134" s="115"/>
      <c r="Z134" s="432" t="s">
        <v>473</v>
      </c>
      <c r="AA134" s="115" t="s">
        <v>474</v>
      </c>
      <c r="AB134" s="203" t="s">
        <v>70</v>
      </c>
      <c r="AC134" s="120"/>
      <c r="AD134" s="120"/>
      <c r="AE134" s="25"/>
      <c r="AF134" s="35"/>
      <c r="AG134" s="322"/>
      <c r="AH134" s="35"/>
      <c r="AI134" s="25"/>
      <c r="AJ134" s="592"/>
      <c r="AK134" s="20"/>
      <c r="AL134" s="503"/>
      <c r="AM134" s="20"/>
      <c r="AN134" s="33"/>
      <c r="AO134" s="24"/>
      <c r="AP134" s="130"/>
      <c r="AQ134" s="130"/>
      <c r="AR134" s="20" t="str">
        <f t="shared" si="2"/>
        <v/>
      </c>
      <c r="AS134" s="70"/>
      <c r="AT134" s="70"/>
      <c r="AU134" s="94"/>
      <c r="AV134" s="94"/>
      <c r="AW134" s="71" t="str">
        <f t="shared" si="3"/>
        <v/>
      </c>
      <c r="AX134" s="6" t="s">
        <v>199</v>
      </c>
      <c r="AY134" s="6" t="s">
        <v>199</v>
      </c>
      <c r="AZ134" s="6" t="s">
        <v>199</v>
      </c>
      <c r="BA134" s="6" t="s">
        <v>199</v>
      </c>
      <c r="BB134" s="6"/>
      <c r="BC134" s="6"/>
      <c r="BD134" s="6" t="s">
        <v>199</v>
      </c>
      <c r="BE134" s="6" t="s">
        <v>199</v>
      </c>
      <c r="BF134"/>
    </row>
    <row r="135" spans="1:58" ht="24" hidden="1">
      <c r="A135" s="17"/>
      <c r="B135" s="718"/>
      <c r="C135" s="408" t="s">
        <v>503</v>
      </c>
      <c r="D135" s="105" t="s">
        <v>506</v>
      </c>
      <c r="E135" s="105" t="e">
        <f>VLOOKUP(D135, '[2](참고) 중복제거용 BP사명 DB'!$B$3:$D523, 3, FALSE)</f>
        <v>#N/A</v>
      </c>
      <c r="F135" s="3" t="s">
        <v>505</v>
      </c>
      <c r="G135" s="3"/>
      <c r="H135" s="117" t="s">
        <v>66</v>
      </c>
      <c r="I135" s="117" t="s">
        <v>67</v>
      </c>
      <c r="J135" s="117"/>
      <c r="K135" s="117" t="s">
        <v>67</v>
      </c>
      <c r="L135" s="117"/>
      <c r="M135" s="117"/>
      <c r="N135" s="117"/>
      <c r="O135" s="117"/>
      <c r="P135" s="122"/>
      <c r="Q135" s="79"/>
      <c r="R135" s="115"/>
      <c r="S135" s="115"/>
      <c r="T135" s="115"/>
      <c r="U135" s="115" t="s">
        <v>473</v>
      </c>
      <c r="V135" s="115" t="s">
        <v>474</v>
      </c>
      <c r="W135" s="115"/>
      <c r="X135" s="115"/>
      <c r="Y135" s="115"/>
      <c r="Z135" s="432" t="s">
        <v>473</v>
      </c>
      <c r="AA135" s="115" t="s">
        <v>474</v>
      </c>
      <c r="AB135" s="203" t="s">
        <v>70</v>
      </c>
      <c r="AC135" s="120"/>
      <c r="AD135" s="120"/>
      <c r="AE135" s="25"/>
      <c r="AF135" s="35"/>
      <c r="AG135" s="322"/>
      <c r="AH135" s="35"/>
      <c r="AI135" s="25"/>
      <c r="AJ135" s="592"/>
      <c r="AK135" s="20"/>
      <c r="AL135" s="503"/>
      <c r="AM135" s="20"/>
      <c r="AN135" s="33"/>
      <c r="AO135" s="24"/>
      <c r="AP135" s="130"/>
      <c r="AQ135" s="130"/>
      <c r="AR135" s="20" t="str">
        <f t="shared" ref="AR135:AR195" si="4">IF(ISBLANK(AQ135), "", "O")</f>
        <v/>
      </c>
      <c r="AS135" s="70"/>
      <c r="AT135" s="70"/>
      <c r="AU135" s="94"/>
      <c r="AV135" s="94"/>
      <c r="AW135" s="71" t="str">
        <f t="shared" ref="AW135:AW195" si="5">IF(ISBLANK(AV135), "", "O")</f>
        <v/>
      </c>
      <c r="AX135" s="6" t="s">
        <v>199</v>
      </c>
      <c r="AY135" s="6" t="s">
        <v>199</v>
      </c>
      <c r="AZ135" s="6" t="s">
        <v>199</v>
      </c>
      <c r="BA135" s="6" t="s">
        <v>199</v>
      </c>
      <c r="BB135" s="6"/>
      <c r="BC135" s="6"/>
      <c r="BD135" s="6" t="s">
        <v>199</v>
      </c>
      <c r="BE135" s="6" t="s">
        <v>199</v>
      </c>
      <c r="BF135"/>
    </row>
    <row r="136" spans="1:58" ht="24" hidden="1">
      <c r="A136" s="17"/>
      <c r="B136" s="718"/>
      <c r="C136" s="408" t="s">
        <v>507</v>
      </c>
      <c r="D136" s="105" t="s">
        <v>508</v>
      </c>
      <c r="E136" s="105" t="str">
        <f>VLOOKUP(D136, '[2](참고) 중복제거용 BP사명 DB'!$B$3:$D524, 3, FALSE)</f>
        <v>에프앤유신용정보주식회사</v>
      </c>
      <c r="F136" s="3" t="s">
        <v>509</v>
      </c>
      <c r="G136" s="3"/>
      <c r="H136" s="117" t="s">
        <v>66</v>
      </c>
      <c r="I136" s="117" t="s">
        <v>67</v>
      </c>
      <c r="J136" s="117"/>
      <c r="K136" s="117" t="s">
        <v>67</v>
      </c>
      <c r="L136" s="117"/>
      <c r="M136" s="117"/>
      <c r="N136" s="117"/>
      <c r="O136" s="117"/>
      <c r="P136" s="122"/>
      <c r="Q136" s="79"/>
      <c r="R136" s="115"/>
      <c r="S136" s="115"/>
      <c r="T136" s="115"/>
      <c r="U136" s="115" t="s">
        <v>473</v>
      </c>
      <c r="V136" s="115" t="s">
        <v>474</v>
      </c>
      <c r="W136" s="115"/>
      <c r="X136" s="115"/>
      <c r="Y136" s="115"/>
      <c r="Z136" s="432" t="s">
        <v>473</v>
      </c>
      <c r="AA136" s="115" t="s">
        <v>474</v>
      </c>
      <c r="AB136" s="203" t="s">
        <v>70</v>
      </c>
      <c r="AC136" s="120"/>
      <c r="AD136" s="120"/>
      <c r="AE136" s="25"/>
      <c r="AF136" s="35"/>
      <c r="AG136" s="322"/>
      <c r="AH136" s="35"/>
      <c r="AI136" s="25"/>
      <c r="AJ136" s="592"/>
      <c r="AK136" s="20"/>
      <c r="AL136" s="503"/>
      <c r="AM136" s="20"/>
      <c r="AN136" s="33"/>
      <c r="AO136" s="24"/>
      <c r="AP136" s="130"/>
      <c r="AQ136" s="130"/>
      <c r="AR136" s="20" t="str">
        <f t="shared" si="4"/>
        <v/>
      </c>
      <c r="AS136" s="70"/>
      <c r="AT136" s="70"/>
      <c r="AU136" s="94"/>
      <c r="AV136" s="94"/>
      <c r="AW136" s="71" t="str">
        <f t="shared" si="5"/>
        <v/>
      </c>
      <c r="AX136" s="6" t="s">
        <v>199</v>
      </c>
      <c r="AY136" s="6" t="s">
        <v>199</v>
      </c>
      <c r="AZ136" s="6" t="s">
        <v>199</v>
      </c>
      <c r="BA136" s="6" t="s">
        <v>199</v>
      </c>
      <c r="BB136" s="6"/>
      <c r="BC136" s="6"/>
      <c r="BD136" s="6" t="s">
        <v>199</v>
      </c>
      <c r="BE136" s="6" t="s">
        <v>199</v>
      </c>
      <c r="BF136"/>
    </row>
    <row r="137" spans="1:58" ht="24" hidden="1">
      <c r="A137" s="17"/>
      <c r="B137" s="718"/>
      <c r="C137" s="408" t="s">
        <v>99</v>
      </c>
      <c r="D137" s="105" t="s">
        <v>508</v>
      </c>
      <c r="E137" s="105" t="str">
        <f>VLOOKUP(D137, '[2](참고) 중복제거용 BP사명 DB'!$B$3:$D525, 3, FALSE)</f>
        <v>에프앤유신용정보주식회사</v>
      </c>
      <c r="F137" s="3" t="s">
        <v>510</v>
      </c>
      <c r="G137" s="3"/>
      <c r="H137" s="117" t="s">
        <v>66</v>
      </c>
      <c r="I137" s="117" t="s">
        <v>67</v>
      </c>
      <c r="J137" s="117"/>
      <c r="K137" s="117" t="s">
        <v>67</v>
      </c>
      <c r="L137" s="117"/>
      <c r="M137" s="117"/>
      <c r="N137" s="117"/>
      <c r="O137" s="117"/>
      <c r="P137" s="122"/>
      <c r="Q137" s="79"/>
      <c r="R137" s="115"/>
      <c r="S137" s="115"/>
      <c r="T137" s="115"/>
      <c r="U137" s="115" t="s">
        <v>473</v>
      </c>
      <c r="V137" s="115" t="s">
        <v>474</v>
      </c>
      <c r="W137" s="115"/>
      <c r="X137" s="115"/>
      <c r="Y137" s="115"/>
      <c r="Z137" s="432" t="s">
        <v>473</v>
      </c>
      <c r="AA137" s="115" t="s">
        <v>474</v>
      </c>
      <c r="AB137" s="203" t="s">
        <v>70</v>
      </c>
      <c r="AC137" s="120"/>
      <c r="AD137" s="120"/>
      <c r="AE137" s="25"/>
      <c r="AF137" s="35"/>
      <c r="AG137" s="322"/>
      <c r="AH137" s="35"/>
      <c r="AI137" s="25"/>
      <c r="AJ137" s="592"/>
      <c r="AK137" s="20"/>
      <c r="AL137" s="503"/>
      <c r="AM137" s="20"/>
      <c r="AN137" s="33"/>
      <c r="AO137" s="24"/>
      <c r="AP137" s="130"/>
      <c r="AQ137" s="130"/>
      <c r="AR137" s="20" t="str">
        <f t="shared" si="4"/>
        <v/>
      </c>
      <c r="AS137" s="70"/>
      <c r="AT137" s="70"/>
      <c r="AU137" s="94"/>
      <c r="AV137" s="94"/>
      <c r="AW137" s="71" t="str">
        <f t="shared" si="5"/>
        <v/>
      </c>
      <c r="AX137" s="6" t="s">
        <v>199</v>
      </c>
      <c r="AY137" s="6" t="s">
        <v>199</v>
      </c>
      <c r="AZ137" s="6" t="s">
        <v>199</v>
      </c>
      <c r="BA137" s="6" t="s">
        <v>199</v>
      </c>
      <c r="BB137" s="6"/>
      <c r="BC137" s="6"/>
      <c r="BD137" s="6" t="s">
        <v>199</v>
      </c>
      <c r="BE137" s="6" t="s">
        <v>199</v>
      </c>
      <c r="BF137"/>
    </row>
    <row r="138" spans="1:58" ht="24" hidden="1">
      <c r="A138" s="17"/>
      <c r="B138" s="718"/>
      <c r="C138" s="408" t="s">
        <v>99</v>
      </c>
      <c r="D138" s="105" t="s">
        <v>511</v>
      </c>
      <c r="E138" s="105" t="e">
        <f>VLOOKUP(D138, '[2](참고) 중복제거용 BP사명 DB'!$B$3:$D526, 3, FALSE)</f>
        <v>#N/A</v>
      </c>
      <c r="F138" s="3" t="s">
        <v>512</v>
      </c>
      <c r="G138" s="3"/>
      <c r="H138" s="117" t="s">
        <v>66</v>
      </c>
      <c r="I138" s="117" t="s">
        <v>67</v>
      </c>
      <c r="J138" s="117"/>
      <c r="K138" s="117" t="s">
        <v>67</v>
      </c>
      <c r="L138" s="117"/>
      <c r="M138" s="117"/>
      <c r="N138" s="117"/>
      <c r="O138" s="117"/>
      <c r="P138" s="122"/>
      <c r="Q138" s="79"/>
      <c r="R138" s="115"/>
      <c r="S138" s="115"/>
      <c r="T138" s="115"/>
      <c r="U138" s="115" t="s">
        <v>473</v>
      </c>
      <c r="V138" s="115" t="s">
        <v>474</v>
      </c>
      <c r="W138" s="115"/>
      <c r="X138" s="115"/>
      <c r="Y138" s="115"/>
      <c r="Z138" s="432" t="s">
        <v>473</v>
      </c>
      <c r="AA138" s="115" t="s">
        <v>474</v>
      </c>
      <c r="AB138" s="203" t="s">
        <v>70</v>
      </c>
      <c r="AC138" s="120"/>
      <c r="AD138" s="120"/>
      <c r="AE138" s="25"/>
      <c r="AF138" s="35"/>
      <c r="AG138" s="322"/>
      <c r="AH138" s="35"/>
      <c r="AI138" s="25"/>
      <c r="AJ138" s="592"/>
      <c r="AK138" s="20"/>
      <c r="AL138" s="503"/>
      <c r="AM138" s="20"/>
      <c r="AN138" s="33"/>
      <c r="AO138" s="24"/>
      <c r="AP138" s="130"/>
      <c r="AQ138" s="130"/>
      <c r="AR138" s="20" t="str">
        <f t="shared" si="4"/>
        <v/>
      </c>
      <c r="AS138" s="70"/>
      <c r="AT138" s="70"/>
      <c r="AU138" s="94"/>
      <c r="AV138" s="94"/>
      <c r="AW138" s="71" t="str">
        <f t="shared" si="5"/>
        <v/>
      </c>
      <c r="AX138" s="6" t="s">
        <v>199</v>
      </c>
      <c r="AY138" s="6" t="s">
        <v>199</v>
      </c>
      <c r="AZ138" s="6" t="s">
        <v>199</v>
      </c>
      <c r="BA138" s="6" t="s">
        <v>199</v>
      </c>
      <c r="BB138" s="6"/>
      <c r="BC138" s="6"/>
      <c r="BD138" s="6" t="s">
        <v>199</v>
      </c>
      <c r="BE138" s="6" t="s">
        <v>199</v>
      </c>
      <c r="BF138"/>
    </row>
    <row r="139" spans="1:58" ht="24" hidden="1">
      <c r="A139" s="17"/>
      <c r="B139" s="718"/>
      <c r="C139" s="408" t="s">
        <v>99</v>
      </c>
      <c r="D139" s="105" t="s">
        <v>118</v>
      </c>
      <c r="E139" s="105" t="str">
        <f>VLOOKUP(D139, '[2](참고) 중복제거용 BP사명 DB'!$B$3:$D527, 3, FALSE)</f>
        <v>우리신용정보(주)</v>
      </c>
      <c r="F139" s="3" t="s">
        <v>513</v>
      </c>
      <c r="G139" s="3"/>
      <c r="H139" s="117" t="s">
        <v>66</v>
      </c>
      <c r="I139" s="117" t="s">
        <v>67</v>
      </c>
      <c r="J139" s="117"/>
      <c r="K139" s="117" t="s">
        <v>67</v>
      </c>
      <c r="L139" s="117"/>
      <c r="M139" s="117"/>
      <c r="N139" s="117"/>
      <c r="O139" s="117"/>
      <c r="P139" s="122"/>
      <c r="Q139" s="79"/>
      <c r="R139" s="115"/>
      <c r="S139" s="115"/>
      <c r="T139" s="115"/>
      <c r="U139" s="115" t="s">
        <v>473</v>
      </c>
      <c r="V139" s="115" t="s">
        <v>474</v>
      </c>
      <c r="W139" s="115"/>
      <c r="X139" s="115"/>
      <c r="Y139" s="115"/>
      <c r="Z139" s="432" t="s">
        <v>473</v>
      </c>
      <c r="AA139" s="115" t="s">
        <v>474</v>
      </c>
      <c r="AB139" s="203" t="s">
        <v>70</v>
      </c>
      <c r="AC139" s="120"/>
      <c r="AD139" s="120"/>
      <c r="AE139" s="25"/>
      <c r="AF139" s="35"/>
      <c r="AG139" s="322"/>
      <c r="AH139" s="35"/>
      <c r="AI139" s="25"/>
      <c r="AJ139" s="592"/>
      <c r="AK139" s="20"/>
      <c r="AL139" s="503"/>
      <c r="AM139" s="20"/>
      <c r="AN139" s="33"/>
      <c r="AO139" s="24"/>
      <c r="AP139" s="130"/>
      <c r="AQ139" s="130"/>
      <c r="AR139" s="20" t="str">
        <f t="shared" si="4"/>
        <v/>
      </c>
      <c r="AS139" s="70"/>
      <c r="AT139" s="70"/>
      <c r="AU139" s="94"/>
      <c r="AV139" s="94"/>
      <c r="AW139" s="71" t="str">
        <f t="shared" si="5"/>
        <v/>
      </c>
      <c r="AX139" s="6" t="s">
        <v>199</v>
      </c>
      <c r="AY139" s="6" t="s">
        <v>199</v>
      </c>
      <c r="AZ139" s="6" t="s">
        <v>199</v>
      </c>
      <c r="BA139" s="6" t="s">
        <v>199</v>
      </c>
      <c r="BB139" s="6"/>
      <c r="BC139" s="6"/>
      <c r="BD139" s="6" t="s">
        <v>199</v>
      </c>
      <c r="BE139" s="6" t="s">
        <v>199</v>
      </c>
      <c r="BF139"/>
    </row>
    <row r="140" spans="1:58" ht="24" hidden="1">
      <c r="A140" s="17"/>
      <c r="B140" s="718"/>
      <c r="C140" s="408" t="s">
        <v>99</v>
      </c>
      <c r="D140" s="105" t="s">
        <v>125</v>
      </c>
      <c r="E140" s="105" t="str">
        <f>VLOOKUP(D140, '[2](참고) 중복제거용 BP사명 DB'!$B$3:$D528, 3, FALSE)</f>
        <v>고려신용정보(주)</v>
      </c>
      <c r="F140" s="3" t="s">
        <v>512</v>
      </c>
      <c r="G140" s="3"/>
      <c r="H140" s="117" t="s">
        <v>66</v>
      </c>
      <c r="I140" s="117" t="s">
        <v>67</v>
      </c>
      <c r="J140" s="117"/>
      <c r="K140" s="117" t="s">
        <v>67</v>
      </c>
      <c r="L140" s="117"/>
      <c r="M140" s="117"/>
      <c r="N140" s="117"/>
      <c r="O140" s="117"/>
      <c r="P140" s="122"/>
      <c r="Q140" s="79"/>
      <c r="R140" s="115"/>
      <c r="S140" s="115"/>
      <c r="T140" s="115"/>
      <c r="U140" s="115" t="s">
        <v>473</v>
      </c>
      <c r="V140" s="115" t="s">
        <v>474</v>
      </c>
      <c r="W140" s="115"/>
      <c r="X140" s="115"/>
      <c r="Y140" s="115"/>
      <c r="Z140" s="432" t="s">
        <v>473</v>
      </c>
      <c r="AA140" s="115" t="s">
        <v>474</v>
      </c>
      <c r="AB140" s="203" t="s">
        <v>70</v>
      </c>
      <c r="AC140" s="120"/>
      <c r="AD140" s="120"/>
      <c r="AE140" s="25"/>
      <c r="AF140" s="35"/>
      <c r="AG140" s="322"/>
      <c r="AH140" s="35"/>
      <c r="AI140" s="25"/>
      <c r="AJ140" s="592"/>
      <c r="AK140" s="20"/>
      <c r="AL140" s="503"/>
      <c r="AM140" s="20"/>
      <c r="AN140" s="33"/>
      <c r="AO140" s="24"/>
      <c r="AP140" s="130"/>
      <c r="AQ140" s="130"/>
      <c r="AR140" s="20" t="str">
        <f t="shared" si="4"/>
        <v/>
      </c>
      <c r="AS140" s="70"/>
      <c r="AT140" s="70"/>
      <c r="AU140" s="94"/>
      <c r="AV140" s="94"/>
      <c r="AW140" s="71" t="str">
        <f t="shared" si="5"/>
        <v/>
      </c>
      <c r="AX140" s="6" t="s">
        <v>199</v>
      </c>
      <c r="AY140" s="6" t="s">
        <v>199</v>
      </c>
      <c r="AZ140" s="6" t="s">
        <v>199</v>
      </c>
      <c r="BA140" s="6" t="s">
        <v>199</v>
      </c>
      <c r="BB140" s="6"/>
      <c r="BC140" s="6"/>
      <c r="BD140" s="6" t="s">
        <v>199</v>
      </c>
      <c r="BE140" s="6" t="s">
        <v>199</v>
      </c>
      <c r="BF140"/>
    </row>
    <row r="141" spans="1:58" ht="24" hidden="1">
      <c r="A141" s="17"/>
      <c r="B141" s="718"/>
      <c r="C141" s="408" t="s">
        <v>99</v>
      </c>
      <c r="D141" s="105" t="s">
        <v>514</v>
      </c>
      <c r="E141" s="105" t="e">
        <f>VLOOKUP(D141, '[2](참고) 중복제거용 BP사명 DB'!$B$3:$D529, 3, FALSE)</f>
        <v>#N/A</v>
      </c>
      <c r="F141" s="3" t="s">
        <v>512</v>
      </c>
      <c r="G141" s="3"/>
      <c r="H141" s="117" t="s">
        <v>66</v>
      </c>
      <c r="I141" s="117" t="s">
        <v>67</v>
      </c>
      <c r="J141" s="117"/>
      <c r="K141" s="117" t="s">
        <v>67</v>
      </c>
      <c r="L141" s="117"/>
      <c r="M141" s="117"/>
      <c r="N141" s="117"/>
      <c r="O141" s="117"/>
      <c r="P141" s="122"/>
      <c r="Q141" s="79"/>
      <c r="R141" s="115"/>
      <c r="S141" s="115"/>
      <c r="T141" s="115"/>
      <c r="U141" s="115" t="s">
        <v>473</v>
      </c>
      <c r="V141" s="115" t="s">
        <v>474</v>
      </c>
      <c r="W141" s="115"/>
      <c r="X141" s="115"/>
      <c r="Y141" s="115"/>
      <c r="Z141" s="432" t="s">
        <v>473</v>
      </c>
      <c r="AA141" s="115" t="s">
        <v>474</v>
      </c>
      <c r="AB141" s="203" t="s">
        <v>70</v>
      </c>
      <c r="AC141" s="120"/>
      <c r="AD141" s="120"/>
      <c r="AE141" s="25"/>
      <c r="AF141" s="35"/>
      <c r="AG141" s="322"/>
      <c r="AH141" s="35"/>
      <c r="AI141" s="25"/>
      <c r="AJ141" s="592"/>
      <c r="AK141" s="20"/>
      <c r="AL141" s="503"/>
      <c r="AM141" s="20"/>
      <c r="AN141" s="33"/>
      <c r="AO141" s="24"/>
      <c r="AP141" s="130"/>
      <c r="AQ141" s="130"/>
      <c r="AR141" s="20" t="str">
        <f t="shared" si="4"/>
        <v/>
      </c>
      <c r="AS141" s="70"/>
      <c r="AT141" s="70"/>
      <c r="AU141" s="94"/>
      <c r="AV141" s="94"/>
      <c r="AW141" s="71" t="str">
        <f t="shared" si="5"/>
        <v/>
      </c>
      <c r="AX141" s="6" t="s">
        <v>199</v>
      </c>
      <c r="AY141" s="6" t="s">
        <v>199</v>
      </c>
      <c r="AZ141" s="6" t="s">
        <v>199</v>
      </c>
      <c r="BA141" s="6" t="s">
        <v>199</v>
      </c>
      <c r="BB141" s="6"/>
      <c r="BC141" s="6"/>
      <c r="BD141" s="6" t="s">
        <v>199</v>
      </c>
      <c r="BE141" s="6" t="s">
        <v>199</v>
      </c>
      <c r="BF141"/>
    </row>
    <row r="142" spans="1:58" ht="24" hidden="1">
      <c r="A142" s="17"/>
      <c r="B142" s="718"/>
      <c r="C142" s="408" t="s">
        <v>515</v>
      </c>
      <c r="D142" s="105" t="s">
        <v>516</v>
      </c>
      <c r="E142" s="105" t="e">
        <f>VLOOKUP(D142, '[2](참고) 중복제거용 BP사명 DB'!$B$3:$D530, 3, FALSE)</f>
        <v>#N/A</v>
      </c>
      <c r="F142" s="3" t="s">
        <v>515</v>
      </c>
      <c r="G142" s="3"/>
      <c r="H142" s="117" t="s">
        <v>66</v>
      </c>
      <c r="I142" s="117" t="s">
        <v>67</v>
      </c>
      <c r="J142" s="117"/>
      <c r="K142" s="117" t="s">
        <v>67</v>
      </c>
      <c r="L142" s="117"/>
      <c r="M142" s="117"/>
      <c r="N142" s="117"/>
      <c r="O142" s="117"/>
      <c r="P142" s="122"/>
      <c r="Q142" s="79"/>
      <c r="R142" s="115"/>
      <c r="S142" s="115"/>
      <c r="T142" s="115"/>
      <c r="U142" s="115" t="s">
        <v>473</v>
      </c>
      <c r="V142" s="115" t="s">
        <v>474</v>
      </c>
      <c r="W142" s="115"/>
      <c r="X142" s="115"/>
      <c r="Y142" s="115"/>
      <c r="Z142" s="432" t="s">
        <v>473</v>
      </c>
      <c r="AA142" s="115" t="s">
        <v>474</v>
      </c>
      <c r="AB142" s="203" t="s">
        <v>70</v>
      </c>
      <c r="AC142" s="120"/>
      <c r="AD142" s="120"/>
      <c r="AE142" s="25"/>
      <c r="AF142" s="35"/>
      <c r="AG142" s="322"/>
      <c r="AH142" s="35"/>
      <c r="AI142" s="25"/>
      <c r="AJ142" s="592"/>
      <c r="AK142" s="20"/>
      <c r="AL142" s="503"/>
      <c r="AM142" s="20"/>
      <c r="AN142" s="33"/>
      <c r="AO142" s="24"/>
      <c r="AP142" s="130"/>
      <c r="AQ142" s="130"/>
      <c r="AR142" s="20" t="str">
        <f t="shared" si="4"/>
        <v/>
      </c>
      <c r="AS142" s="70"/>
      <c r="AT142" s="70"/>
      <c r="AU142" s="94"/>
      <c r="AV142" s="94"/>
      <c r="AW142" s="71" t="str">
        <f t="shared" si="5"/>
        <v/>
      </c>
      <c r="AX142" s="6" t="s">
        <v>199</v>
      </c>
      <c r="AY142" s="6" t="s">
        <v>199</v>
      </c>
      <c r="AZ142" s="6" t="s">
        <v>199</v>
      </c>
      <c r="BA142" s="6" t="s">
        <v>199</v>
      </c>
      <c r="BB142" s="6"/>
      <c r="BC142" s="6"/>
      <c r="BD142" s="6" t="s">
        <v>199</v>
      </c>
      <c r="BE142" s="6" t="s">
        <v>199</v>
      </c>
      <c r="BF142"/>
    </row>
    <row r="143" spans="1:58" ht="24" hidden="1">
      <c r="A143" s="17"/>
      <c r="B143" s="718"/>
      <c r="C143" s="408" t="s">
        <v>143</v>
      </c>
      <c r="D143" s="105" t="s">
        <v>118</v>
      </c>
      <c r="E143" s="105" t="str">
        <f>VLOOKUP(D143, '[2](참고) 중복제거용 BP사명 DB'!$B$3:$D531, 3, FALSE)</f>
        <v>우리신용정보(주)</v>
      </c>
      <c r="F143" s="3" t="s">
        <v>144</v>
      </c>
      <c r="G143" s="3"/>
      <c r="H143" s="117" t="s">
        <v>66</v>
      </c>
      <c r="I143" s="117" t="s">
        <v>67</v>
      </c>
      <c r="J143" s="117"/>
      <c r="K143" s="117" t="s">
        <v>67</v>
      </c>
      <c r="L143" s="117"/>
      <c r="M143" s="117"/>
      <c r="N143" s="117"/>
      <c r="O143" s="117"/>
      <c r="P143" s="122"/>
      <c r="Q143" s="79"/>
      <c r="R143" s="115"/>
      <c r="S143" s="115"/>
      <c r="T143" s="115"/>
      <c r="U143" s="115" t="s">
        <v>473</v>
      </c>
      <c r="V143" s="115" t="s">
        <v>474</v>
      </c>
      <c r="W143" s="115"/>
      <c r="X143" s="115"/>
      <c r="Y143" s="115"/>
      <c r="Z143" s="432" t="s">
        <v>473</v>
      </c>
      <c r="AA143" s="115" t="s">
        <v>474</v>
      </c>
      <c r="AB143" s="203" t="s">
        <v>70</v>
      </c>
      <c r="AC143" s="120"/>
      <c r="AD143" s="120"/>
      <c r="AE143" s="25"/>
      <c r="AF143" s="35"/>
      <c r="AG143" s="322"/>
      <c r="AH143" s="35"/>
      <c r="AI143" s="25"/>
      <c r="AJ143" s="592"/>
      <c r="AK143" s="20"/>
      <c r="AL143" s="503"/>
      <c r="AM143" s="20"/>
      <c r="AN143" s="33"/>
      <c r="AO143" s="24"/>
      <c r="AP143" s="130"/>
      <c r="AQ143" s="130"/>
      <c r="AR143" s="20" t="str">
        <f t="shared" si="4"/>
        <v/>
      </c>
      <c r="AS143" s="70"/>
      <c r="AT143" s="70"/>
      <c r="AU143" s="94"/>
      <c r="AV143" s="94"/>
      <c r="AW143" s="71" t="str">
        <f t="shared" si="5"/>
        <v/>
      </c>
      <c r="AX143" s="6" t="s">
        <v>199</v>
      </c>
      <c r="AY143" s="6" t="s">
        <v>199</v>
      </c>
      <c r="AZ143" s="6" t="s">
        <v>199</v>
      </c>
      <c r="BA143" s="6" t="s">
        <v>199</v>
      </c>
      <c r="BB143" s="6"/>
      <c r="BC143" s="6"/>
      <c r="BD143" s="6" t="s">
        <v>199</v>
      </c>
      <c r="BE143" s="6" t="s">
        <v>199</v>
      </c>
      <c r="BF143"/>
    </row>
    <row r="144" spans="1:58" ht="24" hidden="1">
      <c r="A144" s="17"/>
      <c r="B144" s="718"/>
      <c r="C144" s="408" t="s">
        <v>143</v>
      </c>
      <c r="D144" s="105" t="s">
        <v>514</v>
      </c>
      <c r="E144" s="105" t="e">
        <f>VLOOKUP(D144, '[2](참고) 중복제거용 BP사명 DB'!$B$3:$D532, 3, FALSE)</f>
        <v>#N/A</v>
      </c>
      <c r="F144" s="3" t="s">
        <v>517</v>
      </c>
      <c r="G144" s="3"/>
      <c r="H144" s="117" t="s">
        <v>66</v>
      </c>
      <c r="I144" s="117" t="s">
        <v>67</v>
      </c>
      <c r="J144" s="117"/>
      <c r="K144" s="117" t="s">
        <v>67</v>
      </c>
      <c r="L144" s="117"/>
      <c r="M144" s="117"/>
      <c r="N144" s="117"/>
      <c r="O144" s="117"/>
      <c r="P144" s="122"/>
      <c r="Q144" s="79"/>
      <c r="R144" s="115"/>
      <c r="S144" s="115"/>
      <c r="T144" s="115"/>
      <c r="U144" s="115" t="s">
        <v>473</v>
      </c>
      <c r="V144" s="115" t="s">
        <v>474</v>
      </c>
      <c r="W144" s="115"/>
      <c r="X144" s="115"/>
      <c r="Y144" s="115"/>
      <c r="Z144" s="432" t="s">
        <v>473</v>
      </c>
      <c r="AA144" s="115" t="s">
        <v>474</v>
      </c>
      <c r="AB144" s="203" t="s">
        <v>70</v>
      </c>
      <c r="AC144" s="120"/>
      <c r="AD144" s="120"/>
      <c r="AE144" s="25"/>
      <c r="AF144" s="35"/>
      <c r="AG144" s="322"/>
      <c r="AH144" s="35"/>
      <c r="AI144" s="25"/>
      <c r="AJ144" s="592"/>
      <c r="AK144" s="20"/>
      <c r="AL144" s="503"/>
      <c r="AM144" s="20"/>
      <c r="AN144" s="33"/>
      <c r="AO144" s="24"/>
      <c r="AP144" s="130"/>
      <c r="AQ144" s="130"/>
      <c r="AR144" s="20" t="str">
        <f t="shared" si="4"/>
        <v/>
      </c>
      <c r="AS144" s="70"/>
      <c r="AT144" s="70"/>
      <c r="AU144" s="94"/>
      <c r="AV144" s="94"/>
      <c r="AW144" s="71" t="str">
        <f t="shared" si="5"/>
        <v/>
      </c>
      <c r="AX144" s="6" t="s">
        <v>199</v>
      </c>
      <c r="AY144" s="6" t="s">
        <v>199</v>
      </c>
      <c r="AZ144" s="6" t="s">
        <v>199</v>
      </c>
      <c r="BA144" s="6" t="s">
        <v>199</v>
      </c>
      <c r="BB144" s="6"/>
      <c r="BC144" s="6"/>
      <c r="BD144" s="6" t="s">
        <v>199</v>
      </c>
      <c r="BE144" s="6" t="s">
        <v>199</v>
      </c>
      <c r="BF144"/>
    </row>
    <row r="145" spans="1:58" ht="24" hidden="1">
      <c r="A145" s="17"/>
      <c r="B145" s="718"/>
      <c r="C145" s="408" t="s">
        <v>518</v>
      </c>
      <c r="D145" s="105" t="s">
        <v>174</v>
      </c>
      <c r="E145" s="105" t="str">
        <f>VLOOKUP(D145, '[2](참고) 중복제거용 BP사명 DB'!$B$3:$D533, 3, FALSE)</f>
        <v xml:space="preserve">	(주)한국갤럽조사연구소</v>
      </c>
      <c r="F145" s="3" t="s">
        <v>177</v>
      </c>
      <c r="G145" s="3"/>
      <c r="H145" s="117" t="s">
        <v>66</v>
      </c>
      <c r="I145" s="117" t="s">
        <v>67</v>
      </c>
      <c r="J145" s="117"/>
      <c r="K145" s="117" t="s">
        <v>67</v>
      </c>
      <c r="L145" s="117"/>
      <c r="M145" s="117"/>
      <c r="N145" s="117"/>
      <c r="O145" s="117"/>
      <c r="P145" s="122"/>
      <c r="Q145" s="79"/>
      <c r="R145" s="115"/>
      <c r="S145" s="115"/>
      <c r="T145" s="115"/>
      <c r="U145" s="115" t="s">
        <v>473</v>
      </c>
      <c r="V145" s="115" t="s">
        <v>474</v>
      </c>
      <c r="W145" s="115"/>
      <c r="X145" s="115"/>
      <c r="Y145" s="115"/>
      <c r="Z145" s="432" t="s">
        <v>473</v>
      </c>
      <c r="AA145" s="115" t="s">
        <v>474</v>
      </c>
      <c r="AB145" s="203" t="s">
        <v>70</v>
      </c>
      <c r="AC145" s="120"/>
      <c r="AD145" s="120"/>
      <c r="AE145" s="25"/>
      <c r="AF145" s="35"/>
      <c r="AG145" s="322"/>
      <c r="AH145" s="35"/>
      <c r="AI145" s="25"/>
      <c r="AJ145" s="592"/>
      <c r="AK145" s="20"/>
      <c r="AL145" s="503"/>
      <c r="AM145" s="20"/>
      <c r="AN145" s="33"/>
      <c r="AO145" s="24"/>
      <c r="AP145" s="130"/>
      <c r="AQ145" s="130"/>
      <c r="AR145" s="20" t="str">
        <f t="shared" si="4"/>
        <v/>
      </c>
      <c r="AS145" s="70"/>
      <c r="AT145" s="70"/>
      <c r="AU145" s="94"/>
      <c r="AV145" s="94"/>
      <c r="AW145" s="71" t="str">
        <f t="shared" si="5"/>
        <v/>
      </c>
      <c r="AX145" s="6" t="s">
        <v>199</v>
      </c>
      <c r="AY145" s="6" t="s">
        <v>199</v>
      </c>
      <c r="AZ145" s="6" t="s">
        <v>199</v>
      </c>
      <c r="BA145" s="6" t="s">
        <v>199</v>
      </c>
      <c r="BB145" s="6"/>
      <c r="BC145" s="6"/>
      <c r="BD145" s="6" t="s">
        <v>199</v>
      </c>
      <c r="BE145" s="6" t="s">
        <v>199</v>
      </c>
      <c r="BF145"/>
    </row>
    <row r="146" spans="1:58" ht="24" hidden="1">
      <c r="A146" s="17"/>
      <c r="B146" s="718"/>
      <c r="C146" s="408" t="s">
        <v>518</v>
      </c>
      <c r="D146" s="105" t="s">
        <v>519</v>
      </c>
      <c r="E146" s="105" t="str">
        <f>VLOOKUP(D146, '[2](참고) 중복제거용 BP사명 DB'!$B$3:$D534, 3, FALSE)</f>
        <v>한전KDN㈜</v>
      </c>
      <c r="F146" s="3" t="s">
        <v>177</v>
      </c>
      <c r="G146" s="3"/>
      <c r="H146" s="117" t="s">
        <v>66</v>
      </c>
      <c r="I146" s="117" t="s">
        <v>67</v>
      </c>
      <c r="J146" s="117"/>
      <c r="K146" s="117" t="s">
        <v>67</v>
      </c>
      <c r="L146" s="117"/>
      <c r="M146" s="117"/>
      <c r="N146" s="117"/>
      <c r="O146" s="117"/>
      <c r="P146" s="122"/>
      <c r="Q146" s="79"/>
      <c r="R146" s="115"/>
      <c r="S146" s="115"/>
      <c r="T146" s="115"/>
      <c r="U146" s="115" t="s">
        <v>473</v>
      </c>
      <c r="V146" s="115" t="s">
        <v>474</v>
      </c>
      <c r="W146" s="115"/>
      <c r="X146" s="115"/>
      <c r="Y146" s="115"/>
      <c r="Z146" s="432" t="s">
        <v>473</v>
      </c>
      <c r="AA146" s="115" t="s">
        <v>474</v>
      </c>
      <c r="AB146" s="203" t="s">
        <v>70</v>
      </c>
      <c r="AC146" s="120"/>
      <c r="AD146" s="120"/>
      <c r="AE146" s="25"/>
      <c r="AF146" s="35"/>
      <c r="AG146" s="322"/>
      <c r="AH146" s="35"/>
      <c r="AI146" s="25"/>
      <c r="AJ146" s="592"/>
      <c r="AK146" s="20"/>
      <c r="AL146" s="503"/>
      <c r="AM146" s="20"/>
      <c r="AN146" s="33"/>
      <c r="AO146" s="24"/>
      <c r="AP146" s="130"/>
      <c r="AQ146" s="130"/>
      <c r="AR146" s="20" t="str">
        <f t="shared" si="4"/>
        <v/>
      </c>
      <c r="AS146" s="70"/>
      <c r="AT146" s="70"/>
      <c r="AU146" s="94"/>
      <c r="AV146" s="94"/>
      <c r="AW146" s="71" t="str">
        <f t="shared" si="5"/>
        <v/>
      </c>
      <c r="AX146" s="6" t="s">
        <v>199</v>
      </c>
      <c r="AY146" s="6" t="s">
        <v>199</v>
      </c>
      <c r="AZ146" s="6" t="s">
        <v>199</v>
      </c>
      <c r="BA146" s="6" t="s">
        <v>199</v>
      </c>
      <c r="BB146" s="6"/>
      <c r="BC146" s="6"/>
      <c r="BD146" s="6" t="s">
        <v>199</v>
      </c>
      <c r="BE146" s="6" t="s">
        <v>199</v>
      </c>
      <c r="BF146"/>
    </row>
    <row r="147" spans="1:58" hidden="1">
      <c r="A147" s="17"/>
      <c r="B147" s="718"/>
      <c r="C147" s="408" t="s">
        <v>518</v>
      </c>
      <c r="D147" s="105" t="s">
        <v>195</v>
      </c>
      <c r="E147" s="105" t="str">
        <f>VLOOKUP(D147, '[2](참고) 중복제거용 BP사명 DB'!$B$3:$D535, 3, FALSE)</f>
        <v>(주)마크로밀엠브레인</v>
      </c>
      <c r="F147" s="3" t="s">
        <v>177</v>
      </c>
      <c r="G147" s="418" t="s">
        <v>196</v>
      </c>
      <c r="H147" s="117" t="s">
        <v>66</v>
      </c>
      <c r="I147" s="117" t="s">
        <v>67</v>
      </c>
      <c r="J147" s="117"/>
      <c r="K147" s="117" t="s">
        <v>67</v>
      </c>
      <c r="L147" s="117"/>
      <c r="M147" s="117"/>
      <c r="N147" s="117"/>
      <c r="O147" s="117"/>
      <c r="P147" s="122"/>
      <c r="Q147" s="79"/>
      <c r="R147" s="115"/>
      <c r="S147" s="115"/>
      <c r="T147" s="115"/>
      <c r="U147" s="115" t="s">
        <v>68</v>
      </c>
      <c r="V147" s="115" t="s">
        <v>75</v>
      </c>
      <c r="W147" s="115"/>
      <c r="X147" s="115"/>
      <c r="Y147" s="115"/>
      <c r="Z147" s="432" t="s">
        <v>68</v>
      </c>
      <c r="AA147" s="115" t="s">
        <v>69</v>
      </c>
      <c r="AB147" s="203" t="s">
        <v>70</v>
      </c>
      <c r="AC147" s="120"/>
      <c r="AD147" s="120"/>
      <c r="AE147" s="25"/>
      <c r="AF147" s="35"/>
      <c r="AG147" s="322"/>
      <c r="AH147" s="35"/>
      <c r="AI147" s="25"/>
      <c r="AJ147" s="592"/>
      <c r="AK147" s="20"/>
      <c r="AL147" s="503"/>
      <c r="AM147" s="20"/>
      <c r="AN147" s="33"/>
      <c r="AO147" s="24"/>
      <c r="AP147" s="130"/>
      <c r="AQ147" s="130"/>
      <c r="AR147" s="20" t="str">
        <f t="shared" si="4"/>
        <v/>
      </c>
      <c r="AS147" s="70"/>
      <c r="AT147" s="70"/>
      <c r="AU147" s="94"/>
      <c r="AV147" s="94"/>
      <c r="AW147" s="71" t="str">
        <f t="shared" si="5"/>
        <v/>
      </c>
      <c r="AX147" s="6" t="s">
        <v>199</v>
      </c>
      <c r="AY147" s="6" t="s">
        <v>199</v>
      </c>
      <c r="AZ147" s="6" t="s">
        <v>199</v>
      </c>
      <c r="BA147" s="6" t="s">
        <v>199</v>
      </c>
      <c r="BB147" s="6"/>
      <c r="BC147" s="6"/>
      <c r="BD147" s="6" t="s">
        <v>199</v>
      </c>
      <c r="BE147" s="6" t="s">
        <v>199</v>
      </c>
      <c r="BF147"/>
    </row>
    <row r="148" spans="1:58" ht="24" hidden="1">
      <c r="A148" s="17"/>
      <c r="B148" s="718"/>
      <c r="C148" s="408" t="s">
        <v>518</v>
      </c>
      <c r="D148" s="105" t="s">
        <v>520</v>
      </c>
      <c r="E148" s="105" t="str">
        <f>VLOOKUP(D148, '[2](참고) 중복제거용 BP사명 DB'!$B$3:$D536, 3, FALSE)</f>
        <v>TNS</v>
      </c>
      <c r="F148" s="3" t="s">
        <v>177</v>
      </c>
      <c r="G148" s="3"/>
      <c r="H148" s="117" t="s">
        <v>66</v>
      </c>
      <c r="I148" s="117" t="s">
        <v>67</v>
      </c>
      <c r="J148" s="117"/>
      <c r="K148" s="117" t="s">
        <v>67</v>
      </c>
      <c r="L148" s="117"/>
      <c r="M148" s="117"/>
      <c r="N148" s="117"/>
      <c r="O148" s="117"/>
      <c r="P148" s="122"/>
      <c r="Q148" s="79"/>
      <c r="R148" s="115"/>
      <c r="S148" s="115"/>
      <c r="T148" s="115"/>
      <c r="U148" s="115" t="s">
        <v>473</v>
      </c>
      <c r="V148" s="115" t="s">
        <v>474</v>
      </c>
      <c r="W148" s="115"/>
      <c r="X148" s="115"/>
      <c r="Y148" s="115"/>
      <c r="Z148" s="432" t="s">
        <v>473</v>
      </c>
      <c r="AA148" s="115" t="s">
        <v>474</v>
      </c>
      <c r="AB148" s="203" t="s">
        <v>70</v>
      </c>
      <c r="AC148" s="120"/>
      <c r="AD148" s="120"/>
      <c r="AE148" s="25"/>
      <c r="AF148" s="35"/>
      <c r="AG148" s="322"/>
      <c r="AH148" s="35"/>
      <c r="AI148" s="25"/>
      <c r="AJ148" s="592"/>
      <c r="AK148" s="20"/>
      <c r="AL148" s="503"/>
      <c r="AM148" s="20"/>
      <c r="AN148" s="33"/>
      <c r="AO148" s="24"/>
      <c r="AP148" s="130"/>
      <c r="AQ148" s="130"/>
      <c r="AR148" s="20" t="str">
        <f t="shared" si="4"/>
        <v/>
      </c>
      <c r="AS148" s="70"/>
      <c r="AT148" s="70"/>
      <c r="AU148" s="94"/>
      <c r="AV148" s="94"/>
      <c r="AW148" s="71" t="str">
        <f t="shared" si="5"/>
        <v/>
      </c>
      <c r="AX148" s="6" t="s">
        <v>199</v>
      </c>
      <c r="AY148" s="6" t="s">
        <v>199</v>
      </c>
      <c r="AZ148" s="6" t="s">
        <v>199</v>
      </c>
      <c r="BA148" s="6" t="s">
        <v>199</v>
      </c>
      <c r="BB148" s="6"/>
      <c r="BC148" s="6"/>
      <c r="BD148" s="6" t="s">
        <v>199</v>
      </c>
      <c r="BE148" s="6" t="s">
        <v>199</v>
      </c>
      <c r="BF148"/>
    </row>
    <row r="149" spans="1:58" ht="24" hidden="1">
      <c r="A149" s="17"/>
      <c r="B149" s="718"/>
      <c r="C149" s="408" t="s">
        <v>518</v>
      </c>
      <c r="D149" s="105" t="s">
        <v>176</v>
      </c>
      <c r="E149" s="105" t="str">
        <f>VLOOKUP(D149, '[2](참고) 중복제거용 BP사명 DB'!$B$3:$D537, 3, FALSE)</f>
        <v>(주)한국능률협회컨설팅</v>
      </c>
      <c r="F149" s="3" t="s">
        <v>177</v>
      </c>
      <c r="G149" s="3"/>
      <c r="H149" s="117" t="s">
        <v>66</v>
      </c>
      <c r="I149" s="117" t="s">
        <v>67</v>
      </c>
      <c r="J149" s="117"/>
      <c r="K149" s="117" t="s">
        <v>67</v>
      </c>
      <c r="L149" s="117"/>
      <c r="M149" s="117"/>
      <c r="N149" s="117"/>
      <c r="O149" s="117"/>
      <c r="P149" s="122"/>
      <c r="Q149" s="79"/>
      <c r="R149" s="115"/>
      <c r="S149" s="115"/>
      <c r="T149" s="115"/>
      <c r="U149" s="115" t="s">
        <v>473</v>
      </c>
      <c r="V149" s="115" t="s">
        <v>474</v>
      </c>
      <c r="W149" s="115"/>
      <c r="X149" s="115"/>
      <c r="Y149" s="115"/>
      <c r="Z149" s="432" t="s">
        <v>473</v>
      </c>
      <c r="AA149" s="115" t="s">
        <v>474</v>
      </c>
      <c r="AB149" s="203" t="s">
        <v>70</v>
      </c>
      <c r="AC149" s="120"/>
      <c r="AD149" s="120"/>
      <c r="AE149" s="25"/>
      <c r="AF149" s="35"/>
      <c r="AG149" s="322"/>
      <c r="AH149" s="35"/>
      <c r="AI149" s="25"/>
      <c r="AJ149" s="592"/>
      <c r="AK149" s="20"/>
      <c r="AL149" s="503"/>
      <c r="AM149" s="20"/>
      <c r="AN149" s="33"/>
      <c r="AO149" s="24"/>
      <c r="AP149" s="130"/>
      <c r="AQ149" s="130"/>
      <c r="AR149" s="20" t="str">
        <f t="shared" si="4"/>
        <v/>
      </c>
      <c r="AS149" s="70"/>
      <c r="AT149" s="70"/>
      <c r="AU149" s="94"/>
      <c r="AV149" s="94"/>
      <c r="AW149" s="71" t="str">
        <f t="shared" si="5"/>
        <v/>
      </c>
      <c r="AX149" s="6" t="s">
        <v>199</v>
      </c>
      <c r="AY149" s="6" t="s">
        <v>199</v>
      </c>
      <c r="AZ149" s="6" t="s">
        <v>199</v>
      </c>
      <c r="BA149" s="6" t="s">
        <v>199</v>
      </c>
      <c r="BB149" s="6"/>
      <c r="BC149" s="6"/>
      <c r="BD149" s="6" t="s">
        <v>199</v>
      </c>
      <c r="BE149" s="6" t="s">
        <v>199</v>
      </c>
      <c r="BF149"/>
    </row>
    <row r="150" spans="1:58" ht="24" hidden="1">
      <c r="A150" s="17"/>
      <c r="B150" s="718"/>
      <c r="C150" s="408" t="s">
        <v>518</v>
      </c>
      <c r="D150" s="105" t="s">
        <v>521</v>
      </c>
      <c r="E150" s="105" t="str">
        <f>VLOOKUP(D150, '[2](참고) 중복제거용 BP사명 DB'!$B$3:$D538, 3, FALSE)</f>
        <v>한국소비자원</v>
      </c>
      <c r="F150" s="3" t="s">
        <v>177</v>
      </c>
      <c r="G150" s="3"/>
      <c r="H150" s="117" t="s">
        <v>66</v>
      </c>
      <c r="I150" s="117" t="s">
        <v>67</v>
      </c>
      <c r="J150" s="117"/>
      <c r="K150" s="117" t="s">
        <v>67</v>
      </c>
      <c r="L150" s="117"/>
      <c r="M150" s="117"/>
      <c r="N150" s="117"/>
      <c r="O150" s="117"/>
      <c r="P150" s="122"/>
      <c r="Q150" s="79"/>
      <c r="R150" s="115"/>
      <c r="S150" s="115"/>
      <c r="T150" s="115"/>
      <c r="U150" s="115" t="s">
        <v>473</v>
      </c>
      <c r="V150" s="115" t="s">
        <v>474</v>
      </c>
      <c r="W150" s="115"/>
      <c r="X150" s="115"/>
      <c r="Y150" s="115"/>
      <c r="Z150" s="432" t="s">
        <v>473</v>
      </c>
      <c r="AA150" s="115" t="s">
        <v>474</v>
      </c>
      <c r="AB150" s="203" t="s">
        <v>70</v>
      </c>
      <c r="AC150" s="120"/>
      <c r="AD150" s="120"/>
      <c r="AE150" s="25"/>
      <c r="AF150" s="35"/>
      <c r="AG150" s="322"/>
      <c r="AH150" s="35"/>
      <c r="AI150" s="25"/>
      <c r="AJ150" s="592"/>
      <c r="AK150" s="20"/>
      <c r="AL150" s="503"/>
      <c r="AM150" s="20"/>
      <c r="AN150" s="33"/>
      <c r="AO150" s="51"/>
      <c r="AP150" s="130"/>
      <c r="AQ150" s="130"/>
      <c r="AR150" s="20" t="str">
        <f t="shared" si="4"/>
        <v/>
      </c>
      <c r="AS150" s="70"/>
      <c r="AT150" s="70"/>
      <c r="AU150" s="94"/>
      <c r="AV150" s="94"/>
      <c r="AW150" s="71" t="str">
        <f t="shared" si="5"/>
        <v/>
      </c>
      <c r="AX150" s="6" t="s">
        <v>199</v>
      </c>
      <c r="AY150" s="6" t="s">
        <v>199</v>
      </c>
      <c r="AZ150" s="6" t="s">
        <v>199</v>
      </c>
      <c r="BA150" s="6" t="s">
        <v>199</v>
      </c>
      <c r="BB150" s="6"/>
      <c r="BC150" s="6"/>
      <c r="BD150" s="6" t="s">
        <v>199</v>
      </c>
      <c r="BE150" s="6" t="s">
        <v>199</v>
      </c>
      <c r="BF150"/>
    </row>
    <row r="151" spans="1:58" ht="24" hidden="1">
      <c r="A151" s="17"/>
      <c r="B151" s="718"/>
      <c r="C151" s="408" t="s">
        <v>518</v>
      </c>
      <c r="D151" s="105" t="s">
        <v>522</v>
      </c>
      <c r="E151" s="105" t="e">
        <f>VLOOKUP(D151, '[2](참고) 중복제거용 BP사명 DB'!$B$3:$D539, 3, FALSE)</f>
        <v>#N/A</v>
      </c>
      <c r="F151" s="3" t="s">
        <v>177</v>
      </c>
      <c r="G151" s="3"/>
      <c r="H151" s="117" t="s">
        <v>66</v>
      </c>
      <c r="I151" s="117" t="s">
        <v>67</v>
      </c>
      <c r="J151" s="117"/>
      <c r="K151" s="117" t="s">
        <v>67</v>
      </c>
      <c r="L151" s="117"/>
      <c r="M151" s="117"/>
      <c r="N151" s="117"/>
      <c r="O151" s="117"/>
      <c r="P151" s="122"/>
      <c r="Q151" s="79"/>
      <c r="R151" s="115"/>
      <c r="S151" s="115"/>
      <c r="T151" s="115"/>
      <c r="U151" s="115" t="s">
        <v>473</v>
      </c>
      <c r="V151" s="115" t="s">
        <v>474</v>
      </c>
      <c r="W151" s="115"/>
      <c r="X151" s="115"/>
      <c r="Y151" s="115"/>
      <c r="Z151" s="432" t="s">
        <v>473</v>
      </c>
      <c r="AA151" s="115" t="s">
        <v>474</v>
      </c>
      <c r="AB151" s="203" t="s">
        <v>70</v>
      </c>
      <c r="AC151" s="120"/>
      <c r="AD151" s="120"/>
      <c r="AE151" s="25"/>
      <c r="AF151" s="35"/>
      <c r="AG151" s="322"/>
      <c r="AH151" s="35"/>
      <c r="AI151" s="25"/>
      <c r="AJ151" s="592"/>
      <c r="AK151" s="20"/>
      <c r="AL151" s="503"/>
      <c r="AM151" s="20"/>
      <c r="AN151" s="33"/>
      <c r="AO151" s="24"/>
      <c r="AP151" s="130"/>
      <c r="AQ151" s="130"/>
      <c r="AR151" s="20" t="str">
        <f t="shared" si="4"/>
        <v/>
      </c>
      <c r="AS151" s="70"/>
      <c r="AT151" s="70"/>
      <c r="AU151" s="94"/>
      <c r="AV151" s="94"/>
      <c r="AW151" s="71" t="str">
        <f t="shared" si="5"/>
        <v/>
      </c>
      <c r="AX151" s="6" t="s">
        <v>199</v>
      </c>
      <c r="AY151" s="6" t="s">
        <v>199</v>
      </c>
      <c r="AZ151" s="6" t="s">
        <v>199</v>
      </c>
      <c r="BA151" s="6" t="s">
        <v>199</v>
      </c>
      <c r="BB151" s="6"/>
      <c r="BC151" s="6"/>
      <c r="BD151" s="6" t="s">
        <v>199</v>
      </c>
      <c r="BE151" s="6" t="s">
        <v>199</v>
      </c>
      <c r="BF151"/>
    </row>
    <row r="152" spans="1:58" ht="24" hidden="1">
      <c r="A152" s="17"/>
      <c r="B152" s="718"/>
      <c r="C152" s="408" t="s">
        <v>518</v>
      </c>
      <c r="D152" s="105" t="s">
        <v>523</v>
      </c>
      <c r="E152" s="105" t="str">
        <f>VLOOKUP(D152, '[2](참고) 중복제거용 BP사명 DB'!$B$3:$D540, 3, FALSE)</f>
        <v>Panel Marketing Interactive</v>
      </c>
      <c r="F152" s="3" t="s">
        <v>177</v>
      </c>
      <c r="G152" s="3"/>
      <c r="H152" s="117" t="s">
        <v>66</v>
      </c>
      <c r="I152" s="117" t="s">
        <v>67</v>
      </c>
      <c r="J152" s="117"/>
      <c r="K152" s="117" t="s">
        <v>67</v>
      </c>
      <c r="L152" s="117"/>
      <c r="M152" s="117"/>
      <c r="N152" s="117"/>
      <c r="O152" s="117"/>
      <c r="P152" s="122"/>
      <c r="Q152" s="79"/>
      <c r="R152" s="115"/>
      <c r="S152" s="115"/>
      <c r="T152" s="115"/>
      <c r="U152" s="115" t="s">
        <v>473</v>
      </c>
      <c r="V152" s="115" t="s">
        <v>474</v>
      </c>
      <c r="W152" s="115"/>
      <c r="X152" s="115"/>
      <c r="Y152" s="115"/>
      <c r="Z152" s="432" t="s">
        <v>473</v>
      </c>
      <c r="AA152" s="115" t="s">
        <v>474</v>
      </c>
      <c r="AB152" s="203" t="s">
        <v>70</v>
      </c>
      <c r="AC152" s="120"/>
      <c r="AD152" s="120"/>
      <c r="AE152" s="25"/>
      <c r="AF152" s="35"/>
      <c r="AG152" s="322"/>
      <c r="AH152" s="35"/>
      <c r="AI152" s="25"/>
      <c r="AJ152" s="592"/>
      <c r="AK152" s="20"/>
      <c r="AL152" s="503"/>
      <c r="AM152" s="20"/>
      <c r="AN152" s="33"/>
      <c r="AO152" s="24"/>
      <c r="AP152" s="130"/>
      <c r="AQ152" s="130"/>
      <c r="AR152" s="20" t="str">
        <f t="shared" si="4"/>
        <v/>
      </c>
      <c r="AS152" s="70"/>
      <c r="AT152" s="70"/>
      <c r="AU152" s="94"/>
      <c r="AV152" s="94"/>
      <c r="AW152" s="71" t="str">
        <f t="shared" si="5"/>
        <v/>
      </c>
      <c r="AX152" s="6" t="s">
        <v>199</v>
      </c>
      <c r="AY152" s="6" t="s">
        <v>199</v>
      </c>
      <c r="AZ152" s="6" t="s">
        <v>199</v>
      </c>
      <c r="BA152" s="6" t="s">
        <v>199</v>
      </c>
      <c r="BB152" s="6"/>
      <c r="BC152" s="6"/>
      <c r="BD152" s="6" t="s">
        <v>199</v>
      </c>
      <c r="BE152" s="6" t="s">
        <v>199</v>
      </c>
      <c r="BF152"/>
    </row>
    <row r="153" spans="1:58" ht="27" hidden="1">
      <c r="A153" s="17"/>
      <c r="B153" s="718"/>
      <c r="C153" s="408" t="s">
        <v>524</v>
      </c>
      <c r="D153" s="105" t="s">
        <v>525</v>
      </c>
      <c r="E153" s="105" t="str">
        <f>VLOOKUP(D153, '[2](참고) 중복제거용 BP사명 DB'!$B$3:$D541, 3, FALSE)</f>
        <v>(주)제이투유지콤</v>
      </c>
      <c r="F153" s="3" t="s">
        <v>526</v>
      </c>
      <c r="G153" s="3"/>
      <c r="H153" s="117" t="s">
        <v>66</v>
      </c>
      <c r="I153" s="117" t="s">
        <v>67</v>
      </c>
      <c r="J153" s="117"/>
      <c r="K153" s="117" t="s">
        <v>67</v>
      </c>
      <c r="L153" s="117"/>
      <c r="M153" s="117"/>
      <c r="N153" s="117"/>
      <c r="O153" s="117"/>
      <c r="P153" s="122"/>
      <c r="Q153" s="79"/>
      <c r="R153" s="115"/>
      <c r="S153" s="115"/>
      <c r="T153" s="115"/>
      <c r="U153" s="115" t="s">
        <v>473</v>
      </c>
      <c r="V153" s="115" t="s">
        <v>474</v>
      </c>
      <c r="W153" s="115"/>
      <c r="X153" s="115"/>
      <c r="Y153" s="115"/>
      <c r="Z153" s="432" t="s">
        <v>473</v>
      </c>
      <c r="AA153" s="115" t="s">
        <v>474</v>
      </c>
      <c r="AB153" s="203" t="s">
        <v>70</v>
      </c>
      <c r="AC153" s="120"/>
      <c r="AD153" s="120"/>
      <c r="AE153" s="25"/>
      <c r="AF153" s="35"/>
      <c r="AG153" s="322"/>
      <c r="AH153" s="35"/>
      <c r="AI153" s="25"/>
      <c r="AJ153" s="592"/>
      <c r="AK153" s="20"/>
      <c r="AL153" s="503"/>
      <c r="AM153" s="20"/>
      <c r="AN153" s="33"/>
      <c r="AO153" s="24"/>
      <c r="AP153" s="130"/>
      <c r="AQ153" s="130"/>
      <c r="AR153" s="20" t="str">
        <f t="shared" si="4"/>
        <v/>
      </c>
      <c r="AS153" s="70"/>
      <c r="AT153" s="70"/>
      <c r="AU153" s="94"/>
      <c r="AV153" s="94"/>
      <c r="AW153" s="71" t="str">
        <f t="shared" si="5"/>
        <v/>
      </c>
      <c r="AX153" s="6" t="s">
        <v>199</v>
      </c>
      <c r="AY153" s="6" t="s">
        <v>199</v>
      </c>
      <c r="AZ153" s="6" t="s">
        <v>199</v>
      </c>
      <c r="BA153" s="6" t="s">
        <v>199</v>
      </c>
      <c r="BB153" s="6"/>
      <c r="BC153" s="6"/>
      <c r="BD153" s="6" t="s">
        <v>199</v>
      </c>
      <c r="BE153" s="6" t="s">
        <v>199</v>
      </c>
      <c r="BF153"/>
    </row>
    <row r="154" spans="1:58" ht="27" hidden="1">
      <c r="A154" s="17"/>
      <c r="B154" s="718"/>
      <c r="C154" s="408" t="s">
        <v>471</v>
      </c>
      <c r="D154" s="105" t="s">
        <v>527</v>
      </c>
      <c r="E154" s="105" t="str">
        <f>VLOOKUP(D154, '[2](참고) 중복제거용 BP사명 DB'!$B$3:$D542, 3, FALSE)</f>
        <v>브로드밴드티에스(주)</v>
      </c>
      <c r="F154" s="3" t="s">
        <v>528</v>
      </c>
      <c r="G154" s="3"/>
      <c r="H154" s="117" t="s">
        <v>66</v>
      </c>
      <c r="I154" s="117" t="s">
        <v>67</v>
      </c>
      <c r="J154" s="117"/>
      <c r="K154" s="117" t="s">
        <v>67</v>
      </c>
      <c r="L154" s="117"/>
      <c r="M154" s="117"/>
      <c r="N154" s="117"/>
      <c r="O154" s="117"/>
      <c r="P154" s="122"/>
      <c r="Q154" s="79"/>
      <c r="R154" s="115"/>
      <c r="S154" s="115"/>
      <c r="T154" s="115"/>
      <c r="U154" s="115" t="s">
        <v>473</v>
      </c>
      <c r="V154" s="115" t="s">
        <v>474</v>
      </c>
      <c r="W154" s="115"/>
      <c r="X154" s="115"/>
      <c r="Y154" s="115"/>
      <c r="Z154" s="432" t="s">
        <v>473</v>
      </c>
      <c r="AA154" s="115" t="s">
        <v>474</v>
      </c>
      <c r="AB154" s="203" t="s">
        <v>70</v>
      </c>
      <c r="AC154" s="120"/>
      <c r="AD154" s="120"/>
      <c r="AE154" s="25"/>
      <c r="AF154" s="35"/>
      <c r="AG154" s="322"/>
      <c r="AH154" s="35"/>
      <c r="AI154" s="25"/>
      <c r="AJ154" s="592"/>
      <c r="AK154" s="20"/>
      <c r="AL154" s="503"/>
      <c r="AM154" s="20"/>
      <c r="AN154" s="33"/>
      <c r="AO154" s="24"/>
      <c r="AP154" s="130"/>
      <c r="AQ154" s="130"/>
      <c r="AR154" s="20" t="str">
        <f t="shared" si="4"/>
        <v/>
      </c>
      <c r="AS154" s="70"/>
      <c r="AT154" s="70"/>
      <c r="AU154" s="94"/>
      <c r="AV154" s="94"/>
      <c r="AW154" s="71" t="str">
        <f t="shared" si="5"/>
        <v/>
      </c>
      <c r="AX154" s="6" t="s">
        <v>199</v>
      </c>
      <c r="AY154" s="6" t="s">
        <v>199</v>
      </c>
      <c r="AZ154" s="6" t="s">
        <v>199</v>
      </c>
      <c r="BA154" s="6" t="s">
        <v>199</v>
      </c>
      <c r="BB154" s="6"/>
      <c r="BC154" s="6"/>
      <c r="BD154" s="6" t="s">
        <v>199</v>
      </c>
      <c r="BE154" s="6" t="s">
        <v>199</v>
      </c>
      <c r="BF154"/>
    </row>
    <row r="155" spans="1:58" ht="24" hidden="1">
      <c r="A155" s="17"/>
      <c r="B155" s="718"/>
      <c r="C155" s="408" t="s">
        <v>529</v>
      </c>
      <c r="D155" s="105" t="s">
        <v>530</v>
      </c>
      <c r="E155" s="105" t="str">
        <f>VLOOKUP(D155, '[2](참고) 중복제거용 BP사명 DB'!$B$3:$D543, 3, FALSE)</f>
        <v>에스케이엠앤서비스 주식회사</v>
      </c>
      <c r="F155" s="3" t="s">
        <v>531</v>
      </c>
      <c r="G155" s="3"/>
      <c r="H155" s="117" t="s">
        <v>66</v>
      </c>
      <c r="I155" s="117" t="s">
        <v>67</v>
      </c>
      <c r="J155" s="117"/>
      <c r="K155" s="117" t="s">
        <v>67</v>
      </c>
      <c r="L155" s="117"/>
      <c r="M155" s="117"/>
      <c r="N155" s="117"/>
      <c r="O155" s="117"/>
      <c r="P155" s="122"/>
      <c r="Q155" s="79"/>
      <c r="R155" s="115"/>
      <c r="S155" s="115"/>
      <c r="T155" s="115"/>
      <c r="U155" s="115" t="s">
        <v>473</v>
      </c>
      <c r="V155" s="115" t="s">
        <v>474</v>
      </c>
      <c r="W155" s="115"/>
      <c r="X155" s="115"/>
      <c r="Y155" s="115"/>
      <c r="Z155" s="432" t="s">
        <v>473</v>
      </c>
      <c r="AA155" s="115" t="s">
        <v>474</v>
      </c>
      <c r="AB155" s="203" t="s">
        <v>70</v>
      </c>
      <c r="AC155" s="120"/>
      <c r="AD155" s="120"/>
      <c r="AE155" s="25"/>
      <c r="AF155" s="35"/>
      <c r="AG155" s="322"/>
      <c r="AH155" s="35"/>
      <c r="AI155" s="25"/>
      <c r="AJ155" s="592"/>
      <c r="AK155" s="20"/>
      <c r="AL155" s="503"/>
      <c r="AM155" s="20"/>
      <c r="AN155" s="33"/>
      <c r="AO155" s="24"/>
      <c r="AP155" s="130"/>
      <c r="AQ155" s="130"/>
      <c r="AR155" s="20" t="str">
        <f t="shared" si="4"/>
        <v/>
      </c>
      <c r="AS155" s="70"/>
      <c r="AT155" s="70"/>
      <c r="AU155" s="94"/>
      <c r="AV155" s="94"/>
      <c r="AW155" s="71" t="str">
        <f t="shared" si="5"/>
        <v/>
      </c>
      <c r="AX155" s="6" t="s">
        <v>199</v>
      </c>
      <c r="AY155" s="6" t="s">
        <v>199</v>
      </c>
      <c r="AZ155" s="6" t="s">
        <v>199</v>
      </c>
      <c r="BA155" s="6" t="s">
        <v>199</v>
      </c>
      <c r="BB155" s="6"/>
      <c r="BC155" s="6"/>
      <c r="BD155" s="6" t="s">
        <v>199</v>
      </c>
      <c r="BE155" s="6" t="s">
        <v>199</v>
      </c>
      <c r="BF155"/>
    </row>
    <row r="156" spans="1:58" ht="24" hidden="1">
      <c r="A156" s="17"/>
      <c r="B156" s="718"/>
      <c r="C156" s="408" t="s">
        <v>529</v>
      </c>
      <c r="D156" s="105" t="s">
        <v>532</v>
      </c>
      <c r="E156" s="105" t="e">
        <f>VLOOKUP(D156, '[2](참고) 중복제거용 BP사명 DB'!$B$3:$D544, 3, FALSE)</f>
        <v>#N/A</v>
      </c>
      <c r="F156" s="3" t="s">
        <v>533</v>
      </c>
      <c r="G156" s="3"/>
      <c r="H156" s="117" t="s">
        <v>66</v>
      </c>
      <c r="I156" s="117" t="s">
        <v>67</v>
      </c>
      <c r="J156" s="117"/>
      <c r="K156" s="117" t="s">
        <v>67</v>
      </c>
      <c r="L156" s="117"/>
      <c r="M156" s="117"/>
      <c r="N156" s="117"/>
      <c r="O156" s="117"/>
      <c r="P156" s="122"/>
      <c r="Q156" s="79"/>
      <c r="R156" s="115"/>
      <c r="S156" s="115"/>
      <c r="T156" s="115"/>
      <c r="U156" s="115" t="s">
        <v>473</v>
      </c>
      <c r="V156" s="115" t="s">
        <v>474</v>
      </c>
      <c r="W156" s="115"/>
      <c r="X156" s="115"/>
      <c r="Y156" s="115"/>
      <c r="Z156" s="432" t="s">
        <v>473</v>
      </c>
      <c r="AA156" s="115" t="s">
        <v>474</v>
      </c>
      <c r="AB156" s="203" t="s">
        <v>70</v>
      </c>
      <c r="AC156" s="120"/>
      <c r="AD156" s="120"/>
      <c r="AE156" s="25"/>
      <c r="AF156" s="35"/>
      <c r="AG156" s="322"/>
      <c r="AH156" s="35"/>
      <c r="AI156" s="25"/>
      <c r="AJ156" s="592"/>
      <c r="AK156" s="20"/>
      <c r="AL156" s="503"/>
      <c r="AM156" s="20"/>
      <c r="AN156" s="33"/>
      <c r="AO156" s="24"/>
      <c r="AP156" s="130"/>
      <c r="AQ156" s="130"/>
      <c r="AR156" s="20" t="str">
        <f t="shared" si="4"/>
        <v/>
      </c>
      <c r="AS156" s="70"/>
      <c r="AT156" s="70"/>
      <c r="AU156" s="94"/>
      <c r="AV156" s="94"/>
      <c r="AW156" s="71" t="str">
        <f t="shared" si="5"/>
        <v/>
      </c>
      <c r="AX156" s="6" t="s">
        <v>199</v>
      </c>
      <c r="AY156" s="6" t="s">
        <v>199</v>
      </c>
      <c r="AZ156" s="6" t="s">
        <v>199</v>
      </c>
      <c r="BA156" s="6" t="s">
        <v>199</v>
      </c>
      <c r="BB156" s="6"/>
      <c r="BC156" s="6"/>
      <c r="BD156" s="6" t="s">
        <v>199</v>
      </c>
      <c r="BE156" s="6" t="s">
        <v>199</v>
      </c>
      <c r="BF156"/>
    </row>
    <row r="157" spans="1:58" ht="24" hidden="1">
      <c r="A157" s="17"/>
      <c r="B157" s="718"/>
      <c r="C157" s="408" t="s">
        <v>534</v>
      </c>
      <c r="D157" s="105" t="s">
        <v>535</v>
      </c>
      <c r="E157" s="105" t="e">
        <f>VLOOKUP(D157, '[2](참고) 중복제거용 BP사명 DB'!$B$3:$D545, 3, FALSE)</f>
        <v>#N/A</v>
      </c>
      <c r="F157" s="3" t="s">
        <v>536</v>
      </c>
      <c r="G157" s="3"/>
      <c r="H157" s="117" t="s">
        <v>66</v>
      </c>
      <c r="I157" s="117" t="s">
        <v>67</v>
      </c>
      <c r="J157" s="117"/>
      <c r="K157" s="117" t="s">
        <v>67</v>
      </c>
      <c r="L157" s="117"/>
      <c r="M157" s="117"/>
      <c r="N157" s="117"/>
      <c r="O157" s="117"/>
      <c r="P157" s="122"/>
      <c r="Q157" s="79"/>
      <c r="R157" s="115"/>
      <c r="S157" s="115"/>
      <c r="T157" s="115"/>
      <c r="U157" s="115" t="s">
        <v>473</v>
      </c>
      <c r="V157" s="115" t="s">
        <v>474</v>
      </c>
      <c r="W157" s="115"/>
      <c r="X157" s="115"/>
      <c r="Y157" s="115"/>
      <c r="Z157" s="432" t="s">
        <v>473</v>
      </c>
      <c r="AA157" s="115" t="s">
        <v>474</v>
      </c>
      <c r="AB157" s="203"/>
      <c r="AC157" s="120"/>
      <c r="AD157" s="120"/>
      <c r="AE157" s="25"/>
      <c r="AF157" s="35"/>
      <c r="AG157" s="322"/>
      <c r="AH157" s="35"/>
      <c r="AI157" s="25"/>
      <c r="AJ157" s="592"/>
      <c r="AK157" s="20"/>
      <c r="AL157" s="503"/>
      <c r="AM157" s="20"/>
      <c r="AN157" s="33"/>
      <c r="AO157" s="24"/>
      <c r="AP157" s="130"/>
      <c r="AQ157" s="130"/>
      <c r="AR157" s="20" t="str">
        <f t="shared" si="4"/>
        <v/>
      </c>
      <c r="AS157" s="70"/>
      <c r="AT157" s="70"/>
      <c r="AU157" s="94"/>
      <c r="AV157" s="94"/>
      <c r="AW157" s="71" t="str">
        <f t="shared" si="5"/>
        <v/>
      </c>
      <c r="AX157" s="6"/>
      <c r="AY157" s="6"/>
      <c r="AZ157" s="6"/>
      <c r="BA157" s="6"/>
      <c r="BB157" s="6"/>
      <c r="BC157" s="6"/>
      <c r="BD157" s="6"/>
      <c r="BE157" s="6"/>
      <c r="BF157"/>
    </row>
    <row r="158" spans="1:58" ht="24" hidden="1">
      <c r="A158" s="17"/>
      <c r="B158" s="718"/>
      <c r="C158" s="408" t="s">
        <v>534</v>
      </c>
      <c r="D158" s="105" t="s">
        <v>537</v>
      </c>
      <c r="E158" s="105" t="e">
        <f>VLOOKUP(D158, '[2](참고) 중복제거용 BP사명 DB'!$B$3:$D546, 3, FALSE)</f>
        <v>#N/A</v>
      </c>
      <c r="F158" s="3" t="s">
        <v>536</v>
      </c>
      <c r="G158" s="3"/>
      <c r="H158" s="117" t="s">
        <v>66</v>
      </c>
      <c r="I158" s="117" t="s">
        <v>67</v>
      </c>
      <c r="J158" s="117"/>
      <c r="K158" s="117" t="s">
        <v>67</v>
      </c>
      <c r="L158" s="117"/>
      <c r="M158" s="117"/>
      <c r="N158" s="117"/>
      <c r="O158" s="117"/>
      <c r="P158" s="122"/>
      <c r="Q158" s="79"/>
      <c r="R158" s="115"/>
      <c r="S158" s="115"/>
      <c r="T158" s="115"/>
      <c r="U158" s="115" t="s">
        <v>473</v>
      </c>
      <c r="V158" s="115" t="s">
        <v>474</v>
      </c>
      <c r="W158" s="115"/>
      <c r="X158" s="115"/>
      <c r="Y158" s="115"/>
      <c r="Z158" s="432" t="s">
        <v>473</v>
      </c>
      <c r="AA158" s="115" t="s">
        <v>474</v>
      </c>
      <c r="AB158" s="203"/>
      <c r="AC158" s="120"/>
      <c r="AD158" s="120"/>
      <c r="AE158" s="25"/>
      <c r="AF158" s="35"/>
      <c r="AG158" s="322"/>
      <c r="AH158" s="35"/>
      <c r="AI158" s="25"/>
      <c r="AJ158" s="592"/>
      <c r="AK158" s="20"/>
      <c r="AL158" s="503"/>
      <c r="AM158" s="20"/>
      <c r="AN158" s="33"/>
      <c r="AO158" s="24"/>
      <c r="AP158" s="130"/>
      <c r="AQ158" s="130"/>
      <c r="AR158" s="20" t="str">
        <f t="shared" si="4"/>
        <v/>
      </c>
      <c r="AS158" s="70"/>
      <c r="AT158" s="70"/>
      <c r="AU158" s="94"/>
      <c r="AV158" s="94"/>
      <c r="AW158" s="71" t="str">
        <f t="shared" si="5"/>
        <v/>
      </c>
      <c r="AX158" s="6"/>
      <c r="AY158" s="6"/>
      <c r="AZ158" s="6"/>
      <c r="BA158" s="6"/>
      <c r="BB158" s="6"/>
      <c r="BC158" s="6"/>
      <c r="BD158" s="6"/>
      <c r="BE158" s="6"/>
      <c r="BF158"/>
    </row>
    <row r="159" spans="1:58" ht="27" hidden="1">
      <c r="A159" s="17"/>
      <c r="B159" s="718"/>
      <c r="C159" s="409" t="s">
        <v>3921</v>
      </c>
      <c r="D159" s="208" t="s">
        <v>538</v>
      </c>
      <c r="E159" s="105" t="e">
        <f>VLOOKUP(D159, '[2](참고) 중복제거용 BP사명 DB'!$B$3:$D547, 3, FALSE)</f>
        <v>#N/A</v>
      </c>
      <c r="F159" s="3" t="s">
        <v>539</v>
      </c>
      <c r="G159" s="3"/>
      <c r="H159" s="117" t="s">
        <v>66</v>
      </c>
      <c r="I159" s="117" t="s">
        <v>67</v>
      </c>
      <c r="J159" s="117"/>
      <c r="K159" s="117" t="s">
        <v>67</v>
      </c>
      <c r="L159" s="117"/>
      <c r="M159" s="117"/>
      <c r="N159" s="117"/>
      <c r="O159" s="117"/>
      <c r="P159" s="122"/>
      <c r="Q159" s="79"/>
      <c r="R159" s="115"/>
      <c r="S159" s="115"/>
      <c r="T159" s="115"/>
      <c r="U159" s="115"/>
      <c r="V159" s="115"/>
      <c r="W159" s="115"/>
      <c r="X159" s="115"/>
      <c r="Y159" s="115"/>
      <c r="Z159" s="432"/>
      <c r="AA159" s="115" t="s">
        <v>540</v>
      </c>
      <c r="AB159" s="203"/>
      <c r="AC159" s="120"/>
      <c r="AD159" s="120"/>
      <c r="AE159" s="25"/>
      <c r="AF159" s="35"/>
      <c r="AG159" s="322"/>
      <c r="AH159" s="35"/>
      <c r="AI159" s="25"/>
      <c r="AJ159" s="592"/>
      <c r="AK159" s="20"/>
      <c r="AL159" s="503"/>
      <c r="AM159" s="20"/>
      <c r="AN159" s="33"/>
      <c r="AO159" s="24"/>
      <c r="AP159" s="130"/>
      <c r="AQ159" s="130"/>
      <c r="AR159" s="20"/>
      <c r="AS159" s="70"/>
      <c r="AT159" s="70"/>
      <c r="AU159" s="94"/>
      <c r="AV159" s="94"/>
      <c r="AW159" s="71"/>
      <c r="AX159" s="6"/>
      <c r="AY159" s="6"/>
      <c r="AZ159" s="6"/>
      <c r="BA159" s="6"/>
      <c r="BB159" s="6"/>
      <c r="BC159" s="6"/>
      <c r="BD159" s="6"/>
      <c r="BE159" s="6"/>
      <c r="BF159"/>
    </row>
    <row r="160" spans="1:58" ht="24" hidden="1">
      <c r="A160" s="17"/>
      <c r="B160" s="718"/>
      <c r="C160" s="408" t="s">
        <v>541</v>
      </c>
      <c r="D160" s="105" t="s">
        <v>459</v>
      </c>
      <c r="E160" s="105" t="str">
        <f>VLOOKUP(D160, '[2](참고) 중복제거용 BP사명 DB'!$B$3:$D548, 3, FALSE)</f>
        <v>(주)콜게이트</v>
      </c>
      <c r="F160" s="3" t="s">
        <v>542</v>
      </c>
      <c r="G160" s="3"/>
      <c r="H160" s="117" t="s">
        <v>66</v>
      </c>
      <c r="I160" s="117" t="s">
        <v>67</v>
      </c>
      <c r="J160" s="117"/>
      <c r="K160" s="117" t="s">
        <v>67</v>
      </c>
      <c r="L160" s="117"/>
      <c r="M160" s="117"/>
      <c r="N160" s="117"/>
      <c r="O160" s="117"/>
      <c r="P160" s="122"/>
      <c r="Q160" s="79"/>
      <c r="R160" s="115"/>
      <c r="S160" s="115"/>
      <c r="T160" s="115"/>
      <c r="U160" s="115" t="s">
        <v>473</v>
      </c>
      <c r="V160" s="115" t="s">
        <v>474</v>
      </c>
      <c r="W160" s="115"/>
      <c r="X160" s="115"/>
      <c r="Y160" s="115"/>
      <c r="Z160" s="432" t="s">
        <v>473</v>
      </c>
      <c r="AA160" s="115" t="s">
        <v>474</v>
      </c>
      <c r="AB160" s="203"/>
      <c r="AC160" s="120"/>
      <c r="AD160" s="120"/>
      <c r="AE160" s="25"/>
      <c r="AF160" s="35"/>
      <c r="AG160" s="322"/>
      <c r="AH160" s="35"/>
      <c r="AI160" s="25"/>
      <c r="AJ160" s="592"/>
      <c r="AK160" s="20"/>
      <c r="AL160" s="503"/>
      <c r="AM160" s="20"/>
      <c r="AN160" s="33"/>
      <c r="AO160" s="24"/>
      <c r="AP160" s="130"/>
      <c r="AQ160" s="130"/>
      <c r="AR160" s="20" t="str">
        <f t="shared" si="4"/>
        <v/>
      </c>
      <c r="AS160" s="70"/>
      <c r="AT160" s="70"/>
      <c r="AU160" s="94"/>
      <c r="AV160" s="94"/>
      <c r="AW160" s="71" t="str">
        <f t="shared" si="5"/>
        <v/>
      </c>
      <c r="AX160" s="6"/>
      <c r="AY160" s="6"/>
      <c r="AZ160" s="6"/>
      <c r="BA160" s="6"/>
      <c r="BB160" s="6"/>
      <c r="BC160" s="6"/>
      <c r="BD160" s="6"/>
      <c r="BE160" s="6"/>
      <c r="BF160"/>
    </row>
    <row r="161" spans="1:58" hidden="1">
      <c r="A161" s="17"/>
      <c r="B161" s="697" t="s">
        <v>543</v>
      </c>
      <c r="C161" s="105" t="s">
        <v>543</v>
      </c>
      <c r="D161" s="105" t="s">
        <v>451</v>
      </c>
      <c r="E161" s="105" t="str">
        <f>VLOOKUP(D161, '[2](참고) 중복제거용 BP사명 DB'!$B$3:$D549, 3, FALSE)</f>
        <v>(사)한국정보통신진흥협회</v>
      </c>
      <c r="F161" s="3" t="s">
        <v>544</v>
      </c>
      <c r="G161" s="3" t="s">
        <v>545</v>
      </c>
      <c r="H161" s="117" t="s">
        <v>66</v>
      </c>
      <c r="I161" s="117" t="s">
        <v>67</v>
      </c>
      <c r="J161" s="117"/>
      <c r="K161" s="117"/>
      <c r="L161" s="117"/>
      <c r="M161" s="117"/>
      <c r="N161" s="117"/>
      <c r="O161" s="117"/>
      <c r="P161" s="122"/>
      <c r="Q161" s="79"/>
      <c r="R161" s="115"/>
      <c r="S161" s="115"/>
      <c r="T161" s="115"/>
      <c r="U161" s="115" t="s">
        <v>68</v>
      </c>
      <c r="V161" s="115" t="s">
        <v>546</v>
      </c>
      <c r="W161" s="115"/>
      <c r="X161" s="115"/>
      <c r="Y161" s="115"/>
      <c r="Z161" s="432" t="s">
        <v>68</v>
      </c>
      <c r="AA161" s="115" t="s">
        <v>546</v>
      </c>
      <c r="AB161" s="203"/>
      <c r="AC161" s="120"/>
      <c r="AD161" s="120"/>
      <c r="AE161" s="25"/>
      <c r="AF161" s="35"/>
      <c r="AG161" s="322"/>
      <c r="AH161" s="35"/>
      <c r="AI161" s="25"/>
      <c r="AJ161" s="592"/>
      <c r="AK161" s="20"/>
      <c r="AL161" s="503"/>
      <c r="AM161" s="20"/>
      <c r="AN161" s="33"/>
      <c r="AO161" s="24"/>
      <c r="AP161" s="130"/>
      <c r="AQ161" s="130"/>
      <c r="AR161" s="20" t="str">
        <f t="shared" si="4"/>
        <v/>
      </c>
      <c r="AS161" s="70"/>
      <c r="AT161" s="70"/>
      <c r="AU161" s="94"/>
      <c r="AV161" s="94"/>
      <c r="AW161" s="71" t="str">
        <f t="shared" si="5"/>
        <v/>
      </c>
      <c r="AX161" s="6"/>
      <c r="AY161" s="6"/>
      <c r="AZ161" s="6"/>
      <c r="BA161" s="6"/>
      <c r="BB161" s="6"/>
      <c r="BC161" s="6"/>
      <c r="BD161" s="6"/>
      <c r="BE161" s="6"/>
      <c r="BF161"/>
    </row>
    <row r="162" spans="1:58" hidden="1">
      <c r="A162" s="17"/>
      <c r="B162" s="697"/>
      <c r="C162" s="105" t="s">
        <v>543</v>
      </c>
      <c r="D162" s="105" t="s">
        <v>440</v>
      </c>
      <c r="E162" s="105" t="str">
        <f>VLOOKUP(D162, '[2](참고) 중복제거용 BP사명 DB'!$B$3:$D550, 3, FALSE)</f>
        <v>Amazon Web Services Inc.</v>
      </c>
      <c r="F162" s="3" t="s">
        <v>547</v>
      </c>
      <c r="G162" s="3"/>
      <c r="H162" s="117" t="s">
        <v>66</v>
      </c>
      <c r="I162" s="117" t="s">
        <v>67</v>
      </c>
      <c r="J162" s="117"/>
      <c r="K162" s="117"/>
      <c r="L162" s="117"/>
      <c r="M162" s="117"/>
      <c r="N162" s="117"/>
      <c r="O162" s="117"/>
      <c r="P162" s="122"/>
      <c r="Q162" s="79"/>
      <c r="R162" s="115"/>
      <c r="S162" s="115"/>
      <c r="T162" s="115"/>
      <c r="U162" s="115" t="s">
        <v>68</v>
      </c>
      <c r="V162" s="115" t="s">
        <v>442</v>
      </c>
      <c r="W162" s="115"/>
      <c r="X162" s="115"/>
      <c r="Y162" s="115"/>
      <c r="Z162" s="432" t="s">
        <v>68</v>
      </c>
      <c r="AA162" s="115" t="s">
        <v>443</v>
      </c>
      <c r="AB162" s="203"/>
      <c r="AC162" s="120"/>
      <c r="AD162" s="120"/>
      <c r="AE162" s="25"/>
      <c r="AF162" s="35"/>
      <c r="AG162" s="322"/>
      <c r="AH162" s="35"/>
      <c r="AI162" s="25"/>
      <c r="AJ162" s="592"/>
      <c r="AK162" s="20"/>
      <c r="AL162" s="503"/>
      <c r="AM162" s="20"/>
      <c r="AN162" s="33"/>
      <c r="AO162" s="24"/>
      <c r="AP162" s="130"/>
      <c r="AQ162" s="130"/>
      <c r="AR162" s="20" t="str">
        <f t="shared" si="4"/>
        <v/>
      </c>
      <c r="AS162" s="70"/>
      <c r="AT162" s="70"/>
      <c r="AU162" s="94"/>
      <c r="AV162" s="94"/>
      <c r="AW162" s="71" t="str">
        <f t="shared" si="5"/>
        <v/>
      </c>
      <c r="AX162" s="6"/>
      <c r="AY162" s="6"/>
      <c r="AZ162" s="6"/>
      <c r="BA162" s="6"/>
      <c r="BB162" s="6"/>
      <c r="BC162" s="6"/>
      <c r="BD162" s="6"/>
      <c r="BE162" s="6"/>
      <c r="BF162"/>
    </row>
    <row r="163" spans="1:58" ht="66" hidden="1">
      <c r="B163" s="703" t="s">
        <v>548</v>
      </c>
      <c r="C163" s="105" t="s">
        <v>548</v>
      </c>
      <c r="D163" s="105" t="s">
        <v>549</v>
      </c>
      <c r="E163" s="105" t="str">
        <f>VLOOKUP(D163, '[2](참고) 중복제거용 BP사명 DB'!$B$3:$D551, 3, FALSE)</f>
        <v>SK㈜</v>
      </c>
      <c r="F163" s="7" t="s">
        <v>550</v>
      </c>
      <c r="G163" s="3"/>
      <c r="H163" s="117" t="s">
        <v>27</v>
      </c>
      <c r="I163" s="117" t="s">
        <v>67</v>
      </c>
      <c r="J163" s="117"/>
      <c r="K163" s="117"/>
      <c r="L163" s="117"/>
      <c r="M163" s="117"/>
      <c r="N163" s="117"/>
      <c r="O163" s="117"/>
      <c r="P163" s="122"/>
      <c r="Q163" s="79"/>
      <c r="R163" s="115" t="s">
        <v>263</v>
      </c>
      <c r="S163" s="115"/>
      <c r="T163" s="115"/>
      <c r="U163" s="115" t="s">
        <v>394</v>
      </c>
      <c r="V163" s="115"/>
      <c r="W163" s="115"/>
      <c r="X163" s="209" t="s">
        <v>551</v>
      </c>
      <c r="Y163" s="115"/>
      <c r="Z163" s="432" t="s">
        <v>394</v>
      </c>
      <c r="AA163" s="115"/>
      <c r="AB163" s="203"/>
      <c r="AC163" s="120"/>
      <c r="AD163" s="120"/>
      <c r="AE163" s="25" t="s">
        <v>4008</v>
      </c>
      <c r="AF163" s="322"/>
      <c r="AG163" s="322" t="s">
        <v>4009</v>
      </c>
      <c r="AH163" s="322" t="s">
        <v>4010</v>
      </c>
      <c r="AI163" s="25"/>
      <c r="AJ163" s="592"/>
      <c r="AK163" s="20" t="s">
        <v>266</v>
      </c>
      <c r="AL163" s="20" t="s">
        <v>4005</v>
      </c>
      <c r="AM163" s="20" t="s">
        <v>267</v>
      </c>
      <c r="AN163" s="30">
        <v>45467</v>
      </c>
      <c r="AO163" s="574" t="s">
        <v>4309</v>
      </c>
      <c r="AP163" s="397"/>
      <c r="AQ163" s="33"/>
      <c r="AR163" s="20" t="str">
        <f>IF(ISBLANK(AQ163), "", "O")</f>
        <v/>
      </c>
      <c r="AS163" s="98" t="s">
        <v>548</v>
      </c>
      <c r="AT163" s="108" t="s">
        <v>4309</v>
      </c>
      <c r="AU163" s="107"/>
      <c r="AV163" s="94"/>
      <c r="AW163" s="71" t="str">
        <f t="shared" si="5"/>
        <v/>
      </c>
      <c r="AX163" s="6" t="s">
        <v>552</v>
      </c>
      <c r="AY163" s="6" t="s">
        <v>553</v>
      </c>
      <c r="AZ163" s="6"/>
      <c r="BA163" s="6"/>
      <c r="BB163" s="100"/>
      <c r="BC163" s="100"/>
      <c r="BD163" s="100" t="s">
        <v>4011</v>
      </c>
      <c r="BE163" s="100" t="s">
        <v>4012</v>
      </c>
      <c r="BF163"/>
    </row>
    <row r="164" spans="1:58" ht="27" hidden="1">
      <c r="A164" s="17"/>
      <c r="B164" s="703"/>
      <c r="C164" s="105" t="s">
        <v>548</v>
      </c>
      <c r="D164" s="105" t="s">
        <v>556</v>
      </c>
      <c r="E164" s="105" t="str">
        <f>VLOOKUP(D164, '[2](참고) 중복제거용 BP사명 DB'!$B$3:$D552, 3, FALSE)</f>
        <v>서비스에이스주식회사</v>
      </c>
      <c r="F164" s="7" t="s">
        <v>557</v>
      </c>
      <c r="G164" s="3"/>
      <c r="H164" s="117" t="s">
        <v>27</v>
      </c>
      <c r="I164" s="117" t="s">
        <v>67</v>
      </c>
      <c r="J164" s="117"/>
      <c r="K164" s="117"/>
      <c r="L164" s="117"/>
      <c r="M164" s="117"/>
      <c r="N164" s="117"/>
      <c r="O164" s="117"/>
      <c r="P164" s="122"/>
      <c r="Q164" s="79"/>
      <c r="R164" s="115"/>
      <c r="S164" s="115"/>
      <c r="T164" s="115"/>
      <c r="U164" s="115" t="s">
        <v>74</v>
      </c>
      <c r="V164" s="115" t="s">
        <v>78</v>
      </c>
      <c r="W164" s="115"/>
      <c r="X164" s="115"/>
      <c r="Y164" s="115"/>
      <c r="Z164" s="432" t="s">
        <v>74</v>
      </c>
      <c r="AA164" s="419" t="str">
        <f>VLOOKUP(E164,[2]Sheet1!B:C,2,FALSE)</f>
        <v>자회사</v>
      </c>
      <c r="AB164" s="203"/>
      <c r="AC164" s="120"/>
      <c r="AD164" s="120"/>
      <c r="AE164" s="25"/>
      <c r="AF164" s="35"/>
      <c r="AG164" s="322"/>
      <c r="AH164" s="35"/>
      <c r="AI164" s="25"/>
      <c r="AJ164" s="592"/>
      <c r="AK164" s="20"/>
      <c r="AL164" s="503"/>
      <c r="AM164" s="20"/>
      <c r="AN164" s="33"/>
      <c r="AO164" s="24"/>
      <c r="AP164" s="130"/>
      <c r="AQ164" s="130"/>
      <c r="AR164" s="20"/>
      <c r="AS164" s="70"/>
      <c r="AT164" s="70"/>
      <c r="AU164" s="94"/>
      <c r="AV164" s="94"/>
      <c r="AW164" s="71"/>
      <c r="AX164" s="6"/>
      <c r="AY164" s="6"/>
      <c r="AZ164" s="6"/>
      <c r="BA164" s="6"/>
      <c r="BB164" s="6"/>
      <c r="BC164" s="6"/>
      <c r="BD164" s="6"/>
      <c r="BE164" s="6"/>
      <c r="BF164"/>
    </row>
    <row r="165" spans="1:58" ht="27" hidden="1">
      <c r="A165" s="17"/>
      <c r="B165" s="703"/>
      <c r="C165" s="105" t="s">
        <v>548</v>
      </c>
      <c r="D165" s="105" t="s">
        <v>558</v>
      </c>
      <c r="E165" s="105" t="str">
        <f>VLOOKUP(D165, '[2](참고) 중복제거용 BP사명 DB'!$B$3:$D553, 3, FALSE)</f>
        <v>서비스탑 주식회사</v>
      </c>
      <c r="F165" s="7" t="s">
        <v>557</v>
      </c>
      <c r="G165" s="3"/>
      <c r="H165" s="117" t="s">
        <v>27</v>
      </c>
      <c r="I165" s="117" t="s">
        <v>67</v>
      </c>
      <c r="J165" s="117"/>
      <c r="K165" s="117"/>
      <c r="L165" s="117"/>
      <c r="M165" s="117"/>
      <c r="N165" s="117"/>
      <c r="O165" s="117"/>
      <c r="P165" s="122"/>
      <c r="Q165" s="79"/>
      <c r="R165" s="115"/>
      <c r="S165" s="115"/>
      <c r="T165" s="115"/>
      <c r="U165" s="115" t="s">
        <v>74</v>
      </c>
      <c r="V165" s="115" t="s">
        <v>78</v>
      </c>
      <c r="W165" s="115"/>
      <c r="X165" s="115"/>
      <c r="Y165" s="115"/>
      <c r="Z165" s="432" t="s">
        <v>74</v>
      </c>
      <c r="AA165" s="419" t="str">
        <f>VLOOKUP(E165,[2]Sheet1!B:C,2,FALSE)</f>
        <v>자회사</v>
      </c>
      <c r="AB165" s="203"/>
      <c r="AC165" s="120"/>
      <c r="AD165" s="120"/>
      <c r="AE165" s="25"/>
      <c r="AF165" s="35"/>
      <c r="AG165" s="322"/>
      <c r="AH165" s="35"/>
      <c r="AI165" s="25"/>
      <c r="AJ165" s="592"/>
      <c r="AK165" s="20"/>
      <c r="AL165" s="503"/>
      <c r="AM165" s="20"/>
      <c r="AN165" s="33"/>
      <c r="AO165" s="24"/>
      <c r="AP165" s="130"/>
      <c r="AQ165" s="130"/>
      <c r="AR165" s="20"/>
      <c r="AS165" s="70"/>
      <c r="AT165" s="70"/>
      <c r="AU165" s="94"/>
      <c r="AV165" s="94"/>
      <c r="AW165" s="71"/>
      <c r="AX165" s="6"/>
      <c r="AY165" s="6"/>
      <c r="AZ165" s="6"/>
      <c r="BA165" s="6"/>
      <c r="BB165" s="6"/>
      <c r="BC165" s="6"/>
      <c r="BD165" s="6"/>
      <c r="BE165" s="6"/>
      <c r="BF165"/>
    </row>
    <row r="166" spans="1:58" ht="54" hidden="1">
      <c r="B166" s="703" t="s">
        <v>559</v>
      </c>
      <c r="C166" s="105" t="s">
        <v>560</v>
      </c>
      <c r="D166" s="105" t="s">
        <v>549</v>
      </c>
      <c r="E166" s="105" t="str">
        <f>VLOOKUP(D166, '[2](참고) 중복제거용 BP사명 DB'!$B$3:$D554, 3, FALSE)</f>
        <v>SK㈜</v>
      </c>
      <c r="F166" s="7" t="s">
        <v>561</v>
      </c>
      <c r="G166" s="3"/>
      <c r="H166" s="117" t="s">
        <v>66</v>
      </c>
      <c r="I166" s="117" t="s">
        <v>67</v>
      </c>
      <c r="J166" s="117" t="s">
        <v>67</v>
      </c>
      <c r="K166" s="117" t="s">
        <v>67</v>
      </c>
      <c r="L166" s="117" t="s">
        <v>67</v>
      </c>
      <c r="M166" s="117" t="s">
        <v>67</v>
      </c>
      <c r="N166" s="117" t="s">
        <v>67</v>
      </c>
      <c r="O166" s="117"/>
      <c r="P166" s="122"/>
      <c r="Q166" s="115" t="s">
        <v>261</v>
      </c>
      <c r="R166" s="115"/>
      <c r="S166" s="115" t="s">
        <v>261</v>
      </c>
      <c r="T166" s="115"/>
      <c r="U166" s="115" t="s">
        <v>394</v>
      </c>
      <c r="V166" s="115"/>
      <c r="W166" s="115" t="s">
        <v>263</v>
      </c>
      <c r="X166" s="115"/>
      <c r="Y166" s="115" t="s">
        <v>263</v>
      </c>
      <c r="Z166" s="432" t="s">
        <v>394</v>
      </c>
      <c r="AA166" s="115"/>
      <c r="AB166" s="203" t="s">
        <v>204</v>
      </c>
      <c r="AC166" s="203"/>
      <c r="AD166" s="203" t="s">
        <v>263</v>
      </c>
      <c r="AE166" s="8" t="s">
        <v>562</v>
      </c>
      <c r="AF166" s="198" t="s">
        <v>145</v>
      </c>
      <c r="AG166" s="6" t="s">
        <v>563</v>
      </c>
      <c r="AH166" s="198" t="s">
        <v>564</v>
      </c>
      <c r="AI166" s="104"/>
      <c r="AJ166" s="735">
        <v>13700000</v>
      </c>
      <c r="AK166" s="23" t="s">
        <v>565</v>
      </c>
      <c r="AL166" s="23" t="s">
        <v>4013</v>
      </c>
      <c r="AM166" s="20" t="s">
        <v>399</v>
      </c>
      <c r="AN166" s="33">
        <v>45435</v>
      </c>
      <c r="AO166" s="23" t="s">
        <v>4014</v>
      </c>
      <c r="AP166" s="32" t="s">
        <v>70</v>
      </c>
      <c r="AQ166" s="31" t="s">
        <v>70</v>
      </c>
      <c r="AR166" s="20" t="str">
        <f t="shared" si="4"/>
        <v>O</v>
      </c>
      <c r="AS166" s="98" t="s">
        <v>4015</v>
      </c>
      <c r="AT166" s="98" t="s">
        <v>4016</v>
      </c>
      <c r="AU166" s="96">
        <v>45475</v>
      </c>
      <c r="AV166" s="94"/>
      <c r="AW166" s="71" t="str">
        <f t="shared" si="5"/>
        <v/>
      </c>
      <c r="AX166" s="105" t="s">
        <v>4017</v>
      </c>
      <c r="AY166" s="105" t="s">
        <v>567</v>
      </c>
      <c r="AZ166" s="104"/>
      <c r="BA166" s="104"/>
      <c r="BB166" s="105" t="s">
        <v>4018</v>
      </c>
      <c r="BC166" s="105" t="s">
        <v>569</v>
      </c>
      <c r="BD166" s="104" t="s">
        <v>570</v>
      </c>
      <c r="BE166" s="105" t="s">
        <v>571</v>
      </c>
    </row>
    <row r="167" spans="1:58" ht="54" hidden="1">
      <c r="A167" s="17"/>
      <c r="B167" s="703"/>
      <c r="C167" s="105" t="s">
        <v>572</v>
      </c>
      <c r="D167" s="105" t="s">
        <v>573</v>
      </c>
      <c r="E167" s="105" t="str">
        <f>VLOOKUP(D167, '[2](참고) 중복제거용 BP사명 DB'!$B$3:$D555, 3, FALSE)</f>
        <v>서비스에이스주식회사</v>
      </c>
      <c r="F167" s="3" t="s">
        <v>574</v>
      </c>
      <c r="G167" s="3"/>
      <c r="H167" s="117" t="s">
        <v>66</v>
      </c>
      <c r="I167" s="117" t="s">
        <v>67</v>
      </c>
      <c r="J167" s="117"/>
      <c r="K167" s="117" t="s">
        <v>67</v>
      </c>
      <c r="L167" s="117" t="s">
        <v>67</v>
      </c>
      <c r="M167" s="117" t="s">
        <v>67</v>
      </c>
      <c r="N167" s="117"/>
      <c r="O167" s="117"/>
      <c r="P167" s="122"/>
      <c r="Q167" s="79"/>
      <c r="R167" s="115"/>
      <c r="S167" s="115"/>
      <c r="T167" s="115"/>
      <c r="U167" s="115" t="s">
        <v>367</v>
      </c>
      <c r="V167" s="115" t="s">
        <v>575</v>
      </c>
      <c r="W167" s="115"/>
      <c r="X167" s="115"/>
      <c r="Y167" s="115"/>
      <c r="Z167" s="432" t="s">
        <v>367</v>
      </c>
      <c r="AA167" s="419" t="str">
        <f>VLOOKUP(E167,[2]Sheet1!B:C,2,FALSE)</f>
        <v>자회사</v>
      </c>
      <c r="AB167" s="203" t="s">
        <v>204</v>
      </c>
      <c r="AC167" s="429"/>
      <c r="AD167" s="429"/>
      <c r="AE167" s="8"/>
      <c r="AF167" s="104"/>
      <c r="AG167" s="104"/>
      <c r="AH167" s="104"/>
      <c r="AI167" s="132"/>
      <c r="AJ167" s="735">
        <v>13700000</v>
      </c>
      <c r="AK167" s="20"/>
      <c r="AL167" s="503"/>
      <c r="AM167" s="20"/>
      <c r="AN167" s="45"/>
      <c r="AO167" s="51"/>
      <c r="AP167" s="42"/>
      <c r="AQ167" s="41"/>
      <c r="AR167" s="20" t="str">
        <f t="shared" si="4"/>
        <v/>
      </c>
      <c r="AS167" s="70"/>
      <c r="AT167" s="70"/>
      <c r="AU167" s="94"/>
      <c r="AV167" s="94"/>
      <c r="AW167" s="71" t="str">
        <f t="shared" si="5"/>
        <v/>
      </c>
      <c r="AX167" s="104" t="s">
        <v>4019</v>
      </c>
      <c r="AY167" s="104" t="s">
        <v>577</v>
      </c>
      <c r="AZ167" s="104" t="s">
        <v>4020</v>
      </c>
      <c r="BA167" s="104" t="s">
        <v>578</v>
      </c>
      <c r="BB167" s="104"/>
      <c r="BC167" s="104"/>
      <c r="BD167" s="104"/>
      <c r="BE167" s="104"/>
      <c r="BF167"/>
    </row>
    <row r="168" spans="1:58" ht="54" hidden="1">
      <c r="A168" s="17"/>
      <c r="B168" s="703"/>
      <c r="C168" s="105" t="s">
        <v>572</v>
      </c>
      <c r="D168" s="105" t="s">
        <v>579</v>
      </c>
      <c r="E168" s="105" t="str">
        <f>VLOOKUP(D168, '[2](참고) 중복제거용 BP사명 DB'!$B$3:$D556, 3, FALSE)</f>
        <v>서비스탑 주식회사</v>
      </c>
      <c r="F168" s="3" t="s">
        <v>574</v>
      </c>
      <c r="G168" s="3"/>
      <c r="H168" s="117" t="s">
        <v>66</v>
      </c>
      <c r="I168" s="117" t="s">
        <v>67</v>
      </c>
      <c r="J168" s="117"/>
      <c r="K168" s="117" t="s">
        <v>67</v>
      </c>
      <c r="L168" s="117" t="s">
        <v>67</v>
      </c>
      <c r="M168" s="117" t="s">
        <v>67</v>
      </c>
      <c r="N168" s="117"/>
      <c r="O168" s="117"/>
      <c r="P168" s="122"/>
      <c r="Q168" s="79"/>
      <c r="R168" s="115"/>
      <c r="S168" s="115"/>
      <c r="T168" s="115"/>
      <c r="U168" s="115" t="s">
        <v>74</v>
      </c>
      <c r="V168" s="115" t="s">
        <v>575</v>
      </c>
      <c r="W168" s="115"/>
      <c r="X168" s="115"/>
      <c r="Y168" s="115"/>
      <c r="Z168" s="432" t="s">
        <v>74</v>
      </c>
      <c r="AA168" s="419" t="str">
        <f>VLOOKUP(E168,[2]Sheet1!B:C,2,FALSE)</f>
        <v>자회사</v>
      </c>
      <c r="AB168" s="203" t="s">
        <v>204</v>
      </c>
      <c r="AC168" s="429"/>
      <c r="AD168" s="429"/>
      <c r="AE168" s="8"/>
      <c r="AF168" s="104"/>
      <c r="AG168" s="104"/>
      <c r="AH168" s="104"/>
      <c r="AI168" s="132"/>
      <c r="AJ168" s="735">
        <v>13700000</v>
      </c>
      <c r="AK168" s="20"/>
      <c r="AL168" s="503"/>
      <c r="AM168" s="20"/>
      <c r="AN168" s="45"/>
      <c r="AO168" s="51"/>
      <c r="AP168" s="42"/>
      <c r="AQ168" s="41"/>
      <c r="AR168" s="20" t="str">
        <f t="shared" si="4"/>
        <v/>
      </c>
      <c r="AS168" s="70"/>
      <c r="AT168" s="70"/>
      <c r="AU168" s="94"/>
      <c r="AV168" s="94"/>
      <c r="AW168" s="71" t="str">
        <f t="shared" si="5"/>
        <v/>
      </c>
      <c r="AX168" s="104" t="s">
        <v>4019</v>
      </c>
      <c r="AY168" s="104" t="s">
        <v>577</v>
      </c>
      <c r="AZ168" s="104" t="s">
        <v>4020</v>
      </c>
      <c r="BA168" s="104" t="s">
        <v>578</v>
      </c>
      <c r="BB168" s="104"/>
      <c r="BC168" s="104"/>
      <c r="BD168" s="104"/>
      <c r="BE168" s="104"/>
      <c r="BF168"/>
    </row>
    <row r="169" spans="1:58" ht="27" hidden="1">
      <c r="B169" s="703"/>
      <c r="C169" s="105" t="s">
        <v>572</v>
      </c>
      <c r="D169" s="105" t="s">
        <v>580</v>
      </c>
      <c r="E169" s="105" t="str">
        <f>VLOOKUP(D169, '[2](참고) 중복제거용 BP사명 DB'!$B$3:$D557, 3, FALSE)</f>
        <v>유엔젤(주)</v>
      </c>
      <c r="F169" s="3" t="s">
        <v>581</v>
      </c>
      <c r="G169" s="3" t="s">
        <v>4310</v>
      </c>
      <c r="H169" s="117" t="s">
        <v>66</v>
      </c>
      <c r="I169" s="117" t="s">
        <v>67</v>
      </c>
      <c r="J169" s="117"/>
      <c r="K169" s="117" t="s">
        <v>67</v>
      </c>
      <c r="L169" s="117" t="s">
        <v>67</v>
      </c>
      <c r="M169" s="117" t="s">
        <v>67</v>
      </c>
      <c r="N169" s="117"/>
      <c r="O169" s="117"/>
      <c r="P169" s="122"/>
      <c r="Q169" s="79"/>
      <c r="R169" s="115" t="s">
        <v>583</v>
      </c>
      <c r="S169" s="115"/>
      <c r="T169" s="115"/>
      <c r="U169" s="115" t="s">
        <v>262</v>
      </c>
      <c r="V169" s="115"/>
      <c r="W169" s="115"/>
      <c r="X169" s="115" t="s">
        <v>263</v>
      </c>
      <c r="Y169" s="115"/>
      <c r="Z169" s="432" t="s">
        <v>262</v>
      </c>
      <c r="AA169" s="115"/>
      <c r="AB169" s="203" t="s">
        <v>204</v>
      </c>
      <c r="AC169" s="203"/>
      <c r="AD169" s="203"/>
      <c r="AE169" s="3" t="s">
        <v>584</v>
      </c>
      <c r="AF169" s="104" t="s">
        <v>114</v>
      </c>
      <c r="AG169" s="104" t="s">
        <v>585</v>
      </c>
      <c r="AH169" s="104" t="s">
        <v>214</v>
      </c>
      <c r="AI169" s="132"/>
      <c r="AJ169" s="735">
        <v>13700000</v>
      </c>
      <c r="AK169" s="594" t="s">
        <v>266</v>
      </c>
      <c r="AL169" s="594" t="s">
        <v>4005</v>
      </c>
      <c r="AM169" s="594" t="s">
        <v>267</v>
      </c>
      <c r="AN169" s="595">
        <v>45467</v>
      </c>
      <c r="AO169" s="596" t="s">
        <v>4254</v>
      </c>
      <c r="AP169" s="30"/>
      <c r="AQ169" s="31"/>
      <c r="AR169" s="20" t="str">
        <f t="shared" si="4"/>
        <v/>
      </c>
      <c r="AS169" s="597" t="s">
        <v>4311</v>
      </c>
      <c r="AT169" s="597" t="s">
        <v>4312</v>
      </c>
      <c r="AU169" s="107"/>
      <c r="AV169" s="94"/>
      <c r="AW169" s="71" t="str">
        <f t="shared" si="5"/>
        <v/>
      </c>
      <c r="AX169" s="105" t="s">
        <v>205</v>
      </c>
      <c r="AY169" s="105" t="s">
        <v>586</v>
      </c>
      <c r="AZ169" s="105" t="s">
        <v>205</v>
      </c>
      <c r="BA169" s="105" t="s">
        <v>586</v>
      </c>
      <c r="BB169" s="105"/>
      <c r="BC169" s="105"/>
      <c r="BD169" s="104" t="s">
        <v>587</v>
      </c>
      <c r="BE169" s="104" t="s">
        <v>588</v>
      </c>
      <c r="BF169"/>
    </row>
    <row r="170" spans="1:58" ht="40.5" hidden="1">
      <c r="B170" s="703"/>
      <c r="C170" s="104" t="s">
        <v>572</v>
      </c>
      <c r="D170" s="105" t="s">
        <v>4022</v>
      </c>
      <c r="E170" s="105" t="e">
        <f>VLOOKUP(D170, '[2](참고) 중복제거용 BP사명 DB'!$B$3:$D558, 3, FALSE)</f>
        <v>#N/A</v>
      </c>
      <c r="F170" s="3" t="s">
        <v>590</v>
      </c>
      <c r="G170" s="3"/>
      <c r="H170" s="117" t="s">
        <v>66</v>
      </c>
      <c r="I170" s="117" t="s">
        <v>67</v>
      </c>
      <c r="J170" s="117"/>
      <c r="K170" s="117" t="s">
        <v>67</v>
      </c>
      <c r="L170" s="117" t="s">
        <v>67</v>
      </c>
      <c r="M170" s="117" t="s">
        <v>67</v>
      </c>
      <c r="N170" s="117"/>
      <c r="O170" s="117"/>
      <c r="P170" s="122"/>
      <c r="Q170" s="115" t="s">
        <v>261</v>
      </c>
      <c r="R170" s="115"/>
      <c r="S170" s="115"/>
      <c r="T170" s="115"/>
      <c r="U170" s="115" t="s">
        <v>394</v>
      </c>
      <c r="V170" s="115"/>
      <c r="W170" s="115" t="s">
        <v>263</v>
      </c>
      <c r="X170" s="115"/>
      <c r="Y170" s="115"/>
      <c r="Z170" s="432" t="s">
        <v>394</v>
      </c>
      <c r="AA170" s="115"/>
      <c r="AB170" s="203" t="s">
        <v>204</v>
      </c>
      <c r="AC170" s="203"/>
      <c r="AD170" s="203"/>
      <c r="AE170" s="3" t="s">
        <v>591</v>
      </c>
      <c r="AF170" s="104" t="s">
        <v>312</v>
      </c>
      <c r="AG170" s="6" t="s">
        <v>563</v>
      </c>
      <c r="AH170" s="104" t="s">
        <v>70</v>
      </c>
      <c r="AI170" s="9"/>
      <c r="AJ170" s="735">
        <v>13700000</v>
      </c>
      <c r="AK170" s="20" t="s">
        <v>266</v>
      </c>
      <c r="AL170" s="20" t="s">
        <v>4013</v>
      </c>
      <c r="AM170" s="20" t="s">
        <v>399</v>
      </c>
      <c r="AN170" s="31">
        <v>45440</v>
      </c>
      <c r="AO170" s="574" t="s">
        <v>4023</v>
      </c>
      <c r="AP170" s="32" t="s">
        <v>70</v>
      </c>
      <c r="AQ170" s="31" t="s">
        <v>70</v>
      </c>
      <c r="AR170" s="20" t="str">
        <f t="shared" si="4"/>
        <v>O</v>
      </c>
      <c r="AS170" s="509"/>
      <c r="AT170" s="98"/>
      <c r="AU170" s="107"/>
      <c r="AV170" s="94"/>
      <c r="AW170" s="71" t="str">
        <f>IF(ISBLANK(AV170), "", "O")</f>
        <v/>
      </c>
      <c r="AX170" s="104" t="s">
        <v>4024</v>
      </c>
      <c r="AY170" s="104" t="s">
        <v>593</v>
      </c>
      <c r="AZ170" s="105" t="s">
        <v>4018</v>
      </c>
      <c r="BA170" s="104" t="s">
        <v>569</v>
      </c>
      <c r="BB170" s="104"/>
      <c r="BC170" s="104"/>
      <c r="BD170" s="104" t="s">
        <v>594</v>
      </c>
      <c r="BE170" s="105" t="s">
        <v>595</v>
      </c>
    </row>
    <row r="171" spans="1:58" ht="31.5" hidden="1" customHeight="1">
      <c r="A171" s="17"/>
      <c r="B171" s="703"/>
      <c r="C171" s="104" t="s">
        <v>572</v>
      </c>
      <c r="D171" s="208" t="s">
        <v>596</v>
      </c>
      <c r="E171" s="105" t="e">
        <f>VLOOKUP(D171, '[2](참고) 중복제거용 BP사명 DB'!$B$3:$D559, 3, FALSE)</f>
        <v>#N/A</v>
      </c>
      <c r="F171" s="3" t="s">
        <v>597</v>
      </c>
      <c r="G171" s="3"/>
      <c r="H171" s="117" t="s">
        <v>66</v>
      </c>
      <c r="I171" s="117" t="s">
        <v>67</v>
      </c>
      <c r="J171" s="117"/>
      <c r="K171" s="117" t="s">
        <v>67</v>
      </c>
      <c r="L171" s="117" t="s">
        <v>67</v>
      </c>
      <c r="M171" s="117" t="s">
        <v>67</v>
      </c>
      <c r="N171" s="117"/>
      <c r="O171" s="117"/>
      <c r="P171" s="122"/>
      <c r="Q171" s="115"/>
      <c r="R171" s="115"/>
      <c r="S171" s="115"/>
      <c r="T171" s="115"/>
      <c r="U171" s="115"/>
      <c r="V171" s="115"/>
      <c r="W171" s="115"/>
      <c r="X171" s="115"/>
      <c r="Y171" s="115"/>
      <c r="Z171" s="432"/>
      <c r="AA171" s="115" t="s">
        <v>210</v>
      </c>
      <c r="AB171" s="203"/>
      <c r="AC171" s="203"/>
      <c r="AD171" s="203"/>
      <c r="AE171" s="3"/>
      <c r="AF171" s="104"/>
      <c r="AG171" s="6"/>
      <c r="AH171" s="104"/>
      <c r="AI171" s="9"/>
      <c r="AJ171" s="735">
        <v>13700000</v>
      </c>
      <c r="AK171" s="402"/>
      <c r="AL171" s="503"/>
      <c r="AM171" s="402"/>
      <c r="AN171" s="31"/>
      <c r="AO171" s="23"/>
      <c r="AP171" s="30"/>
      <c r="AQ171" s="31"/>
      <c r="AR171" s="20"/>
      <c r="AS171" s="109"/>
      <c r="AT171" s="98"/>
      <c r="AU171" s="107"/>
      <c r="AV171" s="94"/>
      <c r="AW171" s="71"/>
      <c r="AX171" s="104"/>
      <c r="AY171" s="104"/>
      <c r="AZ171" s="104"/>
      <c r="BA171" s="104"/>
      <c r="BB171" s="104"/>
      <c r="BC171" s="104"/>
      <c r="BD171" s="104"/>
      <c r="BE171" s="105"/>
    </row>
    <row r="172" spans="1:58" ht="31.5" hidden="1" customHeight="1">
      <c r="A172" s="17"/>
      <c r="B172" s="703"/>
      <c r="C172" s="104" t="s">
        <v>572</v>
      </c>
      <c r="D172" s="208" t="s">
        <v>598</v>
      </c>
      <c r="E172" s="105" t="e">
        <f>VLOOKUP(D172, '[2](참고) 중복제거용 BP사명 DB'!$B$3:$D560, 3, FALSE)</f>
        <v>#N/A</v>
      </c>
      <c r="F172" s="3" t="s">
        <v>599</v>
      </c>
      <c r="G172" s="3"/>
      <c r="H172" s="117" t="s">
        <v>66</v>
      </c>
      <c r="I172" s="117" t="s">
        <v>67</v>
      </c>
      <c r="J172" s="117"/>
      <c r="K172" s="117" t="s">
        <v>67</v>
      </c>
      <c r="L172" s="117" t="s">
        <v>67</v>
      </c>
      <c r="M172" s="117" t="s">
        <v>67</v>
      </c>
      <c r="N172" s="117"/>
      <c r="O172" s="117"/>
      <c r="P172" s="122"/>
      <c r="Q172" s="115"/>
      <c r="R172" s="115"/>
      <c r="S172" s="115"/>
      <c r="T172" s="115"/>
      <c r="U172" s="115"/>
      <c r="V172" s="115"/>
      <c r="W172" s="115"/>
      <c r="X172" s="115"/>
      <c r="Y172" s="115"/>
      <c r="Z172" s="432"/>
      <c r="AA172" s="115" t="s">
        <v>210</v>
      </c>
      <c r="AB172" s="203"/>
      <c r="AC172" s="203"/>
      <c r="AD172" s="203"/>
      <c r="AE172" s="3"/>
      <c r="AF172" s="104"/>
      <c r="AG172" s="6"/>
      <c r="AH172" s="104"/>
      <c r="AI172" s="9"/>
      <c r="AJ172" s="735">
        <v>13700000</v>
      </c>
      <c r="AK172" s="402"/>
      <c r="AL172" s="503"/>
      <c r="AM172" s="402"/>
      <c r="AN172" s="31"/>
      <c r="AO172" s="23"/>
      <c r="AP172" s="30"/>
      <c r="AQ172" s="31"/>
      <c r="AR172" s="20"/>
      <c r="AS172" s="109"/>
      <c r="AT172" s="98"/>
      <c r="AU172" s="107"/>
      <c r="AV172" s="94"/>
      <c r="AW172" s="71"/>
      <c r="AX172" s="104"/>
      <c r="AY172" s="104"/>
      <c r="AZ172" s="104"/>
      <c r="BA172" s="104"/>
      <c r="BB172" s="104"/>
      <c r="BC172" s="104"/>
      <c r="BD172" s="104"/>
      <c r="BE172" s="105"/>
    </row>
    <row r="173" spans="1:58" ht="27">
      <c r="A173" s="17"/>
      <c r="B173" s="703"/>
      <c r="C173" s="104" t="s">
        <v>572</v>
      </c>
      <c r="D173" s="208" t="s">
        <v>600</v>
      </c>
      <c r="E173" s="105" t="e">
        <f>VLOOKUP(D173, '[2](참고) 중복제거용 BP사명 DB'!$B$3:$D561, 3, FALSE)</f>
        <v>#N/A</v>
      </c>
      <c r="F173" s="3" t="s">
        <v>601</v>
      </c>
      <c r="G173" s="3"/>
      <c r="H173" s="117" t="s">
        <v>66</v>
      </c>
      <c r="I173" s="117" t="s">
        <v>67</v>
      </c>
      <c r="J173" s="117"/>
      <c r="K173" s="117" t="s">
        <v>67</v>
      </c>
      <c r="L173" s="117" t="s">
        <v>67</v>
      </c>
      <c r="M173" s="117" t="s">
        <v>67</v>
      </c>
      <c r="N173" s="117"/>
      <c r="O173" s="117"/>
      <c r="P173" s="122"/>
      <c r="Q173" s="115"/>
      <c r="R173" s="115"/>
      <c r="S173" s="115"/>
      <c r="T173" s="115"/>
      <c r="U173" s="115"/>
      <c r="V173" s="115"/>
      <c r="W173" s="209" t="s">
        <v>263</v>
      </c>
      <c r="X173" s="115"/>
      <c r="Y173" s="115"/>
      <c r="Z173" s="432"/>
      <c r="AA173" s="115"/>
      <c r="AB173" s="203"/>
      <c r="AC173" s="203"/>
      <c r="AD173" s="203"/>
      <c r="AE173" s="3"/>
      <c r="AF173" s="104"/>
      <c r="AG173" s="6"/>
      <c r="AH173" s="104"/>
      <c r="AI173" s="9"/>
      <c r="AJ173" s="735">
        <v>13700000</v>
      </c>
      <c r="AK173" s="20"/>
      <c r="AL173" s="403" t="s">
        <v>4025</v>
      </c>
      <c r="AM173" s="402"/>
      <c r="AN173" s="31"/>
      <c r="AO173" s="23"/>
      <c r="AP173" s="30"/>
      <c r="AQ173" s="31"/>
      <c r="AR173" s="20"/>
      <c r="AS173" s="509"/>
      <c r="AT173" s="98"/>
      <c r="AU173" s="107"/>
      <c r="AV173" s="94"/>
      <c r="AW173" s="71"/>
      <c r="AX173" s="104"/>
      <c r="AY173" s="104"/>
      <c r="AZ173" s="104"/>
      <c r="BA173" s="104"/>
      <c r="BB173" s="104"/>
      <c r="BC173" s="104"/>
      <c r="BD173" s="104"/>
      <c r="BE173" s="105"/>
    </row>
    <row r="174" spans="1:58" ht="40.5" hidden="1">
      <c r="B174" s="703" t="s">
        <v>603</v>
      </c>
      <c r="C174" s="105" t="s">
        <v>604</v>
      </c>
      <c r="D174" s="105" t="s">
        <v>605</v>
      </c>
      <c r="E174" s="105" t="str">
        <f>VLOOKUP(D174, '[2](참고) 중복제거용 BP사명 DB'!$B$3:$D562, 3, FALSE)</f>
        <v>에스케이플래닛주식회사</v>
      </c>
      <c r="F174" s="3" t="s">
        <v>606</v>
      </c>
      <c r="G174" s="7" t="s">
        <v>607</v>
      </c>
      <c r="H174" s="117" t="s">
        <v>66</v>
      </c>
      <c r="I174" s="117" t="s">
        <v>67</v>
      </c>
      <c r="J174" s="117"/>
      <c r="K174" s="117" t="s">
        <v>67</v>
      </c>
      <c r="L174" s="117" t="s">
        <v>67</v>
      </c>
      <c r="M174" s="117"/>
      <c r="N174" s="117"/>
      <c r="O174" s="117"/>
      <c r="P174" s="122"/>
      <c r="Q174" s="115" t="s">
        <v>263</v>
      </c>
      <c r="R174" s="115"/>
      <c r="S174" s="115"/>
      <c r="T174" s="115"/>
      <c r="U174" s="115" t="s">
        <v>394</v>
      </c>
      <c r="V174" s="115"/>
      <c r="W174" s="115" t="s">
        <v>263</v>
      </c>
      <c r="X174" s="115"/>
      <c r="Y174" s="115"/>
      <c r="Z174" s="432" t="s">
        <v>394</v>
      </c>
      <c r="AA174" s="419"/>
      <c r="AB174" s="203" t="s">
        <v>204</v>
      </c>
      <c r="AC174" s="429"/>
      <c r="AD174" s="429"/>
      <c r="AE174" s="3" t="s">
        <v>608</v>
      </c>
      <c r="AF174" s="198" t="s">
        <v>145</v>
      </c>
      <c r="AG174" s="6" t="s">
        <v>609</v>
      </c>
      <c r="AH174" s="198" t="s">
        <v>564</v>
      </c>
      <c r="AI174" s="9"/>
      <c r="AJ174" s="735">
        <v>16670000</v>
      </c>
      <c r="AK174" s="20" t="s">
        <v>266</v>
      </c>
      <c r="AL174" s="20" t="s">
        <v>4013</v>
      </c>
      <c r="AM174" s="20" t="s">
        <v>399</v>
      </c>
      <c r="AN174" s="30">
        <v>45370</v>
      </c>
      <c r="AO174" s="23" t="s">
        <v>4026</v>
      </c>
      <c r="AP174" s="30">
        <v>45422</v>
      </c>
      <c r="AQ174" s="33">
        <v>45425</v>
      </c>
      <c r="AR174" s="20" t="str">
        <f>IF(ISBLANK(AQ174), "", "O")</f>
        <v>O</v>
      </c>
      <c r="AS174" s="98" t="s">
        <v>604</v>
      </c>
      <c r="AT174" s="98" t="s">
        <v>4027</v>
      </c>
      <c r="AU174" s="96">
        <v>45443</v>
      </c>
      <c r="AV174" s="94">
        <v>45464</v>
      </c>
      <c r="AW174" s="71" t="str">
        <f>IF(ISBLANK(AV174), "", "O")</f>
        <v>O</v>
      </c>
      <c r="AX174" s="104" t="s">
        <v>610</v>
      </c>
      <c r="AY174" s="104" t="s">
        <v>611</v>
      </c>
      <c r="AZ174" s="104" t="s">
        <v>70</v>
      </c>
      <c r="BA174" s="104" t="s">
        <v>70</v>
      </c>
      <c r="BB174" s="104"/>
      <c r="BC174" s="104"/>
      <c r="BD174" s="105" t="s">
        <v>612</v>
      </c>
      <c r="BE174" s="104" t="s">
        <v>4028</v>
      </c>
    </row>
    <row r="175" spans="1:58" ht="40.5" hidden="1">
      <c r="A175" s="17"/>
      <c r="B175" s="703"/>
      <c r="C175" s="105" t="s">
        <v>603</v>
      </c>
      <c r="D175" s="105" t="s">
        <v>598</v>
      </c>
      <c r="E175" s="105" t="e">
        <f>VLOOKUP(D175, '[2](참고) 중복제거용 BP사명 DB'!$B$3:$D563, 3, FALSE)</f>
        <v>#N/A</v>
      </c>
      <c r="F175" s="3" t="s">
        <v>614</v>
      </c>
      <c r="G175" s="3"/>
      <c r="H175" s="117" t="s">
        <v>66</v>
      </c>
      <c r="I175" s="117" t="s">
        <v>67</v>
      </c>
      <c r="J175" s="117"/>
      <c r="K175" s="117" t="s">
        <v>67</v>
      </c>
      <c r="L175" s="117" t="s">
        <v>67</v>
      </c>
      <c r="M175" s="117"/>
      <c r="N175" s="117"/>
      <c r="O175" s="117"/>
      <c r="P175" s="122"/>
      <c r="Q175" s="79"/>
      <c r="R175" s="115"/>
      <c r="S175" s="115"/>
      <c r="T175" s="115"/>
      <c r="U175" s="115" t="s">
        <v>68</v>
      </c>
      <c r="V175" s="115" t="s">
        <v>210</v>
      </c>
      <c r="W175" s="115"/>
      <c r="X175" s="115"/>
      <c r="Y175" s="115"/>
      <c r="Z175" s="432" t="s">
        <v>68</v>
      </c>
      <c r="AA175" s="115" t="s">
        <v>210</v>
      </c>
      <c r="AB175" s="203" t="s">
        <v>204</v>
      </c>
      <c r="AC175" s="429"/>
      <c r="AD175" s="429"/>
      <c r="AE175" s="64" t="s">
        <v>211</v>
      </c>
      <c r="AF175" s="104" t="s">
        <v>212</v>
      </c>
      <c r="AG175" s="104" t="s">
        <v>213</v>
      </c>
      <c r="AH175" s="104" t="s">
        <v>214</v>
      </c>
      <c r="AI175" s="104"/>
      <c r="AJ175" s="735">
        <v>16670000</v>
      </c>
      <c r="AK175" s="20"/>
      <c r="AL175" s="503"/>
      <c r="AM175" s="20"/>
      <c r="AN175" s="73"/>
      <c r="AO175" s="52"/>
      <c r="AP175" s="30"/>
      <c r="AQ175" s="30"/>
      <c r="AR175" s="20" t="str">
        <f t="shared" si="4"/>
        <v/>
      </c>
      <c r="AS175" s="70"/>
      <c r="AT175" s="70"/>
      <c r="AU175" s="94"/>
      <c r="AV175" s="94"/>
      <c r="AW175" s="71" t="str">
        <f t="shared" si="5"/>
        <v/>
      </c>
      <c r="AX175" s="104" t="s">
        <v>615</v>
      </c>
      <c r="AY175" s="104" t="s">
        <v>616</v>
      </c>
      <c r="AZ175" s="104" t="s">
        <v>615</v>
      </c>
      <c r="BA175" s="104" t="s">
        <v>617</v>
      </c>
      <c r="BB175" s="104"/>
      <c r="BC175" s="104"/>
      <c r="BD175" s="104" t="s">
        <v>217</v>
      </c>
      <c r="BE175" s="104" t="s">
        <v>218</v>
      </c>
      <c r="BF175"/>
    </row>
    <row r="176" spans="1:58" ht="40.5" hidden="1">
      <c r="B176" s="703"/>
      <c r="C176" s="105" t="s">
        <v>604</v>
      </c>
      <c r="D176" s="105" t="s">
        <v>618</v>
      </c>
      <c r="E176" s="105" t="str">
        <f>VLOOKUP(D176, '[2](참고) 중복제거용 BP사명 DB'!$B$3:$D564, 3, FALSE)</f>
        <v>주식회사 젬백스링크</v>
      </c>
      <c r="F176" s="3" t="s">
        <v>619</v>
      </c>
      <c r="G176" s="3"/>
      <c r="H176" s="117" t="s">
        <v>66</v>
      </c>
      <c r="I176" s="117" t="s">
        <v>67</v>
      </c>
      <c r="J176" s="117"/>
      <c r="K176" s="117" t="s">
        <v>67</v>
      </c>
      <c r="L176" s="117" t="s">
        <v>67</v>
      </c>
      <c r="M176" s="117"/>
      <c r="N176" s="117"/>
      <c r="O176" s="117"/>
      <c r="P176" s="122"/>
      <c r="Q176" s="79" t="s">
        <v>263</v>
      </c>
      <c r="R176" s="115"/>
      <c r="S176" s="115"/>
      <c r="T176" s="115"/>
      <c r="U176" s="115" t="s">
        <v>620</v>
      </c>
      <c r="V176" s="115"/>
      <c r="W176" s="115" t="s">
        <v>263</v>
      </c>
      <c r="X176" s="115"/>
      <c r="Y176" s="115"/>
      <c r="Z176" s="432" t="s">
        <v>620</v>
      </c>
      <c r="AA176" s="115"/>
      <c r="AB176" s="203" t="s">
        <v>204</v>
      </c>
      <c r="AC176" s="203"/>
      <c r="AD176" s="203"/>
      <c r="AE176" s="12" t="s">
        <v>621</v>
      </c>
      <c r="AF176" s="104" t="s">
        <v>622</v>
      </c>
      <c r="AG176" s="104" t="s">
        <v>623</v>
      </c>
      <c r="AH176" s="6" t="s">
        <v>624</v>
      </c>
      <c r="AI176" s="9"/>
      <c r="AJ176" s="735">
        <v>16670000</v>
      </c>
      <c r="AK176" s="20" t="s">
        <v>565</v>
      </c>
      <c r="AL176" s="20" t="s">
        <v>4013</v>
      </c>
      <c r="AM176" s="20" t="s">
        <v>399</v>
      </c>
      <c r="AN176" s="30">
        <v>45384</v>
      </c>
      <c r="AO176" s="23" t="s">
        <v>4027</v>
      </c>
      <c r="AP176" s="30">
        <v>45428</v>
      </c>
      <c r="AQ176" s="33">
        <v>45433</v>
      </c>
      <c r="AR176" s="20" t="str">
        <f>IF(ISBLANK(AQ176), "", "O")</f>
        <v>O</v>
      </c>
      <c r="AS176" s="509"/>
      <c r="AT176" s="98"/>
      <c r="AU176" s="107"/>
      <c r="AV176" s="94"/>
      <c r="AW176" s="71" t="str">
        <f>IF(ISBLANK(AV176), "", "O")</f>
        <v/>
      </c>
      <c r="AX176" s="104" t="s">
        <v>610</v>
      </c>
      <c r="AY176" s="104" t="s">
        <v>611</v>
      </c>
      <c r="AZ176" s="104" t="s">
        <v>70</v>
      </c>
      <c r="BA176" s="104" t="s">
        <v>70</v>
      </c>
      <c r="BB176" s="104"/>
      <c r="BC176" s="104"/>
      <c r="BD176" s="105" t="s">
        <v>625</v>
      </c>
      <c r="BE176" s="105" t="s">
        <v>626</v>
      </c>
    </row>
    <row r="177" spans="1:58" s="39" customFormat="1" ht="25.5" hidden="1" customHeight="1">
      <c r="A177" s="14"/>
      <c r="B177" s="703" t="s">
        <v>627</v>
      </c>
      <c r="C177" s="105" t="s">
        <v>628</v>
      </c>
      <c r="D177" s="105" t="s">
        <v>629</v>
      </c>
      <c r="E177" s="105" t="str">
        <f>VLOOKUP(D177, '[2](참고) 중복제거용 BP사명 DB'!$B$3:$D565, 3, FALSE)</f>
        <v>SK텔레콤(주)</v>
      </c>
      <c r="F177" s="7"/>
      <c r="G177" s="7"/>
      <c r="H177" s="117" t="s">
        <v>630</v>
      </c>
      <c r="I177" s="117"/>
      <c r="J177" s="117"/>
      <c r="K177" s="454" t="s">
        <v>67</v>
      </c>
      <c r="L177" s="117" t="s">
        <v>67</v>
      </c>
      <c r="M177" s="117"/>
      <c r="N177" s="117"/>
      <c r="O177" s="117"/>
      <c r="P177" s="122"/>
      <c r="Q177" s="28"/>
      <c r="R177" s="115" t="s">
        <v>583</v>
      </c>
      <c r="S177" s="115"/>
      <c r="T177" s="121"/>
      <c r="U177" s="115" t="s">
        <v>631</v>
      </c>
      <c r="V177" s="115"/>
      <c r="W177" s="115"/>
      <c r="X177" s="461" t="s">
        <v>263</v>
      </c>
      <c r="Y177" s="115"/>
      <c r="Z177" s="432" t="s">
        <v>631</v>
      </c>
      <c r="AA177" s="115"/>
      <c r="AB177" s="28"/>
      <c r="AC177" s="203"/>
      <c r="AD177" s="203"/>
      <c r="AE177" s="132"/>
      <c r="AF177" s="104"/>
      <c r="AG177" s="104"/>
      <c r="AH177" s="104"/>
      <c r="AI177" s="132"/>
      <c r="AJ177" s="589"/>
      <c r="AK177" s="20" t="s">
        <v>266</v>
      </c>
      <c r="AL177" s="20" t="s">
        <v>4005</v>
      </c>
      <c r="AM177" s="20" t="s">
        <v>267</v>
      </c>
      <c r="AN177" s="506"/>
      <c r="AO177" s="574" t="s">
        <v>4308</v>
      </c>
      <c r="AP177" s="30"/>
      <c r="AQ177" s="31"/>
      <c r="AR177" s="20" t="str">
        <f>IF(ISBLANK(AQ177), "", "O")</f>
        <v/>
      </c>
      <c r="AS177" s="98" t="s">
        <v>628</v>
      </c>
      <c r="AT177" s="108" t="s">
        <v>4308</v>
      </c>
      <c r="AU177" s="107"/>
      <c r="AV177" s="94"/>
      <c r="AW177" s="71" t="str">
        <f>IF(ISBLANK(AV177), "", "O")</f>
        <v/>
      </c>
      <c r="AX177" s="105" t="s">
        <v>4029</v>
      </c>
      <c r="AY177" s="105" t="s">
        <v>633</v>
      </c>
      <c r="AZ177" s="104"/>
      <c r="BA177" s="104"/>
      <c r="BB177" s="105"/>
      <c r="BC177" s="105"/>
      <c r="BD177" s="104"/>
      <c r="BE177" s="105"/>
    </row>
    <row r="178" spans="1:58" s="39" customFormat="1" ht="27" hidden="1">
      <c r="A178" s="14"/>
      <c r="B178" s="703"/>
      <c r="C178" s="105" t="s">
        <v>628</v>
      </c>
      <c r="D178" s="105" t="s">
        <v>634</v>
      </c>
      <c r="E178" s="105" t="str">
        <f>VLOOKUP(D178, '[2](참고) 중복제거용 BP사명 DB'!$B$3:$D566, 3, FALSE)</f>
        <v>에스케이플래닛주식회사</v>
      </c>
      <c r="F178" s="7"/>
      <c r="G178" s="7" t="s">
        <v>635</v>
      </c>
      <c r="H178" s="117" t="s">
        <v>636</v>
      </c>
      <c r="I178" s="448"/>
      <c r="J178" s="117"/>
      <c r="K178" s="454" t="s">
        <v>67</v>
      </c>
      <c r="L178" s="117" t="s">
        <v>67</v>
      </c>
      <c r="M178" s="117"/>
      <c r="N178" s="117"/>
      <c r="O178" s="117"/>
      <c r="P178" s="122"/>
      <c r="Q178" s="28"/>
      <c r="R178" s="115" t="s">
        <v>637</v>
      </c>
      <c r="S178" s="115"/>
      <c r="T178" s="121"/>
      <c r="U178" s="115" t="s">
        <v>631</v>
      </c>
      <c r="V178" s="115"/>
      <c r="W178" s="115"/>
      <c r="X178" s="461" t="s">
        <v>263</v>
      </c>
      <c r="Y178" s="115"/>
      <c r="Z178" s="432" t="s">
        <v>631</v>
      </c>
      <c r="AA178" s="419"/>
      <c r="AB178" s="28"/>
      <c r="AC178" s="203"/>
      <c r="AD178" s="203"/>
      <c r="AE178" s="3" t="s">
        <v>608</v>
      </c>
      <c r="AF178" s="104"/>
      <c r="AG178" s="104"/>
      <c r="AH178" s="104" t="s">
        <v>105</v>
      </c>
      <c r="AI178" s="132"/>
      <c r="AJ178" s="589"/>
      <c r="AK178" s="20" t="s">
        <v>266</v>
      </c>
      <c r="AL178" s="20" t="s">
        <v>4005</v>
      </c>
      <c r="AM178" s="20" t="s">
        <v>267</v>
      </c>
      <c r="AN178" s="30">
        <v>45467</v>
      </c>
      <c r="AO178" s="574" t="s">
        <v>4308</v>
      </c>
      <c r="AP178" s="30"/>
      <c r="AQ178" s="31"/>
      <c r="AR178" s="20"/>
      <c r="AS178" s="515"/>
      <c r="AT178" s="98"/>
      <c r="AU178" s="107"/>
      <c r="AV178" s="94"/>
      <c r="AW178" s="71"/>
      <c r="AX178" s="105" t="s">
        <v>4029</v>
      </c>
      <c r="AY178" s="105" t="s">
        <v>633</v>
      </c>
      <c r="AZ178" s="104"/>
      <c r="BA178" s="104"/>
      <c r="BB178" s="105"/>
      <c r="BC178" s="105"/>
      <c r="BD178" s="202" t="s">
        <v>612</v>
      </c>
      <c r="BE178" s="202" t="s">
        <v>4028</v>
      </c>
    </row>
    <row r="179" spans="1:58" s="39" customFormat="1" ht="27" hidden="1">
      <c r="A179" s="14"/>
      <c r="B179" s="703"/>
      <c r="C179" s="105" t="s">
        <v>628</v>
      </c>
      <c r="D179" s="105" t="s">
        <v>618</v>
      </c>
      <c r="E179" s="105" t="str">
        <f>VLOOKUP(D179, '[2](참고) 중복제거용 BP사명 DB'!$B$3:$D567, 3, FALSE)</f>
        <v>주식회사 젬백스링크</v>
      </c>
      <c r="F179" s="7"/>
      <c r="G179" s="7" t="s">
        <v>638</v>
      </c>
      <c r="H179" s="117" t="s">
        <v>636</v>
      </c>
      <c r="I179" s="448"/>
      <c r="J179" s="117"/>
      <c r="K179" s="454" t="s">
        <v>67</v>
      </c>
      <c r="L179" s="117" t="s">
        <v>67</v>
      </c>
      <c r="M179" s="117"/>
      <c r="N179" s="117"/>
      <c r="O179" s="117"/>
      <c r="P179" s="122"/>
      <c r="Q179" s="28"/>
      <c r="R179" s="115" t="s">
        <v>637</v>
      </c>
      <c r="S179" s="115"/>
      <c r="T179" s="121"/>
      <c r="U179" s="115" t="s">
        <v>631</v>
      </c>
      <c r="V179" s="115"/>
      <c r="W179" s="115"/>
      <c r="X179" s="461" t="s">
        <v>263</v>
      </c>
      <c r="Y179" s="115"/>
      <c r="Z179" s="432" t="s">
        <v>631</v>
      </c>
      <c r="AA179" s="115"/>
      <c r="AB179" s="28"/>
      <c r="AC179" s="203"/>
      <c r="AD179" s="203"/>
      <c r="AE179" s="4" t="s">
        <v>621</v>
      </c>
      <c r="AF179" s="104"/>
      <c r="AG179" s="104"/>
      <c r="AH179" s="104" t="s">
        <v>105</v>
      </c>
      <c r="AI179" s="132"/>
      <c r="AJ179" s="589"/>
      <c r="AK179" s="20" t="s">
        <v>266</v>
      </c>
      <c r="AL179" s="20" t="s">
        <v>4005</v>
      </c>
      <c r="AM179" s="20" t="s">
        <v>267</v>
      </c>
      <c r="AN179" s="30">
        <v>45467</v>
      </c>
      <c r="AO179" s="574" t="s">
        <v>4308</v>
      </c>
      <c r="AP179" s="30"/>
      <c r="AQ179" s="31"/>
      <c r="AR179" s="20"/>
      <c r="AS179" s="515"/>
      <c r="AT179" s="98"/>
      <c r="AU179" s="107"/>
      <c r="AV179" s="94"/>
      <c r="AW179" s="71"/>
      <c r="AX179" s="105" t="s">
        <v>4029</v>
      </c>
      <c r="AY179" s="105" t="s">
        <v>633</v>
      </c>
      <c r="AZ179" s="104"/>
      <c r="BA179" s="104"/>
      <c r="BB179" s="105"/>
      <c r="BC179" s="105"/>
      <c r="BD179" s="202" t="s">
        <v>625</v>
      </c>
      <c r="BE179" s="202" t="s">
        <v>4030</v>
      </c>
    </row>
    <row r="180" spans="1:58" ht="40.5" hidden="1">
      <c r="B180" s="703" t="s">
        <v>639</v>
      </c>
      <c r="C180" s="105" t="s">
        <v>639</v>
      </c>
      <c r="D180" s="105" t="s">
        <v>549</v>
      </c>
      <c r="E180" s="105" t="str">
        <f>VLOOKUP(D180, '[2](참고) 중복제거용 BP사명 DB'!$B$3:$D568, 3, FALSE)</f>
        <v>SK㈜</v>
      </c>
      <c r="F180" s="3" t="s">
        <v>640</v>
      </c>
      <c r="G180" s="3"/>
      <c r="H180" s="117" t="s">
        <v>27</v>
      </c>
      <c r="I180" s="117" t="s">
        <v>67</v>
      </c>
      <c r="J180" s="117" t="s">
        <v>67</v>
      </c>
      <c r="K180" s="117" t="s">
        <v>67</v>
      </c>
      <c r="L180" s="117" t="s">
        <v>67</v>
      </c>
      <c r="M180" s="117" t="s">
        <v>67</v>
      </c>
      <c r="N180" s="117" t="s">
        <v>67</v>
      </c>
      <c r="O180" s="117"/>
      <c r="P180" s="122"/>
      <c r="Q180" s="115" t="s">
        <v>261</v>
      </c>
      <c r="R180" s="115"/>
      <c r="S180" s="115" t="s">
        <v>261</v>
      </c>
      <c r="T180" s="115"/>
      <c r="U180" s="115" t="s">
        <v>394</v>
      </c>
      <c r="V180" s="115"/>
      <c r="W180" s="115" t="s">
        <v>263</v>
      </c>
      <c r="X180" s="115"/>
      <c r="Y180" s="115" t="s">
        <v>263</v>
      </c>
      <c r="Z180" s="432" t="s">
        <v>394</v>
      </c>
      <c r="AA180" s="115"/>
      <c r="AB180" s="203"/>
      <c r="AC180" s="203"/>
      <c r="AD180" s="203" t="s">
        <v>263</v>
      </c>
      <c r="AE180" s="4" t="s">
        <v>641</v>
      </c>
      <c r="AF180" s="6" t="s">
        <v>312</v>
      </c>
      <c r="AG180" s="6" t="s">
        <v>642</v>
      </c>
      <c r="AH180" s="104" t="s">
        <v>643</v>
      </c>
      <c r="AI180" s="9"/>
      <c r="AJ180" s="735">
        <v>13700000</v>
      </c>
      <c r="AK180" s="20" t="s">
        <v>266</v>
      </c>
      <c r="AL180" s="20" t="s">
        <v>4013</v>
      </c>
      <c r="AM180" s="20" t="s">
        <v>399</v>
      </c>
      <c r="AN180" s="30">
        <v>45364</v>
      </c>
      <c r="AO180" s="574" t="s">
        <v>4031</v>
      </c>
      <c r="AP180" s="30">
        <v>45443</v>
      </c>
      <c r="AQ180" s="31">
        <v>45448</v>
      </c>
      <c r="AR180" s="20" t="str">
        <f>IF(ISBLANK(AQ180), "", "O")</f>
        <v>O</v>
      </c>
      <c r="AS180" s="98" t="s">
        <v>639</v>
      </c>
      <c r="AT180" s="98" t="s">
        <v>4032</v>
      </c>
      <c r="AU180" s="107">
        <v>45471</v>
      </c>
      <c r="AV180" s="94"/>
      <c r="AW180" s="71" t="str">
        <f>IF(ISBLANK(AV180), "", "O")</f>
        <v/>
      </c>
      <c r="AX180" s="104" t="s">
        <v>644</v>
      </c>
      <c r="AY180" s="104" t="s">
        <v>645</v>
      </c>
      <c r="AZ180" s="104" t="s">
        <v>646</v>
      </c>
      <c r="BA180" s="104" t="s">
        <v>647</v>
      </c>
      <c r="BB180" s="104"/>
      <c r="BC180" s="104"/>
      <c r="BD180" s="104" t="s">
        <v>648</v>
      </c>
      <c r="BE180" s="105" t="s">
        <v>649</v>
      </c>
    </row>
    <row r="181" spans="1:58" ht="54">
      <c r="A181" s="17"/>
      <c r="B181" s="703"/>
      <c r="C181" s="105" t="s">
        <v>639</v>
      </c>
      <c r="D181" s="105" t="s">
        <v>605</v>
      </c>
      <c r="E181" s="105" t="str">
        <f>VLOOKUP(D181, '[2](참고) 중복제거용 BP사명 DB'!$B$3:$D569, 3, FALSE)</f>
        <v>에스케이플래닛주식회사</v>
      </c>
      <c r="F181" s="7" t="s">
        <v>650</v>
      </c>
      <c r="G181" s="3" t="s">
        <v>651</v>
      </c>
      <c r="H181" s="117" t="s">
        <v>27</v>
      </c>
      <c r="I181" s="117" t="s">
        <v>67</v>
      </c>
      <c r="J181" s="117"/>
      <c r="K181" s="117" t="s">
        <v>67</v>
      </c>
      <c r="L181" s="117" t="s">
        <v>67</v>
      </c>
      <c r="M181" s="117" t="s">
        <v>67</v>
      </c>
      <c r="N181" s="117"/>
      <c r="O181" s="117"/>
      <c r="P181" s="122"/>
      <c r="Q181" s="79"/>
      <c r="R181" s="115"/>
      <c r="S181" s="115"/>
      <c r="T181" s="115"/>
      <c r="U181" s="115" t="s">
        <v>74</v>
      </c>
      <c r="V181" s="115" t="s">
        <v>575</v>
      </c>
      <c r="W181" s="461" t="s">
        <v>263</v>
      </c>
      <c r="X181" s="115"/>
      <c r="Y181" s="115"/>
      <c r="Z181" s="432" t="s">
        <v>74</v>
      </c>
      <c r="AA181" s="419" t="str">
        <f>VLOOKUP(E181,[2]Sheet1!B:C,2,FALSE)</f>
        <v>투자사(SQ)</v>
      </c>
      <c r="AB181" s="203"/>
      <c r="AC181" s="203"/>
      <c r="AD181" s="203"/>
      <c r="AE181" s="12"/>
      <c r="AF181" s="104"/>
      <c r="AG181" s="6"/>
      <c r="AH181" s="6"/>
      <c r="AI181" s="9"/>
      <c r="AJ181" s="735">
        <v>13700000</v>
      </c>
      <c r="AK181" s="20"/>
      <c r="AL181" s="403" t="s">
        <v>4033</v>
      </c>
      <c r="AM181" s="20"/>
      <c r="AN181" s="45"/>
      <c r="AO181" s="51"/>
      <c r="AP181" s="42"/>
      <c r="AQ181" s="41"/>
      <c r="AR181" s="20" t="str">
        <f t="shared" si="4"/>
        <v/>
      </c>
      <c r="AS181" s="98"/>
      <c r="AT181" s="70"/>
      <c r="AU181" s="94"/>
      <c r="AV181" s="94"/>
      <c r="AW181" s="71" t="str">
        <f t="shared" si="5"/>
        <v/>
      </c>
      <c r="AX181" s="104"/>
      <c r="AY181" s="104"/>
      <c r="AZ181" s="104"/>
      <c r="BA181" s="104"/>
      <c r="BB181" s="104"/>
      <c r="BC181" s="104"/>
      <c r="BD181" s="104"/>
      <c r="BE181" s="104"/>
      <c r="BF181"/>
    </row>
    <row r="182" spans="1:58" ht="27" hidden="1">
      <c r="B182" s="703"/>
      <c r="C182" s="105" t="s">
        <v>639</v>
      </c>
      <c r="D182" s="105" t="s">
        <v>530</v>
      </c>
      <c r="E182" s="105" t="str">
        <f>VLOOKUP(D182, '[2](참고) 중복제거용 BP사명 DB'!$B$3:$D570, 3, FALSE)</f>
        <v>에스케이엠앤서비스 주식회사</v>
      </c>
      <c r="F182" s="7" t="s">
        <v>652</v>
      </c>
      <c r="G182" s="3"/>
      <c r="H182" s="117" t="s">
        <v>27</v>
      </c>
      <c r="I182" s="117" t="s">
        <v>67</v>
      </c>
      <c r="J182" s="117"/>
      <c r="K182" s="117" t="s">
        <v>67</v>
      </c>
      <c r="L182" s="117" t="s">
        <v>67</v>
      </c>
      <c r="M182" s="117" t="s">
        <v>67</v>
      </c>
      <c r="N182" s="117"/>
      <c r="O182" s="117"/>
      <c r="P182" s="122"/>
      <c r="Q182" s="115" t="s">
        <v>261</v>
      </c>
      <c r="R182" s="115"/>
      <c r="S182" s="115"/>
      <c r="T182" s="115"/>
      <c r="U182" s="115" t="s">
        <v>394</v>
      </c>
      <c r="V182" s="115"/>
      <c r="W182" s="115" t="s">
        <v>263</v>
      </c>
      <c r="X182" s="115"/>
      <c r="Y182" s="115"/>
      <c r="Z182" s="432" t="s">
        <v>394</v>
      </c>
      <c r="AA182" s="115"/>
      <c r="AB182" s="203"/>
      <c r="AC182" s="203" t="s">
        <v>299</v>
      </c>
      <c r="AD182" s="203"/>
      <c r="AE182" s="4" t="s">
        <v>653</v>
      </c>
      <c r="AF182" s="104" t="s">
        <v>248</v>
      </c>
      <c r="AG182" s="6" t="s">
        <v>70</v>
      </c>
      <c r="AH182" s="104" t="s">
        <v>654</v>
      </c>
      <c r="AI182" s="9"/>
      <c r="AJ182" s="735">
        <v>13700000</v>
      </c>
      <c r="AK182" s="20" t="s">
        <v>266</v>
      </c>
      <c r="AL182" s="20" t="s">
        <v>4013</v>
      </c>
      <c r="AM182" s="20" t="s">
        <v>399</v>
      </c>
      <c r="AN182" s="30">
        <v>45377</v>
      </c>
      <c r="AO182" s="574" t="s">
        <v>4031</v>
      </c>
      <c r="AP182" s="30">
        <v>45422</v>
      </c>
      <c r="AQ182" s="31">
        <v>45429</v>
      </c>
      <c r="AR182" s="20" t="str">
        <f>IF(ISBLANK(AQ182), "", "O")</f>
        <v>O</v>
      </c>
      <c r="AS182" s="509"/>
      <c r="AT182" s="98"/>
      <c r="AU182" s="107"/>
      <c r="AV182" s="94"/>
      <c r="AW182" s="71" t="str">
        <f>IF(ISBLANK(AV182), "", "O")</f>
        <v/>
      </c>
      <c r="AX182" s="104" t="s">
        <v>644</v>
      </c>
      <c r="AY182" s="104" t="s">
        <v>645</v>
      </c>
      <c r="AZ182" s="104" t="s">
        <v>646</v>
      </c>
      <c r="BA182" s="104" t="s">
        <v>647</v>
      </c>
      <c r="BB182" s="104"/>
      <c r="BC182" s="104"/>
      <c r="BD182" s="104" t="s">
        <v>655</v>
      </c>
      <c r="BE182" s="105" t="s">
        <v>656</v>
      </c>
    </row>
    <row r="183" spans="1:58" ht="27">
      <c r="A183" s="17"/>
      <c r="B183" s="703"/>
      <c r="C183" s="105" t="s">
        <v>639</v>
      </c>
      <c r="D183" s="105" t="s">
        <v>657</v>
      </c>
      <c r="E183" s="105" t="str">
        <f>VLOOKUP(D183, '[2](참고) 중복제거용 BP사명 DB'!$B$3:$D571, 3, FALSE)</f>
        <v>(주)청람커뮤니케이션즈</v>
      </c>
      <c r="F183" s="3" t="s">
        <v>658</v>
      </c>
      <c r="G183" s="7" t="s">
        <v>659</v>
      </c>
      <c r="H183" s="117" t="s">
        <v>27</v>
      </c>
      <c r="I183" s="117" t="s">
        <v>67</v>
      </c>
      <c r="J183" s="117"/>
      <c r="K183" s="117" t="s">
        <v>67</v>
      </c>
      <c r="L183" s="117" t="s">
        <v>67</v>
      </c>
      <c r="M183" s="117" t="s">
        <v>67</v>
      </c>
      <c r="N183" s="117"/>
      <c r="O183" s="117"/>
      <c r="P183" s="122"/>
      <c r="Q183" s="79"/>
      <c r="R183" s="115"/>
      <c r="S183" s="115"/>
      <c r="T183" s="115"/>
      <c r="U183" s="115" t="s">
        <v>660</v>
      </c>
      <c r="V183" s="115" t="s">
        <v>661</v>
      </c>
      <c r="W183" s="115" t="s">
        <v>263</v>
      </c>
      <c r="X183" s="115"/>
      <c r="Y183" s="115"/>
      <c r="Z183" s="432" t="s">
        <v>660</v>
      </c>
      <c r="AA183" s="115"/>
      <c r="AB183" s="203"/>
      <c r="AC183" s="203"/>
      <c r="AD183" s="203"/>
      <c r="AE183" s="12"/>
      <c r="AF183" s="104"/>
      <c r="AG183" s="6"/>
      <c r="AH183" s="6"/>
      <c r="AI183" s="9"/>
      <c r="AJ183" s="735">
        <v>13700000</v>
      </c>
      <c r="AK183" s="402"/>
      <c r="AL183" s="402" t="s">
        <v>4034</v>
      </c>
      <c r="AM183" s="402"/>
      <c r="AN183" s="45"/>
      <c r="AO183" s="34"/>
      <c r="AP183" s="30"/>
      <c r="AQ183" s="31"/>
      <c r="AR183" s="20" t="str">
        <f t="shared" si="4"/>
        <v/>
      </c>
      <c r="AS183" s="509"/>
      <c r="AT183" s="98"/>
      <c r="AU183" s="107"/>
      <c r="AV183" s="94"/>
      <c r="AW183" s="71" t="str">
        <f t="shared" si="5"/>
        <v/>
      </c>
      <c r="AX183" s="104"/>
      <c r="AY183" s="104"/>
      <c r="AZ183" s="104"/>
      <c r="BA183" s="104"/>
      <c r="BB183" s="104"/>
      <c r="BC183" s="104"/>
      <c r="BD183" s="104"/>
      <c r="BE183" s="104"/>
      <c r="BF183"/>
    </row>
    <row r="184" spans="1:58" ht="40.5" hidden="1">
      <c r="B184" s="703"/>
      <c r="C184" s="105" t="s">
        <v>639</v>
      </c>
      <c r="D184" s="105" t="s">
        <v>662</v>
      </c>
      <c r="E184" s="105" t="e">
        <f>VLOOKUP(D184, '[2](참고) 중복제거용 BP사명 DB'!$B$3:$D572, 3, FALSE)</f>
        <v>#N/A</v>
      </c>
      <c r="F184" s="7" t="s">
        <v>663</v>
      </c>
      <c r="G184" s="3"/>
      <c r="H184" s="117" t="s">
        <v>27</v>
      </c>
      <c r="I184" s="117" t="s">
        <v>67</v>
      </c>
      <c r="J184" s="117"/>
      <c r="K184" s="117" t="s">
        <v>67</v>
      </c>
      <c r="L184" s="117" t="s">
        <v>67</v>
      </c>
      <c r="M184" s="117" t="s">
        <v>67</v>
      </c>
      <c r="N184" s="117"/>
      <c r="O184" s="117"/>
      <c r="P184" s="122"/>
      <c r="Q184" s="115" t="s">
        <v>261</v>
      </c>
      <c r="R184" s="115"/>
      <c r="S184" s="115"/>
      <c r="T184" s="115"/>
      <c r="U184" s="115" t="s">
        <v>394</v>
      </c>
      <c r="V184" s="115"/>
      <c r="W184" s="115" t="s">
        <v>263</v>
      </c>
      <c r="X184" s="115"/>
      <c r="Y184" s="115"/>
      <c r="Z184" s="432" t="s">
        <v>394</v>
      </c>
      <c r="AA184" s="115"/>
      <c r="AB184" s="203"/>
      <c r="AC184" s="203" t="s">
        <v>299</v>
      </c>
      <c r="AD184" s="203"/>
      <c r="AE184" s="4" t="s">
        <v>664</v>
      </c>
      <c r="AF184" s="104" t="s">
        <v>248</v>
      </c>
      <c r="AG184" s="6" t="s">
        <v>665</v>
      </c>
      <c r="AH184" s="104" t="s">
        <v>643</v>
      </c>
      <c r="AI184" s="9"/>
      <c r="AJ184" s="735">
        <v>13700000</v>
      </c>
      <c r="AK184" s="20" t="s">
        <v>266</v>
      </c>
      <c r="AL184" s="20" t="s">
        <v>4013</v>
      </c>
      <c r="AM184" s="20" t="s">
        <v>399</v>
      </c>
      <c r="AN184" s="30">
        <v>45391</v>
      </c>
      <c r="AO184" s="574" t="s">
        <v>4035</v>
      </c>
      <c r="AP184" s="30">
        <v>45432</v>
      </c>
      <c r="AQ184" s="31"/>
      <c r="AR184" s="20" t="str">
        <f>IF(ISBLANK(AQ184), "", "O")</f>
        <v/>
      </c>
      <c r="AS184" s="98" t="s">
        <v>4036</v>
      </c>
      <c r="AT184" s="98" t="s">
        <v>4032</v>
      </c>
      <c r="AU184" s="96">
        <v>45456</v>
      </c>
      <c r="AV184" s="94"/>
      <c r="AW184" s="71" t="str">
        <f>IF(ISBLANK(AV184), "", "O")</f>
        <v/>
      </c>
      <c r="AX184" s="104" t="s">
        <v>4037</v>
      </c>
      <c r="AY184" s="104" t="s">
        <v>667</v>
      </c>
      <c r="AZ184" s="104" t="s">
        <v>70</v>
      </c>
      <c r="BA184" s="104" t="s">
        <v>70</v>
      </c>
      <c r="BB184" s="104"/>
      <c r="BC184" s="104"/>
      <c r="BD184" s="104" t="s">
        <v>668</v>
      </c>
      <c r="BE184" s="104" t="s">
        <v>669</v>
      </c>
    </row>
    <row r="185" spans="1:58" ht="54">
      <c r="A185" s="17"/>
      <c r="B185" s="703"/>
      <c r="C185" s="105" t="s">
        <v>639</v>
      </c>
      <c r="D185" s="208" t="s">
        <v>670</v>
      </c>
      <c r="E185" s="105" t="str">
        <f>VLOOKUP(D185, '[2](참고) 중복제거용 BP사명 DB'!$B$3:$D573, 3, FALSE)</f>
        <v>㈜ 프레피스코리아</v>
      </c>
      <c r="F185" s="3" t="s">
        <v>4038</v>
      </c>
      <c r="G185" s="3" t="s">
        <v>4039</v>
      </c>
      <c r="H185" s="117" t="s">
        <v>672</v>
      </c>
      <c r="I185" s="117"/>
      <c r="J185" s="117"/>
      <c r="K185" s="117" t="s">
        <v>67</v>
      </c>
      <c r="L185" s="117" t="s">
        <v>67</v>
      </c>
      <c r="M185" s="117" t="s">
        <v>67</v>
      </c>
      <c r="N185" s="117"/>
      <c r="O185" s="117"/>
      <c r="P185" s="122"/>
      <c r="Q185" s="115" t="s">
        <v>263</v>
      </c>
      <c r="R185" s="115"/>
      <c r="S185" s="115"/>
      <c r="T185" s="115"/>
      <c r="U185" s="115" t="s">
        <v>394</v>
      </c>
      <c r="V185" s="115"/>
      <c r="W185" s="115" t="s">
        <v>263</v>
      </c>
      <c r="X185" s="115"/>
      <c r="Y185" s="115"/>
      <c r="Z185" s="432" t="s">
        <v>394</v>
      </c>
      <c r="AA185" s="115"/>
      <c r="AB185" s="203" t="s">
        <v>204</v>
      </c>
      <c r="AC185" s="203" t="s">
        <v>299</v>
      </c>
      <c r="AD185" s="203"/>
      <c r="AE185" s="3" t="s">
        <v>673</v>
      </c>
      <c r="AF185" s="104"/>
      <c r="AG185" s="104" t="s">
        <v>70</v>
      </c>
      <c r="AH185" s="104" t="s">
        <v>654</v>
      </c>
      <c r="AI185" s="104"/>
      <c r="AJ185" s="735">
        <v>13700000</v>
      </c>
      <c r="AK185" s="402"/>
      <c r="AL185" s="403" t="s">
        <v>4040</v>
      </c>
      <c r="AM185" s="402"/>
      <c r="AN185" s="45"/>
      <c r="AO185" s="34"/>
      <c r="AP185" s="30"/>
      <c r="AQ185" s="31"/>
      <c r="AR185" s="20" t="str">
        <f>IF(ISBLANK(AQ185), "", "O")</f>
        <v/>
      </c>
      <c r="AS185" s="509"/>
      <c r="AT185" s="98"/>
      <c r="AU185" s="107"/>
      <c r="AV185" s="94"/>
      <c r="AW185" s="71" t="str">
        <f>IF(ISBLANK(AV185), "", "O")</f>
        <v/>
      </c>
      <c r="AX185" s="104" t="s">
        <v>666</v>
      </c>
      <c r="AY185" s="104" t="s">
        <v>667</v>
      </c>
      <c r="AZ185" s="104" t="s">
        <v>70</v>
      </c>
      <c r="BA185" s="104" t="s">
        <v>70</v>
      </c>
      <c r="BB185" s="104"/>
      <c r="BC185" s="104"/>
      <c r="BD185" s="104" t="s">
        <v>674</v>
      </c>
      <c r="BE185" s="104" t="s">
        <v>675</v>
      </c>
    </row>
    <row r="186" spans="1:58" ht="24" hidden="1">
      <c r="A186" s="17"/>
      <c r="B186" s="703"/>
      <c r="C186" s="105" t="s">
        <v>639</v>
      </c>
      <c r="D186" s="105" t="s">
        <v>676</v>
      </c>
      <c r="E186" s="105" t="e">
        <f>VLOOKUP(D186, '[2](참고) 중복제거용 BP사명 DB'!$B$3:$D574, 3, FALSE)</f>
        <v>#N/A</v>
      </c>
      <c r="F186" s="7" t="s">
        <v>677</v>
      </c>
      <c r="G186" s="3" t="s">
        <v>678</v>
      </c>
      <c r="H186" s="117" t="s">
        <v>27</v>
      </c>
      <c r="I186" s="117" t="s">
        <v>67</v>
      </c>
      <c r="J186" s="117"/>
      <c r="K186" s="117" t="s">
        <v>67</v>
      </c>
      <c r="L186" s="117" t="s">
        <v>67</v>
      </c>
      <c r="M186" s="117" t="s">
        <v>67</v>
      </c>
      <c r="N186" s="117"/>
      <c r="O186" s="117"/>
      <c r="P186" s="122"/>
      <c r="Q186" s="79"/>
      <c r="R186" s="115"/>
      <c r="S186" s="115"/>
      <c r="T186" s="115"/>
      <c r="U186" s="115" t="s">
        <v>679</v>
      </c>
      <c r="V186" s="115" t="s">
        <v>680</v>
      </c>
      <c r="W186" s="461"/>
      <c r="X186" s="115"/>
      <c r="Y186" s="115"/>
      <c r="Z186" s="432" t="s">
        <v>74</v>
      </c>
      <c r="AA186" s="318" t="str">
        <f>VLOOKUP(E190,[2]Sheet1!B:C,2,FALSE)</f>
        <v>자회사</v>
      </c>
      <c r="AB186" s="203"/>
      <c r="AC186" s="203"/>
      <c r="AD186" s="203"/>
      <c r="AE186" s="12"/>
      <c r="AF186" s="104"/>
      <c r="AG186" s="6"/>
      <c r="AH186" s="6"/>
      <c r="AI186" s="9"/>
      <c r="AJ186" s="735">
        <v>13700000</v>
      </c>
      <c r="AK186" s="20"/>
      <c r="AL186" s="503"/>
      <c r="AM186" s="20"/>
      <c r="AN186" s="45"/>
      <c r="AO186" s="51"/>
      <c r="AP186" s="42"/>
      <c r="AQ186" s="42"/>
      <c r="AR186" s="20" t="str">
        <f t="shared" si="4"/>
        <v/>
      </c>
      <c r="AS186" s="70"/>
      <c r="AT186" s="70"/>
      <c r="AU186" s="94"/>
      <c r="AV186" s="94"/>
      <c r="AW186" s="71" t="str">
        <f t="shared" si="5"/>
        <v/>
      </c>
      <c r="AX186" s="104"/>
      <c r="AY186" s="104"/>
      <c r="AZ186" s="104"/>
      <c r="BA186" s="104"/>
      <c r="BB186" s="104"/>
      <c r="BC186" s="104"/>
      <c r="BD186" s="104"/>
      <c r="BE186" s="104"/>
      <c r="BF186"/>
    </row>
    <row r="187" spans="1:58" ht="27">
      <c r="A187" s="17"/>
      <c r="B187" s="703"/>
      <c r="C187" s="105" t="s">
        <v>639</v>
      </c>
      <c r="D187" s="105" t="s">
        <v>681</v>
      </c>
      <c r="E187" s="105" t="str">
        <f>VLOOKUP(D187, '[2](참고) 중복제거용 BP사명 DB'!$B$3:$D575, 3, FALSE)</f>
        <v xml:space="preserve">	(주)와이비엘</v>
      </c>
      <c r="F187" s="7" t="s">
        <v>677</v>
      </c>
      <c r="G187" s="3" t="s">
        <v>682</v>
      </c>
      <c r="H187" s="117" t="s">
        <v>27</v>
      </c>
      <c r="I187" s="117" t="s">
        <v>67</v>
      </c>
      <c r="J187" s="117"/>
      <c r="K187" s="117" t="s">
        <v>67</v>
      </c>
      <c r="L187" s="117" t="s">
        <v>67</v>
      </c>
      <c r="M187" s="117" t="s">
        <v>67</v>
      </c>
      <c r="N187" s="117"/>
      <c r="O187" s="117"/>
      <c r="P187" s="122"/>
      <c r="Q187" s="79"/>
      <c r="R187" s="115"/>
      <c r="S187" s="115"/>
      <c r="T187" s="115"/>
      <c r="U187" s="115" t="s">
        <v>68</v>
      </c>
      <c r="V187" s="115" t="s">
        <v>680</v>
      </c>
      <c r="W187" s="462" t="s">
        <v>263</v>
      </c>
      <c r="X187" s="115"/>
      <c r="Y187" s="115"/>
      <c r="Z187" s="432" t="s">
        <v>68</v>
      </c>
      <c r="AA187" s="115"/>
      <c r="AB187" s="203"/>
      <c r="AC187" s="203"/>
      <c r="AD187" s="203"/>
      <c r="AE187" s="12"/>
      <c r="AF187" s="104"/>
      <c r="AG187" s="6"/>
      <c r="AH187" s="6"/>
      <c r="AI187" s="9"/>
      <c r="AJ187" s="735">
        <v>13700000</v>
      </c>
      <c r="AK187" s="402"/>
      <c r="AL187" s="402" t="s">
        <v>4041</v>
      </c>
      <c r="AM187" s="402"/>
      <c r="AN187" s="45"/>
      <c r="AO187" s="51"/>
      <c r="AP187" s="42"/>
      <c r="AQ187" s="42"/>
      <c r="AR187" s="20" t="str">
        <f t="shared" si="4"/>
        <v/>
      </c>
      <c r="AS187" s="98"/>
      <c r="AT187" s="70"/>
      <c r="AU187" s="94"/>
      <c r="AV187" s="94"/>
      <c r="AW187" s="71" t="str">
        <f t="shared" si="5"/>
        <v/>
      </c>
      <c r="AX187" s="104"/>
      <c r="AY187" s="104"/>
      <c r="AZ187" s="104"/>
      <c r="BA187" s="104"/>
      <c r="BB187" s="104"/>
      <c r="BC187" s="104"/>
      <c r="BD187" s="104"/>
      <c r="BE187" s="104"/>
      <c r="BF187" s="122" t="s">
        <v>602</v>
      </c>
    </row>
    <row r="188" spans="1:58" ht="27" hidden="1">
      <c r="B188" s="703"/>
      <c r="C188" s="105" t="s">
        <v>639</v>
      </c>
      <c r="D188" s="105" t="s">
        <v>684</v>
      </c>
      <c r="E188" s="105" t="e">
        <f>VLOOKUP(D188, '[2](참고) 중복제거용 BP사명 DB'!$B$3:$D576, 3, FALSE)</f>
        <v>#N/A</v>
      </c>
      <c r="F188" s="7" t="s">
        <v>685</v>
      </c>
      <c r="G188" s="3"/>
      <c r="H188" s="117" t="s">
        <v>27</v>
      </c>
      <c r="I188" s="117" t="s">
        <v>67</v>
      </c>
      <c r="J188" s="117"/>
      <c r="K188" s="117" t="s">
        <v>67</v>
      </c>
      <c r="L188" s="117" t="s">
        <v>67</v>
      </c>
      <c r="M188" s="117" t="s">
        <v>67</v>
      </c>
      <c r="N188" s="117"/>
      <c r="O188" s="117"/>
      <c r="P188" s="122"/>
      <c r="Q188" s="115" t="s">
        <v>261</v>
      </c>
      <c r="R188" s="115"/>
      <c r="S188" s="115"/>
      <c r="T188" s="115"/>
      <c r="U188" s="115" t="s">
        <v>394</v>
      </c>
      <c r="V188" s="115"/>
      <c r="W188" s="115" t="s">
        <v>263</v>
      </c>
      <c r="X188" s="115"/>
      <c r="Y188" s="115"/>
      <c r="Z188" s="432" t="s">
        <v>394</v>
      </c>
      <c r="AA188" s="115"/>
      <c r="AB188" s="203"/>
      <c r="AC188" s="203"/>
      <c r="AD188" s="203"/>
      <c r="AE188" s="4" t="s">
        <v>686</v>
      </c>
      <c r="AF188" s="104" t="s">
        <v>248</v>
      </c>
      <c r="AG188" s="6" t="s">
        <v>70</v>
      </c>
      <c r="AH188" s="6" t="s">
        <v>687</v>
      </c>
      <c r="AI188" s="9"/>
      <c r="AJ188" s="735">
        <v>13700000</v>
      </c>
      <c r="AK188" s="20" t="s">
        <v>266</v>
      </c>
      <c r="AL188" s="20" t="s">
        <v>4013</v>
      </c>
      <c r="AM188" s="20" t="s">
        <v>399</v>
      </c>
      <c r="AN188" s="30">
        <v>45379</v>
      </c>
      <c r="AO188" s="574" t="s">
        <v>4031</v>
      </c>
      <c r="AP188" s="30">
        <v>45408</v>
      </c>
      <c r="AQ188" s="31" t="s">
        <v>70</v>
      </c>
      <c r="AR188" s="20" t="str">
        <f>IF(ISBLANK(AQ188), "", "O")</f>
        <v>O</v>
      </c>
      <c r="AS188" s="509"/>
      <c r="AT188" s="98"/>
      <c r="AU188" s="107"/>
      <c r="AV188" s="94"/>
      <c r="AW188" s="71" t="str">
        <f>IF(ISBLANK(AV188), "", "O")</f>
        <v/>
      </c>
      <c r="AX188" s="104" t="s">
        <v>644</v>
      </c>
      <c r="AY188" s="104" t="s">
        <v>645</v>
      </c>
      <c r="AZ188" s="104" t="s">
        <v>646</v>
      </c>
      <c r="BA188" s="104" t="s">
        <v>647</v>
      </c>
      <c r="BB188" s="104"/>
      <c r="BC188" s="104"/>
      <c r="BD188" s="104" t="s">
        <v>688</v>
      </c>
      <c r="BE188" s="104" t="s">
        <v>689</v>
      </c>
    </row>
    <row r="189" spans="1:58" hidden="1">
      <c r="A189" s="17"/>
      <c r="B189" s="703"/>
      <c r="C189" s="105" t="s">
        <v>639</v>
      </c>
      <c r="D189" s="105" t="s">
        <v>690</v>
      </c>
      <c r="E189" s="105" t="str">
        <f>VLOOKUP(D189, '[2](참고) 중복제거용 BP사명 DB'!$B$3:$D577, 3, FALSE)</f>
        <v>(주)케이지이니시스</v>
      </c>
      <c r="F189" s="7" t="s">
        <v>691</v>
      </c>
      <c r="G189" s="3"/>
      <c r="H189" s="117" t="s">
        <v>27</v>
      </c>
      <c r="I189" s="117" t="s">
        <v>67</v>
      </c>
      <c r="J189" s="117"/>
      <c r="K189" s="117" t="s">
        <v>67</v>
      </c>
      <c r="L189" s="117" t="s">
        <v>67</v>
      </c>
      <c r="M189" s="117" t="s">
        <v>67</v>
      </c>
      <c r="N189" s="117"/>
      <c r="O189" s="117"/>
      <c r="P189" s="122"/>
      <c r="Q189" s="79"/>
      <c r="R189" s="115"/>
      <c r="S189" s="115"/>
      <c r="T189" s="115"/>
      <c r="U189" s="115" t="s">
        <v>68</v>
      </c>
      <c r="V189" s="115" t="s">
        <v>692</v>
      </c>
      <c r="W189" s="115"/>
      <c r="X189" s="115"/>
      <c r="Y189" s="115"/>
      <c r="Z189" s="432" t="s">
        <v>68</v>
      </c>
      <c r="AA189" s="115" t="s">
        <v>692</v>
      </c>
      <c r="AB189" s="203"/>
      <c r="AC189" s="203"/>
      <c r="AD189" s="203"/>
      <c r="AE189" s="12"/>
      <c r="AF189" s="104"/>
      <c r="AG189" s="6"/>
      <c r="AH189" s="6"/>
      <c r="AI189" s="9"/>
      <c r="AJ189" s="735">
        <v>13700000</v>
      </c>
      <c r="AK189" s="20"/>
      <c r="AL189" s="503"/>
      <c r="AM189" s="20"/>
      <c r="AN189" s="45"/>
      <c r="AO189" s="51"/>
      <c r="AP189" s="42"/>
      <c r="AQ189" s="42"/>
      <c r="AR189" s="20" t="str">
        <f t="shared" si="4"/>
        <v/>
      </c>
      <c r="AS189" s="70"/>
      <c r="AT189" s="70"/>
      <c r="AU189" s="94"/>
      <c r="AV189" s="94"/>
      <c r="AW189" s="71" t="str">
        <f t="shared" si="5"/>
        <v/>
      </c>
      <c r="AX189" s="104"/>
      <c r="AY189" s="104"/>
      <c r="AZ189" s="104"/>
      <c r="BA189" s="104"/>
      <c r="BB189" s="104"/>
      <c r="BC189" s="104"/>
      <c r="BD189" s="104"/>
      <c r="BE189" s="104"/>
      <c r="BF189"/>
    </row>
    <row r="190" spans="1:58" ht="24" hidden="1">
      <c r="A190" s="17"/>
      <c r="B190" s="703"/>
      <c r="C190" s="105" t="s">
        <v>639</v>
      </c>
      <c r="D190" s="105" t="s">
        <v>579</v>
      </c>
      <c r="E190" s="105" t="str">
        <f>VLOOKUP(D190, '[2](참고) 중복제거용 BP사명 DB'!$B$3:$D578, 3, FALSE)</f>
        <v>서비스탑 주식회사</v>
      </c>
      <c r="F190" s="7" t="s">
        <v>693</v>
      </c>
      <c r="G190" s="3"/>
      <c r="H190" s="117" t="s">
        <v>27</v>
      </c>
      <c r="I190" s="117" t="s">
        <v>67</v>
      </c>
      <c r="J190" s="117"/>
      <c r="K190" s="117" t="s">
        <v>67</v>
      </c>
      <c r="L190" s="117" t="s">
        <v>67</v>
      </c>
      <c r="M190" s="117" t="s">
        <v>67</v>
      </c>
      <c r="N190" s="117"/>
      <c r="O190" s="117"/>
      <c r="P190" s="122"/>
      <c r="Q190" s="79"/>
      <c r="R190" s="115"/>
      <c r="S190" s="115"/>
      <c r="T190" s="115"/>
      <c r="U190" s="115" t="s">
        <v>74</v>
      </c>
      <c r="V190" s="115" t="s">
        <v>575</v>
      </c>
      <c r="W190" s="115"/>
      <c r="X190" s="115"/>
      <c r="Y190" s="115"/>
      <c r="Z190" s="432" t="s">
        <v>74</v>
      </c>
      <c r="AA190" s="419" t="str">
        <f>VLOOKUP(E190,[2]Sheet1!B:C,2,FALSE)</f>
        <v>자회사</v>
      </c>
      <c r="AB190" s="203"/>
      <c r="AC190" s="203"/>
      <c r="AD190" s="203"/>
      <c r="AE190" s="12"/>
      <c r="AF190" s="104"/>
      <c r="AG190" s="6"/>
      <c r="AH190" s="6"/>
      <c r="AI190" s="9"/>
      <c r="AJ190" s="735">
        <v>13700000</v>
      </c>
      <c r="AK190" s="20"/>
      <c r="AL190" s="503"/>
      <c r="AM190" s="20"/>
      <c r="AN190" s="45"/>
      <c r="AO190" s="51"/>
      <c r="AP190" s="42"/>
      <c r="AQ190" s="42"/>
      <c r="AR190" s="20" t="str">
        <f t="shared" si="4"/>
        <v/>
      </c>
      <c r="AS190" s="70"/>
      <c r="AT190" s="70"/>
      <c r="AU190" s="94"/>
      <c r="AV190" s="94"/>
      <c r="AW190" s="71" t="str">
        <f t="shared" si="5"/>
        <v/>
      </c>
      <c r="AX190" s="104"/>
      <c r="AY190" s="104"/>
      <c r="AZ190" s="104"/>
      <c r="BA190" s="104"/>
      <c r="BB190" s="104"/>
      <c r="BC190" s="104"/>
      <c r="BD190" s="104"/>
      <c r="BE190" s="104"/>
      <c r="BF190"/>
    </row>
    <row r="191" spans="1:58" ht="24" hidden="1">
      <c r="A191" s="17"/>
      <c r="B191" s="703"/>
      <c r="C191" s="105" t="s">
        <v>639</v>
      </c>
      <c r="D191" s="105" t="s">
        <v>573</v>
      </c>
      <c r="E191" s="105" t="str">
        <f>VLOOKUP(D191, '[2](참고) 중복제거용 BP사명 DB'!$B$3:$D579, 3, FALSE)</f>
        <v>서비스에이스주식회사</v>
      </c>
      <c r="F191" s="7" t="s">
        <v>693</v>
      </c>
      <c r="G191" s="3"/>
      <c r="H191" s="117" t="s">
        <v>27</v>
      </c>
      <c r="I191" s="117" t="s">
        <v>67</v>
      </c>
      <c r="J191" s="117"/>
      <c r="K191" s="117" t="s">
        <v>67</v>
      </c>
      <c r="L191" s="117" t="s">
        <v>67</v>
      </c>
      <c r="M191" s="117" t="s">
        <v>67</v>
      </c>
      <c r="N191" s="117"/>
      <c r="O191" s="117"/>
      <c r="P191" s="122"/>
      <c r="Q191" s="79"/>
      <c r="R191" s="115"/>
      <c r="S191" s="115"/>
      <c r="T191" s="115"/>
      <c r="U191" s="115" t="s">
        <v>74</v>
      </c>
      <c r="V191" s="115" t="s">
        <v>575</v>
      </c>
      <c r="W191" s="115"/>
      <c r="X191" s="115"/>
      <c r="Y191" s="115"/>
      <c r="Z191" s="432" t="s">
        <v>74</v>
      </c>
      <c r="AA191" s="419" t="str">
        <f>VLOOKUP(E191,[2]Sheet1!B:C,2,FALSE)</f>
        <v>자회사</v>
      </c>
      <c r="AB191" s="203"/>
      <c r="AC191" s="203"/>
      <c r="AD191" s="203"/>
      <c r="AE191" s="12"/>
      <c r="AF191" s="104"/>
      <c r="AG191" s="6"/>
      <c r="AH191" s="6"/>
      <c r="AI191" s="9"/>
      <c r="AJ191" s="735">
        <v>13700000</v>
      </c>
      <c r="AK191" s="20"/>
      <c r="AL191" s="503"/>
      <c r="AM191" s="20"/>
      <c r="AN191" s="45"/>
      <c r="AO191" s="51"/>
      <c r="AP191" s="42"/>
      <c r="AQ191" s="42"/>
      <c r="AR191" s="20" t="str">
        <f t="shared" si="4"/>
        <v/>
      </c>
      <c r="AS191" s="70"/>
      <c r="AT191" s="70"/>
      <c r="AU191" s="94"/>
      <c r="AV191" s="94"/>
      <c r="AW191" s="71" t="str">
        <f t="shared" si="5"/>
        <v/>
      </c>
      <c r="AX191" s="104"/>
      <c r="AY191" s="104"/>
      <c r="AZ191" s="104"/>
      <c r="BA191" s="104"/>
      <c r="BB191" s="104"/>
      <c r="BC191" s="104"/>
      <c r="BD191" s="104"/>
      <c r="BE191" s="104"/>
      <c r="BF191"/>
    </row>
    <row r="192" spans="1:58" hidden="1">
      <c r="A192" s="17"/>
      <c r="B192" s="703"/>
      <c r="C192" s="105" t="s">
        <v>639</v>
      </c>
      <c r="D192" s="105" t="s">
        <v>694</v>
      </c>
      <c r="E192" s="105" t="str">
        <f>VLOOKUP(D192, '[2](참고) 중복제거용 BP사명 DB'!$B$3:$D580, 3, FALSE)</f>
        <v>Amazon Web Services Inc.</v>
      </c>
      <c r="F192" s="7" t="s">
        <v>695</v>
      </c>
      <c r="G192" s="3"/>
      <c r="H192" s="117" t="s">
        <v>27</v>
      </c>
      <c r="I192" s="117" t="s">
        <v>67</v>
      </c>
      <c r="J192" s="117"/>
      <c r="K192" s="117" t="s">
        <v>67</v>
      </c>
      <c r="L192" s="117" t="s">
        <v>67</v>
      </c>
      <c r="M192" s="117" t="s">
        <v>67</v>
      </c>
      <c r="N192" s="117"/>
      <c r="O192" s="117"/>
      <c r="P192" s="122"/>
      <c r="Q192" s="79"/>
      <c r="R192" s="115"/>
      <c r="S192" s="115"/>
      <c r="T192" s="115"/>
      <c r="U192" s="115" t="s">
        <v>679</v>
      </c>
      <c r="V192" s="115" t="s">
        <v>442</v>
      </c>
      <c r="W192" s="115"/>
      <c r="X192" s="115"/>
      <c r="Y192" s="115"/>
      <c r="Z192" s="432" t="s">
        <v>679</v>
      </c>
      <c r="AA192" s="115" t="s">
        <v>443</v>
      </c>
      <c r="AB192" s="203"/>
      <c r="AC192" s="203"/>
      <c r="AD192" s="203"/>
      <c r="AE192" s="12"/>
      <c r="AF192" s="104"/>
      <c r="AG192" s="6"/>
      <c r="AH192" s="6"/>
      <c r="AI192" s="9"/>
      <c r="AJ192" s="735">
        <v>13700000</v>
      </c>
      <c r="AK192" s="20"/>
      <c r="AL192" s="503"/>
      <c r="AM192" s="20"/>
      <c r="AN192" s="45"/>
      <c r="AO192" s="51"/>
      <c r="AP192" s="42"/>
      <c r="AQ192" s="42"/>
      <c r="AR192" s="20" t="str">
        <f t="shared" si="4"/>
        <v/>
      </c>
      <c r="AS192" s="70"/>
      <c r="AT192" s="70"/>
      <c r="AU192" s="94"/>
      <c r="AV192" s="94"/>
      <c r="AW192" s="71" t="str">
        <f t="shared" si="5"/>
        <v/>
      </c>
      <c r="AX192" s="104"/>
      <c r="AY192" s="104"/>
      <c r="AZ192" s="104"/>
      <c r="BA192" s="104"/>
      <c r="BB192" s="104"/>
      <c r="BC192" s="104"/>
      <c r="BD192" s="104"/>
      <c r="BE192" s="104"/>
      <c r="BF192"/>
    </row>
    <row r="193" spans="1:58" ht="27">
      <c r="A193" s="17"/>
      <c r="B193" s="703" t="s">
        <v>696</v>
      </c>
      <c r="C193" s="105" t="s">
        <v>697</v>
      </c>
      <c r="D193" s="105" t="s">
        <v>549</v>
      </c>
      <c r="E193" s="105" t="str">
        <f>VLOOKUP(D193, '[2](참고) 중복제거용 BP사명 DB'!$B$3:$D581, 3, FALSE)</f>
        <v>SK㈜</v>
      </c>
      <c r="F193" s="7" t="s">
        <v>640</v>
      </c>
      <c r="G193" s="3"/>
      <c r="H193" s="117" t="s">
        <v>27</v>
      </c>
      <c r="I193" s="117" t="s">
        <v>67</v>
      </c>
      <c r="J193" s="117" t="s">
        <v>67</v>
      </c>
      <c r="K193" s="117" t="s">
        <v>67</v>
      </c>
      <c r="L193" s="117" t="s">
        <v>67</v>
      </c>
      <c r="M193" s="117" t="s">
        <v>67</v>
      </c>
      <c r="N193" s="117"/>
      <c r="O193" s="117"/>
      <c r="P193" s="122"/>
      <c r="Q193" s="440" t="s">
        <v>263</v>
      </c>
      <c r="R193" s="115"/>
      <c r="S193" s="115"/>
      <c r="T193" s="115"/>
      <c r="U193" s="115" t="s">
        <v>660</v>
      </c>
      <c r="V193" s="115" t="s">
        <v>639</v>
      </c>
      <c r="W193" s="115" t="s">
        <v>263</v>
      </c>
      <c r="X193" s="115"/>
      <c r="Y193" s="115"/>
      <c r="Z193" s="432" t="s">
        <v>660</v>
      </c>
      <c r="AA193" s="115"/>
      <c r="AB193" s="203" t="s">
        <v>204</v>
      </c>
      <c r="AC193" s="203"/>
      <c r="AD193" s="203" t="s">
        <v>263</v>
      </c>
      <c r="AE193" s="8" t="s">
        <v>698</v>
      </c>
      <c r="AF193" s="104" t="s">
        <v>145</v>
      </c>
      <c r="AG193" s="104" t="s">
        <v>699</v>
      </c>
      <c r="AH193" s="104" t="s">
        <v>105</v>
      </c>
      <c r="AI193" s="132"/>
      <c r="AJ193" s="590"/>
      <c r="AK193" s="402"/>
      <c r="AL193" s="402" t="s">
        <v>4034</v>
      </c>
      <c r="AM193" s="402"/>
      <c r="AN193" s="45"/>
      <c r="AO193" s="34"/>
      <c r="AP193" s="30"/>
      <c r="AQ193" s="31"/>
      <c r="AR193" s="20" t="str">
        <f>IF(ISBLANK(AQ193), "", "O")</f>
        <v/>
      </c>
      <c r="AS193" s="509"/>
      <c r="AT193" s="98"/>
      <c r="AU193" s="107"/>
      <c r="AV193" s="94"/>
      <c r="AW193" s="71" t="str">
        <f>IF(ISBLANK(AV193), "", "O")</f>
        <v/>
      </c>
      <c r="AX193" s="104" t="s">
        <v>644</v>
      </c>
      <c r="AY193" s="104" t="s">
        <v>645</v>
      </c>
      <c r="AZ193" s="104" t="s">
        <v>700</v>
      </c>
      <c r="BA193" s="104" t="s">
        <v>647</v>
      </c>
      <c r="BB193" s="104"/>
      <c r="BC193" s="104"/>
      <c r="BD193" s="104" t="s">
        <v>701</v>
      </c>
      <c r="BE193" s="104" t="s">
        <v>702</v>
      </c>
    </row>
    <row r="194" spans="1:58" ht="54">
      <c r="A194" s="17"/>
      <c r="B194" s="703"/>
      <c r="C194" s="105" t="s">
        <v>697</v>
      </c>
      <c r="D194" s="105" t="s">
        <v>605</v>
      </c>
      <c r="E194" s="105" t="str">
        <f>VLOOKUP(D194, '[2](참고) 중복제거용 BP사명 DB'!$B$3:$D582, 3, FALSE)</f>
        <v>에스케이플래닛주식회사</v>
      </c>
      <c r="F194" s="7" t="s">
        <v>703</v>
      </c>
      <c r="G194" s="3"/>
      <c r="H194" s="117" t="s">
        <v>27</v>
      </c>
      <c r="I194" s="117" t="s">
        <v>67</v>
      </c>
      <c r="J194" s="117"/>
      <c r="K194" s="117" t="s">
        <v>67</v>
      </c>
      <c r="L194" s="117" t="s">
        <v>67</v>
      </c>
      <c r="M194" s="117" t="s">
        <v>67</v>
      </c>
      <c r="N194" s="117"/>
      <c r="O194" s="117"/>
      <c r="P194" s="122"/>
      <c r="Q194" s="115"/>
      <c r="R194" s="115"/>
      <c r="S194" s="115"/>
      <c r="T194" s="115"/>
      <c r="U194" s="115" t="s">
        <v>74</v>
      </c>
      <c r="V194" s="115" t="s">
        <v>575</v>
      </c>
      <c r="W194" s="461" t="s">
        <v>263</v>
      </c>
      <c r="X194" s="115"/>
      <c r="Y194" s="115"/>
      <c r="Z194" s="432" t="s">
        <v>74</v>
      </c>
      <c r="AA194" s="419" t="str">
        <f>VLOOKUP(E194,[2]Sheet1!B:C,2,FALSE)</f>
        <v>투자사(SQ)</v>
      </c>
      <c r="AB194" s="203" t="s">
        <v>204</v>
      </c>
      <c r="AC194" s="429"/>
      <c r="AD194" s="203" t="s">
        <v>263</v>
      </c>
      <c r="AE194" s="12" t="s">
        <v>70</v>
      </c>
      <c r="AF194" s="104" t="s">
        <v>114</v>
      </c>
      <c r="AG194" s="104" t="s">
        <v>704</v>
      </c>
      <c r="AH194" s="104"/>
      <c r="AI194" s="104"/>
      <c r="AJ194" s="589"/>
      <c r="AK194" s="20"/>
      <c r="AL194" s="403" t="s">
        <v>4033</v>
      </c>
      <c r="AM194" s="20"/>
      <c r="AN194" s="45"/>
      <c r="AO194" s="51"/>
      <c r="AP194" s="42"/>
      <c r="AQ194" s="41"/>
      <c r="AR194" s="20" t="str">
        <f t="shared" si="4"/>
        <v/>
      </c>
      <c r="AS194" s="98"/>
      <c r="AT194" s="70"/>
      <c r="AU194" s="94"/>
      <c r="AV194" s="94"/>
      <c r="AW194" s="71" t="str">
        <f t="shared" si="5"/>
        <v/>
      </c>
      <c r="AX194" s="104" t="s">
        <v>644</v>
      </c>
      <c r="AY194" s="104" t="s">
        <v>645</v>
      </c>
      <c r="AZ194" s="104" t="s">
        <v>700</v>
      </c>
      <c r="BA194" s="104" t="s">
        <v>647</v>
      </c>
      <c r="BB194" s="104"/>
      <c r="BC194" s="104"/>
      <c r="BD194" s="104" t="s">
        <v>705</v>
      </c>
      <c r="BE194" s="104" t="s">
        <v>706</v>
      </c>
      <c r="BF194"/>
    </row>
    <row r="195" spans="1:58" ht="40.5">
      <c r="A195" s="17"/>
      <c r="B195" s="703"/>
      <c r="C195" s="105" t="s">
        <v>697</v>
      </c>
      <c r="D195" s="105" t="s">
        <v>530</v>
      </c>
      <c r="E195" s="105" t="str">
        <f>VLOOKUP(D195, '[2](참고) 중복제거용 BP사명 DB'!$B$3:$D583, 3, FALSE)</f>
        <v>에스케이엠앤서비스 주식회사</v>
      </c>
      <c r="F195" s="7" t="s">
        <v>707</v>
      </c>
      <c r="G195" s="3"/>
      <c r="H195" s="117" t="s">
        <v>27</v>
      </c>
      <c r="I195" s="117" t="s">
        <v>67</v>
      </c>
      <c r="J195" s="117"/>
      <c r="K195" s="117" t="s">
        <v>67</v>
      </c>
      <c r="L195" s="117" t="s">
        <v>67</v>
      </c>
      <c r="M195" s="117" t="s">
        <v>67</v>
      </c>
      <c r="N195" s="117"/>
      <c r="O195" s="117"/>
      <c r="P195" s="122"/>
      <c r="Q195" s="115"/>
      <c r="R195" s="115"/>
      <c r="S195" s="115"/>
      <c r="T195" s="115"/>
      <c r="U195" s="115" t="s">
        <v>660</v>
      </c>
      <c r="V195" s="115" t="s">
        <v>639</v>
      </c>
      <c r="W195" s="115" t="s">
        <v>263</v>
      </c>
      <c r="X195" s="115"/>
      <c r="Y195" s="115"/>
      <c r="Z195" s="432" t="s">
        <v>660</v>
      </c>
      <c r="AA195" s="115"/>
      <c r="AB195" s="203"/>
      <c r="AC195" s="429"/>
      <c r="AD195" s="429"/>
      <c r="AE195" s="7" t="s">
        <v>708</v>
      </c>
      <c r="AF195" s="104" t="s">
        <v>114</v>
      </c>
      <c r="AG195" s="104" t="s">
        <v>199</v>
      </c>
      <c r="AH195" s="104" t="s">
        <v>199</v>
      </c>
      <c r="AI195" s="104"/>
      <c r="AJ195" s="590"/>
      <c r="AK195" s="402"/>
      <c r="AL195" s="402" t="s">
        <v>4034</v>
      </c>
      <c r="AM195" s="402"/>
      <c r="AN195" s="45"/>
      <c r="AO195" s="34"/>
      <c r="AP195" s="30"/>
      <c r="AQ195" s="31"/>
      <c r="AR195" s="20" t="str">
        <f t="shared" si="4"/>
        <v/>
      </c>
      <c r="AS195" s="509"/>
      <c r="AT195" s="98"/>
      <c r="AU195" s="107"/>
      <c r="AV195" s="94"/>
      <c r="AW195" s="71" t="str">
        <f t="shared" si="5"/>
        <v/>
      </c>
      <c r="AX195" s="104" t="s">
        <v>644</v>
      </c>
      <c r="AY195" s="104" t="s">
        <v>645</v>
      </c>
      <c r="AZ195" s="104" t="s">
        <v>700</v>
      </c>
      <c r="BA195" s="104" t="s">
        <v>647</v>
      </c>
      <c r="BB195" s="104"/>
      <c r="BC195" s="104"/>
      <c r="BD195" s="104" t="s">
        <v>709</v>
      </c>
      <c r="BE195" s="104" t="s">
        <v>710</v>
      </c>
      <c r="BF195"/>
    </row>
    <row r="196" spans="1:58" ht="27">
      <c r="A196" s="17"/>
      <c r="B196" s="703"/>
      <c r="C196" s="105" t="s">
        <v>697</v>
      </c>
      <c r="D196" s="105" t="s">
        <v>657</v>
      </c>
      <c r="E196" s="105" t="str">
        <f>VLOOKUP(D196, '[2](참고) 중복제거용 BP사명 DB'!$B$3:$D584, 3, FALSE)</f>
        <v>(주)청람커뮤니케이션즈</v>
      </c>
      <c r="F196" s="7" t="s">
        <v>711</v>
      </c>
      <c r="G196" s="3"/>
      <c r="H196" s="117" t="s">
        <v>27</v>
      </c>
      <c r="I196" s="117" t="s">
        <v>67</v>
      </c>
      <c r="J196" s="117"/>
      <c r="K196" s="117" t="s">
        <v>67</v>
      </c>
      <c r="L196" s="117" t="s">
        <v>67</v>
      </c>
      <c r="M196" s="117" t="s">
        <v>67</v>
      </c>
      <c r="N196" s="117"/>
      <c r="O196" s="117"/>
      <c r="P196" s="122"/>
      <c r="Q196" s="440" t="s">
        <v>263</v>
      </c>
      <c r="R196" s="115"/>
      <c r="S196" s="115"/>
      <c r="T196" s="115"/>
      <c r="U196" s="115" t="s">
        <v>660</v>
      </c>
      <c r="V196" s="115" t="s">
        <v>661</v>
      </c>
      <c r="W196" s="115" t="s">
        <v>263</v>
      </c>
      <c r="X196" s="115"/>
      <c r="Y196" s="115"/>
      <c r="Z196" s="432" t="s">
        <v>660</v>
      </c>
      <c r="AA196" s="115"/>
      <c r="AB196" s="203" t="s">
        <v>204</v>
      </c>
      <c r="AC196" s="203" t="s">
        <v>299</v>
      </c>
      <c r="AD196" s="203"/>
      <c r="AE196" s="8" t="s">
        <v>712</v>
      </c>
      <c r="AF196" s="104" t="s">
        <v>114</v>
      </c>
      <c r="AG196" s="104" t="s">
        <v>713</v>
      </c>
      <c r="AH196" s="104" t="s">
        <v>397</v>
      </c>
      <c r="AI196" s="132"/>
      <c r="AJ196" s="590"/>
      <c r="AK196" s="402"/>
      <c r="AL196" s="402" t="s">
        <v>4034</v>
      </c>
      <c r="AM196" s="402"/>
      <c r="AN196" s="45"/>
      <c r="AO196" s="34"/>
      <c r="AP196" s="30"/>
      <c r="AQ196" s="31"/>
      <c r="AR196" s="20" t="str">
        <f>IF(ISBLANK(AQ196), "", "O")</f>
        <v/>
      </c>
      <c r="AS196" s="598"/>
      <c r="AT196" s="98"/>
      <c r="AU196" s="107"/>
      <c r="AV196" s="94"/>
      <c r="AW196" s="71" t="str">
        <f>IF(ISBLANK(AV196), "", "O")</f>
        <v/>
      </c>
      <c r="AX196" s="104" t="s">
        <v>644</v>
      </c>
      <c r="AY196" s="104" t="s">
        <v>645</v>
      </c>
      <c r="AZ196" s="104" t="s">
        <v>700</v>
      </c>
      <c r="BA196" s="104" t="s">
        <v>647</v>
      </c>
      <c r="BB196" s="104"/>
      <c r="BC196" s="104"/>
      <c r="BD196" s="104" t="s">
        <v>714</v>
      </c>
      <c r="BE196" s="104" t="s">
        <v>715</v>
      </c>
    </row>
    <row r="197" spans="1:58" ht="24" hidden="1">
      <c r="A197" s="17"/>
      <c r="B197" s="703"/>
      <c r="C197" s="105" t="s">
        <v>697</v>
      </c>
      <c r="D197" s="105" t="s">
        <v>573</v>
      </c>
      <c r="E197" s="105" t="str">
        <f>VLOOKUP(D197, '[2](참고) 중복제거용 BP사명 DB'!$B$3:$D585, 3, FALSE)</f>
        <v>서비스에이스주식회사</v>
      </c>
      <c r="F197" s="7" t="s">
        <v>693</v>
      </c>
      <c r="G197" s="3"/>
      <c r="H197" s="117" t="s">
        <v>27</v>
      </c>
      <c r="I197" s="117" t="s">
        <v>67</v>
      </c>
      <c r="J197" s="117"/>
      <c r="K197" s="117" t="s">
        <v>67</v>
      </c>
      <c r="L197" s="117" t="s">
        <v>67</v>
      </c>
      <c r="M197" s="117" t="s">
        <v>67</v>
      </c>
      <c r="N197" s="117"/>
      <c r="O197" s="117"/>
      <c r="P197" s="122"/>
      <c r="Q197" s="115"/>
      <c r="R197" s="115"/>
      <c r="S197" s="115"/>
      <c r="T197" s="115"/>
      <c r="U197" s="115" t="s">
        <v>74</v>
      </c>
      <c r="V197" s="115" t="s">
        <v>575</v>
      </c>
      <c r="W197" s="115"/>
      <c r="X197" s="115"/>
      <c r="Y197" s="115"/>
      <c r="Z197" s="432" t="s">
        <v>74</v>
      </c>
      <c r="AA197" s="419" t="str">
        <f>VLOOKUP(E197,[2]Sheet1!B:C,2,FALSE)</f>
        <v>자회사</v>
      </c>
      <c r="AB197" s="203"/>
      <c r="AC197" s="203"/>
      <c r="AD197" s="203"/>
      <c r="AE197" s="4"/>
      <c r="AF197" s="104"/>
      <c r="AG197" s="104"/>
      <c r="AH197" s="104"/>
      <c r="AI197" s="104"/>
      <c r="AJ197" s="590"/>
      <c r="AK197" s="20"/>
      <c r="AL197" s="503"/>
      <c r="AM197" s="20"/>
      <c r="AN197" s="45"/>
      <c r="AO197" s="20"/>
      <c r="AP197" s="42"/>
      <c r="AQ197" s="42"/>
      <c r="AR197" s="20" t="str">
        <f t="shared" ref="AR197:AR260" si="6">IF(ISBLANK(AQ197), "", "O")</f>
        <v/>
      </c>
      <c r="AS197" s="70"/>
      <c r="AT197" s="70"/>
      <c r="AU197" s="94"/>
      <c r="AV197" s="94"/>
      <c r="AW197" s="71" t="str">
        <f t="shared" ref="AW197:AW252" si="7">IF(ISBLANK(AV197), "", "O")</f>
        <v/>
      </c>
      <c r="AX197" s="104"/>
      <c r="AY197" s="104"/>
      <c r="AZ197" s="104"/>
      <c r="BA197" s="104"/>
      <c r="BB197" s="104"/>
      <c r="BC197" s="104"/>
      <c r="BD197" s="104"/>
      <c r="BE197" s="104"/>
      <c r="BF197"/>
    </row>
    <row r="198" spans="1:58" ht="24" hidden="1">
      <c r="A198" s="17"/>
      <c r="B198" s="703"/>
      <c r="C198" s="105" t="s">
        <v>697</v>
      </c>
      <c r="D198" s="105" t="s">
        <v>579</v>
      </c>
      <c r="E198" s="105" t="str">
        <f>VLOOKUP(D198, '[2](참고) 중복제거용 BP사명 DB'!$B$3:$D586, 3, FALSE)</f>
        <v>서비스탑 주식회사</v>
      </c>
      <c r="F198" s="7" t="s">
        <v>693</v>
      </c>
      <c r="G198" s="3"/>
      <c r="H198" s="117" t="s">
        <v>27</v>
      </c>
      <c r="I198" s="117" t="s">
        <v>67</v>
      </c>
      <c r="J198" s="117"/>
      <c r="K198" s="117" t="s">
        <v>67</v>
      </c>
      <c r="L198" s="117" t="s">
        <v>67</v>
      </c>
      <c r="M198" s="117" t="s">
        <v>67</v>
      </c>
      <c r="N198" s="117"/>
      <c r="O198" s="117"/>
      <c r="P198" s="122"/>
      <c r="Q198" s="115"/>
      <c r="R198" s="115"/>
      <c r="S198" s="115"/>
      <c r="T198" s="115"/>
      <c r="U198" s="115" t="s">
        <v>74</v>
      </c>
      <c r="V198" s="115" t="s">
        <v>575</v>
      </c>
      <c r="W198" s="115"/>
      <c r="X198" s="115"/>
      <c r="Y198" s="115"/>
      <c r="Z198" s="432" t="s">
        <v>74</v>
      </c>
      <c r="AA198" s="419" t="str">
        <f>VLOOKUP(E198,[2]Sheet1!B:C,2,FALSE)</f>
        <v>자회사</v>
      </c>
      <c r="AB198" s="203"/>
      <c r="AC198" s="203"/>
      <c r="AD198" s="203"/>
      <c r="AE198" s="4"/>
      <c r="AF198" s="104"/>
      <c r="AG198" s="104"/>
      <c r="AH198" s="104"/>
      <c r="AI198" s="104"/>
      <c r="AJ198" s="590"/>
      <c r="AK198" s="20"/>
      <c r="AL198" s="503"/>
      <c r="AM198" s="20"/>
      <c r="AN198" s="45"/>
      <c r="AO198" s="20"/>
      <c r="AP198" s="42"/>
      <c r="AQ198" s="42"/>
      <c r="AR198" s="20" t="str">
        <f t="shared" si="6"/>
        <v/>
      </c>
      <c r="AS198" s="70"/>
      <c r="AT198" s="70"/>
      <c r="AU198" s="94"/>
      <c r="AV198" s="94"/>
      <c r="AW198" s="71" t="str">
        <f t="shared" si="7"/>
        <v/>
      </c>
      <c r="AX198" s="104"/>
      <c r="AY198" s="104"/>
      <c r="AZ198" s="104"/>
      <c r="BA198" s="104"/>
      <c r="BB198" s="104"/>
      <c r="BC198" s="104"/>
      <c r="BD198" s="104"/>
      <c r="BE198" s="104"/>
      <c r="BF198"/>
    </row>
    <row r="199" spans="1:58" hidden="1">
      <c r="A199" s="17"/>
      <c r="B199" s="703"/>
      <c r="C199" s="105" t="s">
        <v>697</v>
      </c>
      <c r="D199" s="105" t="s">
        <v>694</v>
      </c>
      <c r="E199" s="105" t="str">
        <f>VLOOKUP(D199, '[2](참고) 중복제거용 BP사명 DB'!$B$3:$D587, 3, FALSE)</f>
        <v>Amazon Web Services Inc.</v>
      </c>
      <c r="F199" s="7" t="s">
        <v>695</v>
      </c>
      <c r="G199" s="3"/>
      <c r="H199" s="117" t="s">
        <v>27</v>
      </c>
      <c r="I199" s="117" t="s">
        <v>67</v>
      </c>
      <c r="J199" s="117"/>
      <c r="K199" s="117" t="s">
        <v>67</v>
      </c>
      <c r="L199" s="117" t="s">
        <v>67</v>
      </c>
      <c r="M199" s="117" t="s">
        <v>67</v>
      </c>
      <c r="N199" s="117"/>
      <c r="O199" s="117"/>
      <c r="P199" s="122"/>
      <c r="Q199" s="115"/>
      <c r="R199" s="115"/>
      <c r="S199" s="115"/>
      <c r="T199" s="115"/>
      <c r="U199" s="115" t="s">
        <v>68</v>
      </c>
      <c r="V199" s="115" t="s">
        <v>442</v>
      </c>
      <c r="W199" s="115"/>
      <c r="X199" s="115"/>
      <c r="Y199" s="115"/>
      <c r="Z199" s="432" t="s">
        <v>68</v>
      </c>
      <c r="AA199" s="115" t="s">
        <v>443</v>
      </c>
      <c r="AB199" s="203"/>
      <c r="AC199" s="203"/>
      <c r="AD199" s="203"/>
      <c r="AE199" s="4"/>
      <c r="AF199" s="104"/>
      <c r="AG199" s="104"/>
      <c r="AH199" s="104"/>
      <c r="AI199" s="104"/>
      <c r="AJ199" s="590"/>
      <c r="AK199" s="20"/>
      <c r="AL199" s="503"/>
      <c r="AM199" s="20"/>
      <c r="AN199" s="45"/>
      <c r="AO199" s="20"/>
      <c r="AP199" s="42"/>
      <c r="AQ199" s="42"/>
      <c r="AR199" s="20" t="str">
        <f t="shared" si="6"/>
        <v/>
      </c>
      <c r="AS199" s="70"/>
      <c r="AT199" s="70"/>
      <c r="AU199" s="94"/>
      <c r="AV199" s="94"/>
      <c r="AW199" s="71" t="str">
        <f t="shared" si="7"/>
        <v/>
      </c>
      <c r="AX199" s="104"/>
      <c r="AY199" s="104"/>
      <c r="AZ199" s="104"/>
      <c r="BA199" s="104"/>
      <c r="BB199" s="104"/>
      <c r="BC199" s="104"/>
      <c r="BD199" s="104"/>
      <c r="BE199" s="104"/>
      <c r="BF199"/>
    </row>
    <row r="200" spans="1:58" ht="67.5" hidden="1">
      <c r="B200" s="703" t="s">
        <v>716</v>
      </c>
      <c r="C200" s="105" t="s">
        <v>716</v>
      </c>
      <c r="D200" s="105" t="s">
        <v>629</v>
      </c>
      <c r="E200" s="105" t="str">
        <f>VLOOKUP(D200, '[2](참고) 중복제거용 BP사명 DB'!$B$3:$D588, 3, FALSE)</f>
        <v>SK텔레콤(주)</v>
      </c>
      <c r="F200" s="105"/>
      <c r="G200" s="7"/>
      <c r="H200" s="117" t="s">
        <v>717</v>
      </c>
      <c r="I200" s="117"/>
      <c r="J200" s="117"/>
      <c r="K200" s="117" t="s">
        <v>67</v>
      </c>
      <c r="L200" s="117" t="s">
        <v>67</v>
      </c>
      <c r="M200" s="117"/>
      <c r="N200" s="117" t="s">
        <v>67</v>
      </c>
      <c r="O200" s="117"/>
      <c r="P200" s="122"/>
      <c r="Q200" s="115" t="s">
        <v>261</v>
      </c>
      <c r="R200" s="115"/>
      <c r="S200" s="115" t="s">
        <v>263</v>
      </c>
      <c r="T200" s="115"/>
      <c r="U200" s="115" t="s">
        <v>394</v>
      </c>
      <c r="V200" s="115"/>
      <c r="W200" s="115" t="s">
        <v>263</v>
      </c>
      <c r="X200" s="115"/>
      <c r="Y200" s="115" t="s">
        <v>263</v>
      </c>
      <c r="Z200" s="432" t="s">
        <v>394</v>
      </c>
      <c r="AA200" s="115"/>
      <c r="AB200" s="203"/>
      <c r="AC200" s="203"/>
      <c r="AD200" s="203"/>
      <c r="AE200" s="3" t="s">
        <v>718</v>
      </c>
      <c r="AF200" s="104" t="s">
        <v>145</v>
      </c>
      <c r="AG200" s="6" t="s">
        <v>623</v>
      </c>
      <c r="AH200" s="104" t="s">
        <v>643</v>
      </c>
      <c r="AI200" s="104"/>
      <c r="AJ200" s="590"/>
      <c r="AK200" s="20" t="s">
        <v>266</v>
      </c>
      <c r="AL200" s="20" t="s">
        <v>4013</v>
      </c>
      <c r="AM200" s="20" t="s">
        <v>399</v>
      </c>
      <c r="AN200" s="30">
        <v>45378</v>
      </c>
      <c r="AO200" s="574" t="s">
        <v>4027</v>
      </c>
      <c r="AP200" s="30" t="s">
        <v>70</v>
      </c>
      <c r="AQ200" s="31" t="s">
        <v>70</v>
      </c>
      <c r="AR200" s="20" t="str">
        <f>IF(ISBLANK(AQ200), "", "O")</f>
        <v>O</v>
      </c>
      <c r="AS200" s="599" t="s">
        <v>3903</v>
      </c>
      <c r="AT200" s="98" t="s">
        <v>4027</v>
      </c>
      <c r="AU200" s="96">
        <v>45443</v>
      </c>
      <c r="AV200" s="94">
        <v>45461</v>
      </c>
      <c r="AW200" s="71" t="str">
        <f>IF(ISBLANK(AV200), "", "O")</f>
        <v>O</v>
      </c>
      <c r="AX200" s="104" t="s">
        <v>4042</v>
      </c>
      <c r="AY200" s="104" t="s">
        <v>4043</v>
      </c>
      <c r="AZ200" s="104" t="s">
        <v>70</v>
      </c>
      <c r="BA200" s="104" t="s">
        <v>70</v>
      </c>
      <c r="BB200" s="104"/>
      <c r="BC200" s="104"/>
      <c r="BD200" s="104" t="s">
        <v>70</v>
      </c>
      <c r="BE200" s="104" t="s">
        <v>70</v>
      </c>
    </row>
    <row r="201" spans="1:58" ht="67.5" hidden="1">
      <c r="B201" s="703"/>
      <c r="C201" s="105" t="s">
        <v>716</v>
      </c>
      <c r="D201" s="105" t="s">
        <v>530</v>
      </c>
      <c r="E201" s="105" t="str">
        <f>VLOOKUP(D201, '[2](참고) 중복제거용 BP사명 DB'!$B$3:$D589, 3, FALSE)</f>
        <v>에스케이엠앤서비스 주식회사</v>
      </c>
      <c r="F201" s="7" t="s">
        <v>721</v>
      </c>
      <c r="G201" s="3"/>
      <c r="H201" s="117" t="s">
        <v>27</v>
      </c>
      <c r="I201" s="117" t="s">
        <v>67</v>
      </c>
      <c r="J201" s="117"/>
      <c r="K201" s="117" t="s">
        <v>67</v>
      </c>
      <c r="L201" s="117" t="s">
        <v>67</v>
      </c>
      <c r="M201" s="117"/>
      <c r="N201" s="117"/>
      <c r="O201" s="117"/>
      <c r="P201" s="122"/>
      <c r="Q201" s="115" t="s">
        <v>261</v>
      </c>
      <c r="R201" s="115"/>
      <c r="S201" s="115"/>
      <c r="T201" s="115"/>
      <c r="U201" s="115" t="s">
        <v>394</v>
      </c>
      <c r="V201" s="115"/>
      <c r="W201" s="115" t="s">
        <v>263</v>
      </c>
      <c r="X201" s="115"/>
      <c r="Y201" s="115"/>
      <c r="Z201" s="432" t="s">
        <v>394</v>
      </c>
      <c r="AA201" s="115"/>
      <c r="AB201" s="203" t="s">
        <v>204</v>
      </c>
      <c r="AC201" s="203"/>
      <c r="AD201" s="203"/>
      <c r="AE201" s="3" t="s">
        <v>722</v>
      </c>
      <c r="AF201" s="104" t="s">
        <v>145</v>
      </c>
      <c r="AG201" s="104" t="s">
        <v>723</v>
      </c>
      <c r="AH201" s="104" t="s">
        <v>654</v>
      </c>
      <c r="AI201" s="104"/>
      <c r="AJ201" s="590"/>
      <c r="AK201" s="20" t="s">
        <v>266</v>
      </c>
      <c r="AL201" s="20" t="s">
        <v>4013</v>
      </c>
      <c r="AM201" s="20" t="s">
        <v>399</v>
      </c>
      <c r="AN201" s="30">
        <v>45377</v>
      </c>
      <c r="AO201" s="574" t="s">
        <v>4026</v>
      </c>
      <c r="AP201" s="30" t="s">
        <v>70</v>
      </c>
      <c r="AQ201" s="31" t="s">
        <v>70</v>
      </c>
      <c r="AR201" s="20" t="str">
        <f>IF(ISBLANK(AQ201), "", "O")</f>
        <v>O</v>
      </c>
      <c r="AS201" s="509"/>
      <c r="AT201" s="98"/>
      <c r="AU201" s="107"/>
      <c r="AV201" s="94"/>
      <c r="AW201" s="71"/>
      <c r="AX201" s="104" t="s">
        <v>4042</v>
      </c>
      <c r="AY201" s="104" t="s">
        <v>4043</v>
      </c>
      <c r="AZ201" s="104" t="s">
        <v>70</v>
      </c>
      <c r="BA201" s="104" t="s">
        <v>70</v>
      </c>
      <c r="BB201" s="104"/>
      <c r="BC201" s="104"/>
      <c r="BD201" s="104" t="s">
        <v>724</v>
      </c>
      <c r="BE201" s="104" t="s">
        <v>725</v>
      </c>
    </row>
    <row r="202" spans="1:58" ht="54" hidden="1">
      <c r="A202" s="17"/>
      <c r="B202" s="703"/>
      <c r="C202" s="105" t="s">
        <v>716</v>
      </c>
      <c r="D202" s="105" t="s">
        <v>726</v>
      </c>
      <c r="E202" s="105" t="e">
        <f>VLOOKUP(D202, '[2](참고) 중복제거용 BP사명 DB'!$B$3:$D590, 3, FALSE)</f>
        <v>#N/A</v>
      </c>
      <c r="F202" s="7" t="s">
        <v>727</v>
      </c>
      <c r="G202" s="3"/>
      <c r="H202" s="117" t="s">
        <v>27</v>
      </c>
      <c r="I202" s="117" t="s">
        <v>67</v>
      </c>
      <c r="J202" s="117"/>
      <c r="K202" s="117" t="s">
        <v>67</v>
      </c>
      <c r="L202" s="117" t="s">
        <v>67</v>
      </c>
      <c r="M202" s="117"/>
      <c r="N202" s="117"/>
      <c r="O202" s="117"/>
      <c r="P202" s="122"/>
      <c r="Q202" s="115" t="s">
        <v>261</v>
      </c>
      <c r="R202" s="115"/>
      <c r="S202" s="115"/>
      <c r="T202" s="115"/>
      <c r="U202" s="115" t="s">
        <v>660</v>
      </c>
      <c r="V202" s="115" t="s">
        <v>728</v>
      </c>
      <c r="W202" s="115" t="s">
        <v>263</v>
      </c>
      <c r="X202" s="115"/>
      <c r="Y202" s="115"/>
      <c r="Z202" s="432" t="s">
        <v>660</v>
      </c>
      <c r="AA202" s="115"/>
      <c r="AB202" s="203" t="s">
        <v>204</v>
      </c>
      <c r="AC202" s="203"/>
      <c r="AD202" s="203"/>
      <c r="AE202" s="3" t="s">
        <v>4313</v>
      </c>
      <c r="AF202" s="104"/>
      <c r="AG202" s="104"/>
      <c r="AH202" s="104"/>
      <c r="AI202" s="104"/>
      <c r="AJ202" s="590"/>
      <c r="AK202" s="20" t="s">
        <v>266</v>
      </c>
      <c r="AL202" s="402" t="s">
        <v>4013</v>
      </c>
      <c r="AM202" s="402" t="s">
        <v>399</v>
      </c>
      <c r="AN202" s="42">
        <v>45470</v>
      </c>
      <c r="AO202" s="34" t="s">
        <v>4308</v>
      </c>
      <c r="AP202" s="30"/>
      <c r="AQ202" s="31"/>
      <c r="AR202" s="20" t="str">
        <f t="shared" si="6"/>
        <v/>
      </c>
      <c r="AS202" s="509"/>
      <c r="AT202" s="98"/>
      <c r="AU202" s="107"/>
      <c r="AV202" s="94"/>
      <c r="AW202" s="71" t="str">
        <f t="shared" si="7"/>
        <v/>
      </c>
      <c r="AX202" s="104" t="s">
        <v>70</v>
      </c>
      <c r="AY202" s="104" t="s">
        <v>70</v>
      </c>
      <c r="AZ202" s="104" t="s">
        <v>70</v>
      </c>
      <c r="BA202" s="104" t="s">
        <v>70</v>
      </c>
      <c r="BB202" s="104"/>
      <c r="BC202" s="104"/>
      <c r="BD202" s="103" t="s">
        <v>4314</v>
      </c>
      <c r="BE202" s="103" t="s">
        <v>4315</v>
      </c>
    </row>
    <row r="203" spans="1:58" ht="67.5" hidden="1">
      <c r="B203" s="703"/>
      <c r="C203" s="105" t="s">
        <v>716</v>
      </c>
      <c r="D203" s="105" t="s">
        <v>731</v>
      </c>
      <c r="E203" s="105" t="e">
        <f>VLOOKUP(D203, '[2](참고) 중복제거용 BP사명 DB'!$B$3:$D591, 3, FALSE)</f>
        <v>#N/A</v>
      </c>
      <c r="F203" s="7" t="s">
        <v>732</v>
      </c>
      <c r="G203" s="3"/>
      <c r="H203" s="117" t="s">
        <v>27</v>
      </c>
      <c r="I203" s="117" t="s">
        <v>67</v>
      </c>
      <c r="J203" s="117"/>
      <c r="K203" s="117" t="s">
        <v>67</v>
      </c>
      <c r="L203" s="117" t="s">
        <v>67</v>
      </c>
      <c r="M203" s="117"/>
      <c r="N203" s="117"/>
      <c r="O203" s="117"/>
      <c r="P203" s="122"/>
      <c r="Q203" s="441" t="s">
        <v>263</v>
      </c>
      <c r="R203" s="115"/>
      <c r="S203" s="115"/>
      <c r="T203" s="115"/>
      <c r="U203" s="115" t="s">
        <v>394</v>
      </c>
      <c r="V203" s="115"/>
      <c r="W203" s="115" t="s">
        <v>263</v>
      </c>
      <c r="X203" s="115"/>
      <c r="Y203" s="115"/>
      <c r="Z203" s="432" t="s">
        <v>394</v>
      </c>
      <c r="AA203" s="115"/>
      <c r="AB203" s="203"/>
      <c r="AC203" s="203"/>
      <c r="AD203" s="203"/>
      <c r="AE203" s="3" t="s">
        <v>733</v>
      </c>
      <c r="AF203" s="104" t="s">
        <v>248</v>
      </c>
      <c r="AG203" s="6" t="s">
        <v>623</v>
      </c>
      <c r="AH203" s="104" t="s">
        <v>643</v>
      </c>
      <c r="AI203" s="50"/>
      <c r="AJ203" s="590"/>
      <c r="AK203" s="20" t="s">
        <v>266</v>
      </c>
      <c r="AL203" s="20" t="s">
        <v>4013</v>
      </c>
      <c r="AM203" s="20" t="s">
        <v>399</v>
      </c>
      <c r="AN203" s="30">
        <v>45369</v>
      </c>
      <c r="AO203" s="574" t="s">
        <v>4044</v>
      </c>
      <c r="AP203" s="30">
        <v>45408</v>
      </c>
      <c r="AQ203" s="33">
        <v>45411</v>
      </c>
      <c r="AR203" s="20" t="str">
        <f>IF(ISBLANK(AQ203), "", "O")</f>
        <v>O</v>
      </c>
      <c r="AS203" s="98"/>
      <c r="AT203" s="98"/>
      <c r="AU203" s="107"/>
      <c r="AV203" s="94"/>
      <c r="AW203" s="71" t="str">
        <f>IF(ISBLANK(AV203), "", "O")</f>
        <v/>
      </c>
      <c r="AX203" s="104" t="s">
        <v>4042</v>
      </c>
      <c r="AY203" s="104" t="s">
        <v>4043</v>
      </c>
      <c r="AZ203" s="104" t="s">
        <v>70</v>
      </c>
      <c r="BA203" s="104" t="s">
        <v>70</v>
      </c>
      <c r="BB203" s="104"/>
      <c r="BC203" s="104"/>
      <c r="BD203" s="104" t="s">
        <v>734</v>
      </c>
      <c r="BE203" s="104" t="s">
        <v>735</v>
      </c>
    </row>
    <row r="204" spans="1:58" ht="24" hidden="1">
      <c r="A204" s="17"/>
      <c r="B204" s="703"/>
      <c r="C204" s="105" t="s">
        <v>716</v>
      </c>
      <c r="D204" s="105" t="s">
        <v>736</v>
      </c>
      <c r="E204" s="105" t="e">
        <f>VLOOKUP(D204, '[2](참고) 중복제거용 BP사명 DB'!$B$3:$D592, 3, FALSE)</f>
        <v>#N/A</v>
      </c>
      <c r="F204" s="7" t="s">
        <v>737</v>
      </c>
      <c r="G204" s="3"/>
      <c r="H204" s="117" t="s">
        <v>27</v>
      </c>
      <c r="I204" s="117" t="s">
        <v>67</v>
      </c>
      <c r="J204" s="117"/>
      <c r="K204" s="117" t="s">
        <v>67</v>
      </c>
      <c r="L204" s="117" t="s">
        <v>67</v>
      </c>
      <c r="M204" s="117"/>
      <c r="N204" s="117"/>
      <c r="O204" s="117"/>
      <c r="P204" s="122"/>
      <c r="Q204" s="79"/>
      <c r="R204" s="115"/>
      <c r="S204" s="115"/>
      <c r="T204" s="115"/>
      <c r="U204" s="115" t="s">
        <v>68</v>
      </c>
      <c r="V204" s="115" t="s">
        <v>442</v>
      </c>
      <c r="W204" s="115"/>
      <c r="X204" s="115"/>
      <c r="Y204" s="115"/>
      <c r="Z204" s="432" t="s">
        <v>68</v>
      </c>
      <c r="AA204" s="115" t="s">
        <v>443</v>
      </c>
      <c r="AB204" s="203" t="s">
        <v>204</v>
      </c>
      <c r="AC204" s="203"/>
      <c r="AD204" s="203"/>
      <c r="AE204" s="3"/>
      <c r="AF204" s="104"/>
      <c r="AG204" s="104"/>
      <c r="AH204" s="104"/>
      <c r="AI204" s="104"/>
      <c r="AJ204" s="590"/>
      <c r="AK204" s="20"/>
      <c r="AL204" s="503"/>
      <c r="AM204" s="20"/>
      <c r="AN204" s="45"/>
      <c r="AO204" s="20"/>
      <c r="AP204" s="42"/>
      <c r="AQ204" s="42"/>
      <c r="AR204" s="20" t="str">
        <f t="shared" si="6"/>
        <v/>
      </c>
      <c r="AS204" s="70"/>
      <c r="AT204" s="70"/>
      <c r="AU204" s="94"/>
      <c r="AV204" s="94"/>
      <c r="AW204" s="71" t="str">
        <f t="shared" si="7"/>
        <v/>
      </c>
      <c r="AX204" s="104"/>
      <c r="AY204" s="104"/>
      <c r="AZ204" s="104"/>
      <c r="BA204" s="104"/>
      <c r="BB204" s="104"/>
      <c r="BC204" s="104"/>
      <c r="BD204" s="104"/>
      <c r="BE204" s="104"/>
      <c r="BF204"/>
    </row>
    <row r="205" spans="1:58" ht="24" hidden="1">
      <c r="A205" s="17"/>
      <c r="B205" s="703"/>
      <c r="C205" s="105" t="s">
        <v>716</v>
      </c>
      <c r="D205" s="105" t="s">
        <v>480</v>
      </c>
      <c r="E205" s="105" t="str">
        <f>VLOOKUP(D205, '[2](참고) 중복제거용 BP사명 DB'!$B$3:$D593, 3, FALSE)</f>
        <v>서비스에이스주식회사</v>
      </c>
      <c r="F205" s="7" t="s">
        <v>738</v>
      </c>
      <c r="G205" s="3"/>
      <c r="H205" s="117" t="s">
        <v>27</v>
      </c>
      <c r="I205" s="117" t="s">
        <v>67</v>
      </c>
      <c r="J205" s="117"/>
      <c r="K205" s="117" t="s">
        <v>67</v>
      </c>
      <c r="L205" s="117" t="s">
        <v>67</v>
      </c>
      <c r="M205" s="117"/>
      <c r="N205" s="117"/>
      <c r="O205" s="117"/>
      <c r="P205" s="122"/>
      <c r="Q205" s="79"/>
      <c r="R205" s="115"/>
      <c r="S205" s="115"/>
      <c r="T205" s="115"/>
      <c r="U205" s="115" t="s">
        <v>74</v>
      </c>
      <c r="V205" s="463" t="s">
        <v>575</v>
      </c>
      <c r="W205" s="115"/>
      <c r="X205" s="464"/>
      <c r="Y205" s="115"/>
      <c r="Z205" s="432" t="s">
        <v>74</v>
      </c>
      <c r="AA205" s="419" t="str">
        <f>VLOOKUP(E205,[2]Sheet1!B:C,2,FALSE)</f>
        <v>자회사</v>
      </c>
      <c r="AB205" s="203" t="s">
        <v>204</v>
      </c>
      <c r="AC205" s="203"/>
      <c r="AD205" s="203"/>
      <c r="AE205" s="3"/>
      <c r="AF205" s="104"/>
      <c r="AG205" s="104"/>
      <c r="AH205" s="104"/>
      <c r="AI205" s="104"/>
      <c r="AJ205" s="590"/>
      <c r="AK205" s="20"/>
      <c r="AL205" s="503"/>
      <c r="AM205" s="20"/>
      <c r="AN205" s="45"/>
      <c r="AO205" s="20"/>
      <c r="AP205" s="42"/>
      <c r="AQ205" s="42"/>
      <c r="AR205" s="20" t="str">
        <f t="shared" si="6"/>
        <v/>
      </c>
      <c r="AS205" s="70"/>
      <c r="AT205" s="70"/>
      <c r="AU205" s="94"/>
      <c r="AV205" s="94"/>
      <c r="AW205" s="71" t="str">
        <f t="shared" si="7"/>
        <v/>
      </c>
      <c r="AX205" s="104"/>
      <c r="AY205" s="104"/>
      <c r="AZ205" s="104"/>
      <c r="BA205" s="104"/>
      <c r="BB205" s="104"/>
      <c r="BC205" s="104"/>
      <c r="BD205" s="104"/>
      <c r="BE205" s="104"/>
      <c r="BF205"/>
    </row>
    <row r="206" spans="1:58" ht="24" hidden="1">
      <c r="A206" s="17"/>
      <c r="B206" s="703"/>
      <c r="C206" s="105" t="s">
        <v>716</v>
      </c>
      <c r="D206" s="105" t="s">
        <v>739</v>
      </c>
      <c r="E206" s="105" t="str">
        <f>VLOOKUP(D206, '[2](참고) 중복제거용 BP사명 DB'!$B$3:$D594, 3, FALSE)</f>
        <v>서비스탑 주식회사</v>
      </c>
      <c r="F206" s="7" t="s">
        <v>738</v>
      </c>
      <c r="G206" s="3"/>
      <c r="H206" s="117" t="s">
        <v>27</v>
      </c>
      <c r="I206" s="117" t="s">
        <v>67</v>
      </c>
      <c r="J206" s="117"/>
      <c r="K206" s="117" t="s">
        <v>67</v>
      </c>
      <c r="L206" s="117" t="s">
        <v>67</v>
      </c>
      <c r="M206" s="117"/>
      <c r="N206" s="117"/>
      <c r="O206" s="117"/>
      <c r="P206" s="122"/>
      <c r="Q206" s="79"/>
      <c r="R206" s="115"/>
      <c r="S206" s="115"/>
      <c r="T206" s="115"/>
      <c r="U206" s="115" t="s">
        <v>74</v>
      </c>
      <c r="V206" s="463" t="s">
        <v>575</v>
      </c>
      <c r="W206" s="115"/>
      <c r="X206" s="464"/>
      <c r="Y206" s="115"/>
      <c r="Z206" s="432" t="s">
        <v>74</v>
      </c>
      <c r="AA206" s="419" t="str">
        <f>VLOOKUP(E206,[2]Sheet1!B:C,2,FALSE)</f>
        <v>자회사</v>
      </c>
      <c r="AB206" s="203" t="s">
        <v>204</v>
      </c>
      <c r="AC206" s="203"/>
      <c r="AD206" s="203"/>
      <c r="AE206" s="3"/>
      <c r="AF206" s="104"/>
      <c r="AG206" s="104"/>
      <c r="AH206" s="104"/>
      <c r="AI206" s="104"/>
      <c r="AJ206" s="590"/>
      <c r="AK206" s="20"/>
      <c r="AL206" s="503"/>
      <c r="AM206" s="20"/>
      <c r="AN206" s="45"/>
      <c r="AO206" s="20"/>
      <c r="AP206" s="42"/>
      <c r="AQ206" s="42"/>
      <c r="AR206" s="20" t="str">
        <f t="shared" si="6"/>
        <v/>
      </c>
      <c r="AS206" s="70"/>
      <c r="AT206" s="70"/>
      <c r="AU206" s="94"/>
      <c r="AV206" s="94"/>
      <c r="AW206" s="71" t="str">
        <f t="shared" si="7"/>
        <v/>
      </c>
      <c r="AX206" s="104"/>
      <c r="AY206" s="104"/>
      <c r="AZ206" s="104"/>
      <c r="BA206" s="104"/>
      <c r="BB206" s="104"/>
      <c r="BC206" s="104"/>
      <c r="BD206" s="104"/>
      <c r="BE206" s="104"/>
      <c r="BF206"/>
    </row>
    <row r="207" spans="1:58" ht="27">
      <c r="A207" s="17"/>
      <c r="B207" s="703"/>
      <c r="C207" s="105" t="s">
        <v>716</v>
      </c>
      <c r="D207" s="105" t="s">
        <v>605</v>
      </c>
      <c r="E207" s="105" t="str">
        <f>VLOOKUP(D207, '[2](참고) 중복제거용 BP사명 DB'!$B$3:$D595, 3, FALSE)</f>
        <v>에스케이플래닛주식회사</v>
      </c>
      <c r="F207" s="7" t="s">
        <v>740</v>
      </c>
      <c r="G207" s="3"/>
      <c r="H207" s="117" t="s">
        <v>27</v>
      </c>
      <c r="I207" s="117" t="s">
        <v>67</v>
      </c>
      <c r="J207" s="117"/>
      <c r="K207" s="117" t="s">
        <v>67</v>
      </c>
      <c r="L207" s="117" t="s">
        <v>67</v>
      </c>
      <c r="M207" s="117"/>
      <c r="N207" s="117"/>
      <c r="O207" s="117"/>
      <c r="P207" s="122"/>
      <c r="Q207" s="79"/>
      <c r="R207" s="115"/>
      <c r="S207" s="115"/>
      <c r="T207" s="115"/>
      <c r="U207" s="115" t="s">
        <v>74</v>
      </c>
      <c r="V207" s="463" t="s">
        <v>575</v>
      </c>
      <c r="W207" s="132" t="s">
        <v>263</v>
      </c>
      <c r="X207" s="464"/>
      <c r="Y207" s="115"/>
      <c r="Z207" s="432" t="s">
        <v>74</v>
      </c>
      <c r="AA207" s="419" t="str">
        <f>VLOOKUP(E207,[2]Sheet1!B:C,2,FALSE)</f>
        <v>투자사(SQ)</v>
      </c>
      <c r="AB207" s="203" t="s">
        <v>204</v>
      </c>
      <c r="AC207" s="203"/>
      <c r="AD207" s="203"/>
      <c r="AE207" s="3"/>
      <c r="AF207" s="104"/>
      <c r="AG207" s="104"/>
      <c r="AH207" s="104"/>
      <c r="AI207" s="104"/>
      <c r="AJ207" s="590"/>
      <c r="AK207" s="20"/>
      <c r="AL207" s="403" t="s">
        <v>4033</v>
      </c>
      <c r="AM207" s="20"/>
      <c r="AN207" s="45"/>
      <c r="AO207" s="20"/>
      <c r="AP207" s="42"/>
      <c r="AQ207" s="42"/>
      <c r="AR207" s="20" t="str">
        <f t="shared" si="6"/>
        <v/>
      </c>
      <c r="AS207" s="98"/>
      <c r="AT207" s="70"/>
      <c r="AU207" s="94"/>
      <c r="AV207" s="94"/>
      <c r="AW207" s="71" t="str">
        <f t="shared" si="7"/>
        <v/>
      </c>
      <c r="AX207" s="104"/>
      <c r="AY207" s="104"/>
      <c r="AZ207" s="104"/>
      <c r="BA207" s="104"/>
      <c r="BB207" s="104"/>
      <c r="BC207" s="104"/>
      <c r="BD207" s="104"/>
      <c r="BE207" s="104"/>
      <c r="BF207"/>
    </row>
    <row r="208" spans="1:58" hidden="1">
      <c r="A208" s="17"/>
      <c r="B208" s="703"/>
      <c r="C208" s="105" t="s">
        <v>716</v>
      </c>
      <c r="D208" s="105" t="s">
        <v>694</v>
      </c>
      <c r="E208" s="105" t="str">
        <f>VLOOKUP(D208, '[2](참고) 중복제거용 BP사명 DB'!$B$3:$D596, 3, FALSE)</f>
        <v>Amazon Web Services Inc.</v>
      </c>
      <c r="F208" s="7" t="s">
        <v>741</v>
      </c>
      <c r="G208" s="3"/>
      <c r="H208" s="117" t="s">
        <v>27</v>
      </c>
      <c r="I208" s="117" t="s">
        <v>67</v>
      </c>
      <c r="J208" s="117"/>
      <c r="K208" s="117" t="s">
        <v>67</v>
      </c>
      <c r="L208" s="117" t="s">
        <v>67</v>
      </c>
      <c r="M208" s="117"/>
      <c r="N208" s="117"/>
      <c r="O208" s="117"/>
      <c r="P208" s="122"/>
      <c r="Q208" s="79"/>
      <c r="R208" s="115"/>
      <c r="S208" s="115"/>
      <c r="T208" s="115"/>
      <c r="U208" s="115" t="s">
        <v>68</v>
      </c>
      <c r="V208" s="463" t="s">
        <v>442</v>
      </c>
      <c r="W208" s="115"/>
      <c r="X208" s="464"/>
      <c r="Y208" s="115"/>
      <c r="Z208" s="432" t="s">
        <v>68</v>
      </c>
      <c r="AA208" s="115" t="s">
        <v>443</v>
      </c>
      <c r="AB208" s="203"/>
      <c r="AC208" s="203"/>
      <c r="AD208" s="203"/>
      <c r="AE208" s="3"/>
      <c r="AF208" s="104"/>
      <c r="AG208" s="104"/>
      <c r="AH208" s="104"/>
      <c r="AI208" s="104"/>
      <c r="AJ208" s="590"/>
      <c r="AK208" s="20"/>
      <c r="AL208" s="503"/>
      <c r="AM208" s="20"/>
      <c r="AN208" s="45"/>
      <c r="AO208" s="20"/>
      <c r="AP208" s="42"/>
      <c r="AQ208" s="31"/>
      <c r="AR208" s="20" t="str">
        <f t="shared" si="6"/>
        <v/>
      </c>
      <c r="AS208" s="70"/>
      <c r="AT208" s="70"/>
      <c r="AU208" s="94"/>
      <c r="AV208" s="94"/>
      <c r="AW208" s="71" t="str">
        <f t="shared" si="7"/>
        <v/>
      </c>
      <c r="AX208" s="104"/>
      <c r="AY208" s="104"/>
      <c r="AZ208" s="104"/>
      <c r="BA208" s="104"/>
      <c r="BB208" s="104"/>
      <c r="BC208" s="104"/>
      <c r="BD208" s="104"/>
      <c r="BE208" s="104"/>
      <c r="BF208"/>
    </row>
    <row r="209" spans="1:58" ht="67.5" hidden="1">
      <c r="B209" s="703"/>
      <c r="C209" s="105" t="s">
        <v>716</v>
      </c>
      <c r="D209" s="208" t="s">
        <v>742</v>
      </c>
      <c r="E209" s="105" t="str">
        <f>VLOOKUP(D209, '[2](참고) 중복제거용 BP사명 DB'!$B$3:$D597, 3, FALSE)</f>
        <v xml:space="preserve">	유니온플레이스</v>
      </c>
      <c r="F209" s="7" t="s">
        <v>743</v>
      </c>
      <c r="G209" s="3"/>
      <c r="H209" s="117" t="s">
        <v>27</v>
      </c>
      <c r="I209" s="117" t="s">
        <v>67</v>
      </c>
      <c r="J209" s="117"/>
      <c r="K209" s="117" t="s">
        <v>67</v>
      </c>
      <c r="L209" s="117" t="s">
        <v>67</v>
      </c>
      <c r="M209" s="117"/>
      <c r="N209" s="117"/>
      <c r="O209" s="117"/>
      <c r="P209" s="122"/>
      <c r="Q209" s="79"/>
      <c r="R209" s="115"/>
      <c r="S209" s="115"/>
      <c r="T209" s="115"/>
      <c r="U209" s="115"/>
      <c r="V209" s="463"/>
      <c r="W209" s="209" t="s">
        <v>263</v>
      </c>
      <c r="X209" s="464"/>
      <c r="Y209" s="115"/>
      <c r="Z209" s="432"/>
      <c r="AA209" s="115"/>
      <c r="AB209" s="203"/>
      <c r="AC209" s="203"/>
      <c r="AD209" s="203"/>
      <c r="AE209" s="513"/>
      <c r="AF209" s="72"/>
      <c r="AG209" s="72"/>
      <c r="AH209" s="72"/>
      <c r="AI209" s="104"/>
      <c r="AJ209" s="590"/>
      <c r="AK209" s="20" t="s">
        <v>266</v>
      </c>
      <c r="AL209" s="20" t="s">
        <v>4013</v>
      </c>
      <c r="AM209" s="20" t="s">
        <v>399</v>
      </c>
      <c r="AN209" s="30">
        <v>45364</v>
      </c>
      <c r="AO209" s="574" t="s">
        <v>4027</v>
      </c>
      <c r="AP209" s="42" t="s">
        <v>70</v>
      </c>
      <c r="AQ209" s="31" t="s">
        <v>70</v>
      </c>
      <c r="AR209" s="20" t="str">
        <f>IF(ISBLANK(AQ209), "", "O")</f>
        <v>O</v>
      </c>
      <c r="AS209" s="98"/>
      <c r="AT209" s="70"/>
      <c r="AU209" s="94"/>
      <c r="AV209" s="94"/>
      <c r="AW209" s="71"/>
      <c r="AX209" s="104" t="s">
        <v>4042</v>
      </c>
      <c r="AY209" s="104" t="s">
        <v>4043</v>
      </c>
      <c r="AZ209" s="104" t="s">
        <v>70</v>
      </c>
      <c r="BA209" s="104" t="s">
        <v>70</v>
      </c>
      <c r="BB209" s="104"/>
      <c r="BC209" s="104"/>
      <c r="BD209" s="104" t="s">
        <v>4045</v>
      </c>
      <c r="BE209" s="104" t="s">
        <v>4046</v>
      </c>
      <c r="BF209" s="122" t="s">
        <v>602</v>
      </c>
    </row>
    <row r="210" spans="1:58" ht="40.5" hidden="1">
      <c r="B210" s="703" t="s">
        <v>744</v>
      </c>
      <c r="C210" s="105" t="s">
        <v>745</v>
      </c>
      <c r="D210" s="105" t="s">
        <v>549</v>
      </c>
      <c r="E210" s="105" t="str">
        <f>VLOOKUP(D210, '[2](참고) 중복제거용 BP사명 DB'!$B$3:$D598, 3, FALSE)</f>
        <v>SK㈜</v>
      </c>
      <c r="F210" s="7" t="s">
        <v>746</v>
      </c>
      <c r="G210" s="3" t="s">
        <v>747</v>
      </c>
      <c r="H210" s="117" t="s">
        <v>27</v>
      </c>
      <c r="I210" s="117" t="s">
        <v>67</v>
      </c>
      <c r="J210" s="117" t="s">
        <v>67</v>
      </c>
      <c r="K210" s="117" t="s">
        <v>67</v>
      </c>
      <c r="L210" s="117" t="s">
        <v>67</v>
      </c>
      <c r="M210" s="117" t="s">
        <v>67</v>
      </c>
      <c r="N210" s="117" t="s">
        <v>748</v>
      </c>
      <c r="O210" s="117"/>
      <c r="P210" s="122"/>
      <c r="Q210" s="115" t="s">
        <v>261</v>
      </c>
      <c r="R210" s="115"/>
      <c r="S210" s="115"/>
      <c r="T210" s="115"/>
      <c r="U210" s="115" t="s">
        <v>620</v>
      </c>
      <c r="V210" s="463"/>
      <c r="W210" s="115" t="s">
        <v>263</v>
      </c>
      <c r="X210" s="464"/>
      <c r="Y210" s="115"/>
      <c r="Z210" s="432" t="s">
        <v>620</v>
      </c>
      <c r="AA210" s="115"/>
      <c r="AB210" s="203"/>
      <c r="AC210" s="203"/>
      <c r="AD210" s="203" t="s">
        <v>263</v>
      </c>
      <c r="AE210" s="4" t="s">
        <v>641</v>
      </c>
      <c r="AF210" s="104" t="s">
        <v>145</v>
      </c>
      <c r="AG210" s="6" t="s">
        <v>623</v>
      </c>
      <c r="AH210" s="104" t="s">
        <v>265</v>
      </c>
      <c r="AI210" s="9"/>
      <c r="AJ210" s="735">
        <v>14000000</v>
      </c>
      <c r="AK210" s="20" t="s">
        <v>266</v>
      </c>
      <c r="AL210" s="20" t="s">
        <v>4013</v>
      </c>
      <c r="AM210" s="20" t="s">
        <v>267</v>
      </c>
      <c r="AN210" s="30">
        <v>45470</v>
      </c>
      <c r="AO210" s="574" t="s">
        <v>4047</v>
      </c>
      <c r="AP210" s="30"/>
      <c r="AQ210" s="31"/>
      <c r="AR210" s="20" t="str">
        <f>IF(ISBLANK(AQ210), "", "O")</f>
        <v/>
      </c>
      <c r="AS210" s="98" t="s">
        <v>744</v>
      </c>
      <c r="AT210" s="98" t="s">
        <v>4027</v>
      </c>
      <c r="AU210" s="107">
        <v>45457</v>
      </c>
      <c r="AV210" s="94"/>
      <c r="AW210" s="71" t="str">
        <f>IF(ISBLANK(AV210), "", "O")</f>
        <v/>
      </c>
      <c r="AX210" s="104" t="s">
        <v>749</v>
      </c>
      <c r="AY210" s="104" t="s">
        <v>750</v>
      </c>
      <c r="AZ210" s="104" t="s">
        <v>749</v>
      </c>
      <c r="BA210" s="104" t="s">
        <v>750</v>
      </c>
      <c r="BB210" s="104"/>
      <c r="BC210" s="104"/>
      <c r="BD210" s="104" t="s">
        <v>751</v>
      </c>
      <c r="BE210" s="104" t="s">
        <v>752</v>
      </c>
    </row>
    <row r="211" spans="1:58" ht="40.5" hidden="1">
      <c r="B211" s="703"/>
      <c r="C211" s="105" t="s">
        <v>745</v>
      </c>
      <c r="D211" s="105" t="s">
        <v>753</v>
      </c>
      <c r="E211" s="105" t="e">
        <f>VLOOKUP(D211, '[2](참고) 중복제거용 BP사명 DB'!$B$3:$D599, 3, FALSE)</f>
        <v>#N/A</v>
      </c>
      <c r="F211" s="7" t="s">
        <v>754</v>
      </c>
      <c r="G211" s="3" t="s">
        <v>747</v>
      </c>
      <c r="H211" s="117" t="s">
        <v>27</v>
      </c>
      <c r="I211" s="117" t="s">
        <v>67</v>
      </c>
      <c r="J211" s="117"/>
      <c r="K211" s="117" t="s">
        <v>67</v>
      </c>
      <c r="L211" s="117" t="s">
        <v>67</v>
      </c>
      <c r="M211" s="117" t="s">
        <v>67</v>
      </c>
      <c r="N211" s="117" t="s">
        <v>748</v>
      </c>
      <c r="O211" s="117"/>
      <c r="P211" s="122"/>
      <c r="Q211" s="440" t="s">
        <v>263</v>
      </c>
      <c r="R211" s="115"/>
      <c r="S211" s="115"/>
      <c r="T211" s="115"/>
      <c r="U211" s="115" t="s">
        <v>620</v>
      </c>
      <c r="V211" s="463"/>
      <c r="W211" s="115" t="s">
        <v>263</v>
      </c>
      <c r="X211" s="464"/>
      <c r="Y211" s="115"/>
      <c r="Z211" s="432" t="s">
        <v>620</v>
      </c>
      <c r="AA211" s="115"/>
      <c r="AB211" s="203" t="s">
        <v>204</v>
      </c>
      <c r="AC211" s="203"/>
      <c r="AD211" s="203"/>
      <c r="AE211" s="4" t="s">
        <v>755</v>
      </c>
      <c r="AF211" s="104" t="s">
        <v>145</v>
      </c>
      <c r="AG211" s="6" t="s">
        <v>623</v>
      </c>
      <c r="AH211" s="104" t="s">
        <v>756</v>
      </c>
      <c r="AI211" s="9"/>
      <c r="AJ211" s="735">
        <v>14000000</v>
      </c>
      <c r="AK211" s="20" t="s">
        <v>266</v>
      </c>
      <c r="AL211" s="20" t="s">
        <v>4013</v>
      </c>
      <c r="AM211" s="20" t="s">
        <v>399</v>
      </c>
      <c r="AN211" s="30">
        <v>45391</v>
      </c>
      <c r="AO211" s="574" t="s">
        <v>4027</v>
      </c>
      <c r="AP211" s="30">
        <v>45456</v>
      </c>
      <c r="AQ211" s="31"/>
      <c r="AR211" s="20" t="str">
        <f>IF(ISBLANK(AQ211), "", "O")</f>
        <v/>
      </c>
      <c r="AS211" s="98"/>
      <c r="AT211" s="98"/>
      <c r="AU211" s="107"/>
      <c r="AV211" s="94"/>
      <c r="AW211" s="71" t="str">
        <f>IF(ISBLANK(AV211), "", "O")</f>
        <v/>
      </c>
      <c r="AX211" s="104" t="s">
        <v>749</v>
      </c>
      <c r="AY211" s="104" t="s">
        <v>750</v>
      </c>
      <c r="AZ211" s="104" t="s">
        <v>749</v>
      </c>
      <c r="BA211" s="104" t="s">
        <v>750</v>
      </c>
      <c r="BB211" s="104"/>
      <c r="BC211" s="104"/>
      <c r="BD211" s="104" t="s">
        <v>4048</v>
      </c>
      <c r="BE211" s="202" t="s">
        <v>4049</v>
      </c>
    </row>
    <row r="212" spans="1:58" ht="54" hidden="1">
      <c r="B212" s="697" t="s">
        <v>759</v>
      </c>
      <c r="C212" s="105" t="s">
        <v>759</v>
      </c>
      <c r="D212" s="105" t="s">
        <v>629</v>
      </c>
      <c r="E212" s="105" t="str">
        <f>VLOOKUP(D212, '[2](참고) 중복제거용 BP사명 DB'!$B$3:$D600, 3, FALSE)</f>
        <v>SK텔레콤(주)</v>
      </c>
      <c r="F212" s="7"/>
      <c r="G212" s="3"/>
      <c r="H212" s="117" t="s">
        <v>717</v>
      </c>
      <c r="I212" s="117"/>
      <c r="J212" s="117"/>
      <c r="K212" s="117" t="s">
        <v>67</v>
      </c>
      <c r="L212" s="117" t="s">
        <v>67</v>
      </c>
      <c r="M212" s="117" t="s">
        <v>67</v>
      </c>
      <c r="N212" s="117" t="s">
        <v>67</v>
      </c>
      <c r="O212" s="117"/>
      <c r="P212" s="122"/>
      <c r="Q212" s="115" t="s">
        <v>583</v>
      </c>
      <c r="R212" s="115"/>
      <c r="S212" s="115" t="s">
        <v>583</v>
      </c>
      <c r="T212" s="115"/>
      <c r="U212" s="115" t="s">
        <v>394</v>
      </c>
      <c r="V212" s="463"/>
      <c r="W212" s="115" t="s">
        <v>263</v>
      </c>
      <c r="X212" s="464"/>
      <c r="Y212" s="115" t="s">
        <v>263</v>
      </c>
      <c r="Z212" s="432" t="s">
        <v>394</v>
      </c>
      <c r="AA212" s="115"/>
      <c r="AB212" s="203"/>
      <c r="AC212" s="120"/>
      <c r="AD212" s="120"/>
      <c r="AE212" s="50"/>
      <c r="AF212" s="104" t="s">
        <v>248</v>
      </c>
      <c r="AG212" s="104" t="s">
        <v>760</v>
      </c>
      <c r="AH212" s="104" t="s">
        <v>643</v>
      </c>
      <c r="AI212" s="9"/>
      <c r="AJ212" s="600"/>
      <c r="AK212" s="20" t="s">
        <v>266</v>
      </c>
      <c r="AL212" s="20" t="s">
        <v>4013</v>
      </c>
      <c r="AM212" s="20" t="s">
        <v>399</v>
      </c>
      <c r="AN212" s="31" t="s">
        <v>4050</v>
      </c>
      <c r="AO212" s="574" t="s">
        <v>4051</v>
      </c>
      <c r="AP212" s="30">
        <v>45462</v>
      </c>
      <c r="AQ212" s="31"/>
      <c r="AR212" s="20" t="str">
        <f>IF(ISBLANK(AQ212), "", "O")</f>
        <v/>
      </c>
      <c r="AS212" s="98" t="s">
        <v>3726</v>
      </c>
      <c r="AT212" s="98" t="s">
        <v>4027</v>
      </c>
      <c r="AU212" s="96">
        <v>45448</v>
      </c>
      <c r="AV212" s="94">
        <v>45457</v>
      </c>
      <c r="AW212" s="71" t="str">
        <f>IF(ISBLANK(AV212), "", "O")</f>
        <v>O</v>
      </c>
      <c r="AX212" s="104" t="s">
        <v>4316</v>
      </c>
      <c r="AY212" s="104" t="s">
        <v>4053</v>
      </c>
      <c r="AZ212" s="104" t="s">
        <v>70</v>
      </c>
      <c r="BA212" s="104" t="s">
        <v>70</v>
      </c>
      <c r="BB212" s="104"/>
      <c r="BC212" s="104"/>
      <c r="BD212" s="104" t="s">
        <v>70</v>
      </c>
      <c r="BE212" s="104" t="s">
        <v>70</v>
      </c>
    </row>
    <row r="213" spans="1:58" ht="67.5" hidden="1">
      <c r="B213" s="697"/>
      <c r="C213" s="105" t="s">
        <v>759</v>
      </c>
      <c r="D213" s="105" t="s">
        <v>618</v>
      </c>
      <c r="E213" s="105" t="str">
        <f>VLOOKUP(D213, '[2](참고) 중복제거용 BP사명 DB'!$B$3:$D601, 3, FALSE)</f>
        <v>주식회사 젬백스링크</v>
      </c>
      <c r="F213" s="7" t="s">
        <v>763</v>
      </c>
      <c r="G213" s="3"/>
      <c r="H213" s="117" t="s">
        <v>27</v>
      </c>
      <c r="I213" s="117" t="s">
        <v>67</v>
      </c>
      <c r="J213" s="117"/>
      <c r="K213" s="117" t="s">
        <v>67</v>
      </c>
      <c r="L213" s="117" t="s">
        <v>67</v>
      </c>
      <c r="M213" s="117" t="s">
        <v>67</v>
      </c>
      <c r="N213" s="117"/>
      <c r="O213" s="117"/>
      <c r="P213" s="122"/>
      <c r="Q213" s="115" t="s">
        <v>261</v>
      </c>
      <c r="R213" s="115"/>
      <c r="S213" s="115"/>
      <c r="T213" s="115"/>
      <c r="U213" s="115" t="s">
        <v>620</v>
      </c>
      <c r="V213" s="115"/>
      <c r="W213" s="115" t="s">
        <v>263</v>
      </c>
      <c r="X213" s="115"/>
      <c r="Y213" s="115"/>
      <c r="Z213" s="432" t="s">
        <v>620</v>
      </c>
      <c r="AA213" s="115"/>
      <c r="AB213" s="203" t="s">
        <v>204</v>
      </c>
      <c r="AC213" s="203"/>
      <c r="AD213" s="203"/>
      <c r="AE213" s="4" t="s">
        <v>621</v>
      </c>
      <c r="AF213" s="104" t="s">
        <v>248</v>
      </c>
      <c r="AG213" s="104" t="s">
        <v>70</v>
      </c>
      <c r="AH213" s="104" t="s">
        <v>654</v>
      </c>
      <c r="AI213" s="50"/>
      <c r="AJ213" s="590"/>
      <c r="AK213" s="20" t="s">
        <v>266</v>
      </c>
      <c r="AL213" s="20" t="s">
        <v>4013</v>
      </c>
      <c r="AM213" s="20" t="s">
        <v>399</v>
      </c>
      <c r="AN213" s="32">
        <v>45399</v>
      </c>
      <c r="AO213" s="574" t="s">
        <v>4054</v>
      </c>
      <c r="AP213" s="30" t="s">
        <v>70</v>
      </c>
      <c r="AQ213" s="31" t="s">
        <v>70</v>
      </c>
      <c r="AR213" s="20" t="str">
        <f>IF(ISBLANK(AQ213), "", "O")</f>
        <v>O</v>
      </c>
      <c r="AS213" s="98"/>
      <c r="AT213" s="98"/>
      <c r="AU213" s="107"/>
      <c r="AV213" s="94"/>
      <c r="AW213" s="71" t="str">
        <f>IF(ISBLANK(AV213), "", "O")</f>
        <v/>
      </c>
      <c r="AX213" s="104" t="s">
        <v>4316</v>
      </c>
      <c r="AY213" s="104" t="s">
        <v>4317</v>
      </c>
      <c r="AZ213" s="104" t="s">
        <v>70</v>
      </c>
      <c r="BA213" s="104" t="s">
        <v>70</v>
      </c>
      <c r="BB213" s="104"/>
      <c r="BC213" s="104"/>
      <c r="BD213" s="104" t="s">
        <v>4055</v>
      </c>
      <c r="BE213" s="104" t="s">
        <v>4056</v>
      </c>
    </row>
    <row r="214" spans="1:58" ht="24" hidden="1">
      <c r="A214" s="17"/>
      <c r="B214" s="697"/>
      <c r="C214" s="105" t="s">
        <v>759</v>
      </c>
      <c r="D214" s="105" t="s">
        <v>739</v>
      </c>
      <c r="E214" s="105" t="str">
        <f>VLOOKUP(D214, '[2](참고) 중복제거용 BP사명 DB'!$B$3:$D602, 3, FALSE)</f>
        <v>서비스탑 주식회사</v>
      </c>
      <c r="F214" s="7" t="s">
        <v>766</v>
      </c>
      <c r="G214" s="3"/>
      <c r="H214" s="117" t="s">
        <v>27</v>
      </c>
      <c r="I214" s="117" t="s">
        <v>67</v>
      </c>
      <c r="J214" s="117"/>
      <c r="K214" s="117" t="s">
        <v>67</v>
      </c>
      <c r="L214" s="117" t="s">
        <v>67</v>
      </c>
      <c r="M214" s="117" t="s">
        <v>67</v>
      </c>
      <c r="N214" s="117"/>
      <c r="O214" s="117"/>
      <c r="P214" s="122"/>
      <c r="Q214" s="79"/>
      <c r="R214" s="115"/>
      <c r="S214" s="115"/>
      <c r="T214" s="115"/>
      <c r="U214" s="115" t="s">
        <v>74</v>
      </c>
      <c r="V214" s="463" t="s">
        <v>575</v>
      </c>
      <c r="W214" s="115"/>
      <c r="X214" s="464"/>
      <c r="Y214" s="115"/>
      <c r="Z214" s="432" t="s">
        <v>74</v>
      </c>
      <c r="AA214" s="419" t="str">
        <f>VLOOKUP(E214,[2]Sheet1!B:C,2,FALSE)</f>
        <v>자회사</v>
      </c>
      <c r="AB214" s="203" t="s">
        <v>204</v>
      </c>
      <c r="AC214" s="429"/>
      <c r="AD214" s="429"/>
      <c r="AE214" s="16" t="s">
        <v>767</v>
      </c>
      <c r="AF214" s="104" t="s">
        <v>145</v>
      </c>
      <c r="AG214" s="104" t="s">
        <v>623</v>
      </c>
      <c r="AH214" s="104"/>
      <c r="AI214" s="50"/>
      <c r="AJ214" s="590"/>
      <c r="AK214" s="20"/>
      <c r="AL214" s="503"/>
      <c r="AM214" s="20"/>
      <c r="AN214" s="45"/>
      <c r="AO214" s="51"/>
      <c r="AP214" s="42"/>
      <c r="AQ214" s="41"/>
      <c r="AR214" s="20" t="str">
        <f t="shared" si="6"/>
        <v/>
      </c>
      <c r="AS214" s="70"/>
      <c r="AT214" s="70"/>
      <c r="AU214" s="94"/>
      <c r="AV214" s="94"/>
      <c r="AW214" s="71" t="str">
        <f t="shared" si="7"/>
        <v/>
      </c>
      <c r="AX214" s="104"/>
      <c r="AY214" s="104"/>
      <c r="AZ214" s="104"/>
      <c r="BA214" s="104"/>
      <c r="BB214" s="104"/>
      <c r="BC214" s="104"/>
      <c r="BD214" s="104"/>
      <c r="BE214" s="104"/>
      <c r="BF214"/>
    </row>
    <row r="215" spans="1:58" ht="27">
      <c r="A215" s="17"/>
      <c r="B215" s="697"/>
      <c r="C215" s="105" t="s">
        <v>759</v>
      </c>
      <c r="D215" s="210" t="s">
        <v>308</v>
      </c>
      <c r="E215" s="105" t="str">
        <f>VLOOKUP(D215, '[2](참고) 중복제거용 BP사명 DB'!$B$3:$D603, 3, FALSE)</f>
        <v>에스케이브로드밴드주식회사</v>
      </c>
      <c r="F215" s="7" t="s">
        <v>768</v>
      </c>
      <c r="G215" s="418" t="s">
        <v>769</v>
      </c>
      <c r="H215" s="117" t="s">
        <v>27</v>
      </c>
      <c r="I215" s="117" t="s">
        <v>67</v>
      </c>
      <c r="J215" s="117"/>
      <c r="K215" s="117" t="s">
        <v>67</v>
      </c>
      <c r="L215" s="117" t="s">
        <v>67</v>
      </c>
      <c r="M215" s="117" t="s">
        <v>67</v>
      </c>
      <c r="N215" s="117"/>
      <c r="O215" s="117"/>
      <c r="P215" s="122"/>
      <c r="Q215" s="79"/>
      <c r="R215" s="115"/>
      <c r="S215" s="115"/>
      <c r="T215" s="115"/>
      <c r="U215" s="115" t="s">
        <v>74</v>
      </c>
      <c r="V215" s="463" t="s">
        <v>575</v>
      </c>
      <c r="W215" s="63" t="s">
        <v>263</v>
      </c>
      <c r="X215" s="464"/>
      <c r="Y215" s="115"/>
      <c r="Z215" s="318"/>
      <c r="AA215" s="318" t="s">
        <v>3917</v>
      </c>
      <c r="AB215" s="203" t="s">
        <v>204</v>
      </c>
      <c r="AC215" s="429"/>
      <c r="AD215" s="429"/>
      <c r="AE215" s="3" t="s">
        <v>770</v>
      </c>
      <c r="AF215" s="104" t="s">
        <v>145</v>
      </c>
      <c r="AG215" s="104" t="s">
        <v>623</v>
      </c>
      <c r="AH215" s="104" t="s">
        <v>771</v>
      </c>
      <c r="AI215" s="50"/>
      <c r="AJ215" s="590"/>
      <c r="AK215" s="20"/>
      <c r="AL215" s="403" t="s">
        <v>2956</v>
      </c>
      <c r="AM215" s="20"/>
      <c r="AN215" s="45"/>
      <c r="AO215" s="20"/>
      <c r="AP215" s="42"/>
      <c r="AQ215" s="45"/>
      <c r="AR215" s="20" t="str">
        <f t="shared" si="6"/>
        <v/>
      </c>
      <c r="AS215" s="98"/>
      <c r="AT215" s="70"/>
      <c r="AU215" s="94"/>
      <c r="AV215" s="94"/>
      <c r="AW215" s="71" t="str">
        <f t="shared" si="7"/>
        <v/>
      </c>
      <c r="AX215" s="104"/>
      <c r="AY215" s="104"/>
      <c r="AZ215" s="104"/>
      <c r="BA215" s="104"/>
      <c r="BB215" s="104"/>
      <c r="BC215" s="104"/>
      <c r="BD215" s="104"/>
      <c r="BE215" s="104"/>
      <c r="BF215" s="122" t="s">
        <v>602</v>
      </c>
    </row>
    <row r="216" spans="1:58" ht="27">
      <c r="A216" s="17"/>
      <c r="B216" s="697"/>
      <c r="C216" s="105" t="s">
        <v>759</v>
      </c>
      <c r="D216" s="210" t="s">
        <v>437</v>
      </c>
      <c r="E216" s="105" t="str">
        <f>VLOOKUP(D216, '[2](참고) 중복제거용 BP사명 DB'!$B$3:$D604, 3, FALSE)</f>
        <v>티맵모빌리티 주식회사</v>
      </c>
      <c r="F216" s="7" t="s">
        <v>768</v>
      </c>
      <c r="G216" s="418" t="s">
        <v>772</v>
      </c>
      <c r="H216" s="117" t="s">
        <v>27</v>
      </c>
      <c r="I216" s="117" t="s">
        <v>67</v>
      </c>
      <c r="J216" s="117"/>
      <c r="K216" s="117" t="s">
        <v>67</v>
      </c>
      <c r="L216" s="117" t="s">
        <v>67</v>
      </c>
      <c r="M216" s="117" t="s">
        <v>67</v>
      </c>
      <c r="N216" s="117"/>
      <c r="O216" s="117"/>
      <c r="P216" s="122"/>
      <c r="Q216" s="79"/>
      <c r="R216" s="115"/>
      <c r="S216" s="115"/>
      <c r="T216" s="115"/>
      <c r="U216" s="115" t="s">
        <v>74</v>
      </c>
      <c r="V216" s="463" t="s">
        <v>78</v>
      </c>
      <c r="W216" s="63" t="s">
        <v>263</v>
      </c>
      <c r="X216" s="464"/>
      <c r="Y216" s="115"/>
      <c r="Z216" s="318"/>
      <c r="AA216" s="318" t="s">
        <v>3916</v>
      </c>
      <c r="AB216" s="203" t="s">
        <v>204</v>
      </c>
      <c r="AC216" s="429"/>
      <c r="AD216" s="429"/>
      <c r="AE216" s="16" t="s">
        <v>773</v>
      </c>
      <c r="AF216" s="104"/>
      <c r="AG216" s="104"/>
      <c r="AH216" s="104"/>
      <c r="AI216" s="50"/>
      <c r="AJ216" s="590"/>
      <c r="AK216" s="20"/>
      <c r="AL216" s="403" t="s">
        <v>2956</v>
      </c>
      <c r="AM216" s="20"/>
      <c r="AN216" s="45"/>
      <c r="AO216" s="34"/>
      <c r="AP216" s="42"/>
      <c r="AQ216" s="41"/>
      <c r="AR216" s="20" t="str">
        <f t="shared" si="6"/>
        <v/>
      </c>
      <c r="AS216" s="98"/>
      <c r="AT216" s="70"/>
      <c r="AU216" s="94"/>
      <c r="AV216" s="94"/>
      <c r="AW216" s="71" t="str">
        <f t="shared" si="7"/>
        <v/>
      </c>
      <c r="AX216" s="104"/>
      <c r="AY216" s="104"/>
      <c r="AZ216" s="104"/>
      <c r="BA216" s="104"/>
      <c r="BB216" s="104"/>
      <c r="BC216" s="104"/>
      <c r="BD216" s="104"/>
      <c r="BE216" s="104"/>
      <c r="BF216" s="122" t="s">
        <v>602</v>
      </c>
    </row>
    <row r="217" spans="1:58" ht="24">
      <c r="A217" s="17"/>
      <c r="B217" s="697"/>
      <c r="C217" s="105" t="s">
        <v>759</v>
      </c>
      <c r="D217" s="210" t="s">
        <v>605</v>
      </c>
      <c r="E217" s="105" t="str">
        <f>VLOOKUP(D217, '[2](참고) 중복제거용 BP사명 DB'!$B$3:$D605, 3, FALSE)</f>
        <v>에스케이플래닛주식회사</v>
      </c>
      <c r="F217" s="7" t="s">
        <v>774</v>
      </c>
      <c r="G217" s="418" t="s">
        <v>775</v>
      </c>
      <c r="H217" s="117" t="s">
        <v>27</v>
      </c>
      <c r="I217" s="117" t="s">
        <v>67</v>
      </c>
      <c r="J217" s="117"/>
      <c r="K217" s="117" t="s">
        <v>67</v>
      </c>
      <c r="L217" s="117" t="s">
        <v>67</v>
      </c>
      <c r="M217" s="117" t="s">
        <v>67</v>
      </c>
      <c r="N217" s="117"/>
      <c r="O217" s="117"/>
      <c r="P217" s="122"/>
      <c r="Q217" s="79"/>
      <c r="R217" s="115"/>
      <c r="S217" s="115"/>
      <c r="T217" s="115"/>
      <c r="U217" s="115" t="s">
        <v>74</v>
      </c>
      <c r="V217" s="463" t="s">
        <v>575</v>
      </c>
      <c r="W217" s="132" t="s">
        <v>263</v>
      </c>
      <c r="X217" s="464"/>
      <c r="Y217" s="115"/>
      <c r="Z217" s="432" t="s">
        <v>74</v>
      </c>
      <c r="AA217" s="318" t="s">
        <v>3916</v>
      </c>
      <c r="AB217" s="429"/>
      <c r="AC217" s="429"/>
      <c r="AD217" s="429"/>
      <c r="AE217" s="16"/>
      <c r="AF217" s="104"/>
      <c r="AG217" s="104"/>
      <c r="AH217" s="104"/>
      <c r="AI217" s="50"/>
      <c r="AJ217" s="590"/>
      <c r="AK217" s="20"/>
      <c r="AL217" s="403" t="s">
        <v>2956</v>
      </c>
      <c r="AM217" s="20"/>
      <c r="AN217" s="45"/>
      <c r="AO217" s="34"/>
      <c r="AP217" s="42"/>
      <c r="AQ217" s="41"/>
      <c r="AR217" s="20" t="str">
        <f t="shared" si="6"/>
        <v/>
      </c>
      <c r="AS217" s="98"/>
      <c r="AT217" s="70"/>
      <c r="AU217" s="94"/>
      <c r="AV217" s="94"/>
      <c r="AW217" s="71" t="str">
        <f t="shared" si="7"/>
        <v/>
      </c>
      <c r="AX217" s="104"/>
      <c r="AY217" s="104"/>
      <c r="AZ217" s="104"/>
      <c r="BA217" s="104"/>
      <c r="BB217" s="104"/>
      <c r="BC217" s="104"/>
      <c r="BD217" s="104"/>
      <c r="BE217" s="104"/>
      <c r="BF217" s="122" t="s">
        <v>602</v>
      </c>
    </row>
    <row r="218" spans="1:58" ht="27">
      <c r="A218" s="17"/>
      <c r="B218" s="697"/>
      <c r="C218" s="410" t="s">
        <v>759</v>
      </c>
      <c r="D218" s="410" t="s">
        <v>776</v>
      </c>
      <c r="E218" s="105" t="str">
        <f>VLOOKUP(D218, '[2](참고) 중복제거용 BP사명 DB'!$B$3:$D606, 3, FALSE)</f>
        <v xml:space="preserve">	주식회사 하젠</v>
      </c>
      <c r="F218" s="411" t="s">
        <v>777</v>
      </c>
      <c r="G218" s="412" t="s">
        <v>778</v>
      </c>
      <c r="H218" s="117" t="s">
        <v>27</v>
      </c>
      <c r="I218" s="117" t="s">
        <v>67</v>
      </c>
      <c r="J218" s="117"/>
      <c r="K218" s="117" t="s">
        <v>67</v>
      </c>
      <c r="L218" s="117" t="s">
        <v>67</v>
      </c>
      <c r="M218" s="117" t="s">
        <v>67</v>
      </c>
      <c r="N218" s="117"/>
      <c r="O218" s="117"/>
      <c r="P218" s="122"/>
      <c r="Q218" s="115"/>
      <c r="R218" s="115"/>
      <c r="S218" s="115"/>
      <c r="T218" s="115"/>
      <c r="U218" s="115" t="s">
        <v>409</v>
      </c>
      <c r="V218" s="463" t="s">
        <v>779</v>
      </c>
      <c r="W218" s="132" t="s">
        <v>263</v>
      </c>
      <c r="X218" s="464"/>
      <c r="Y218" s="115"/>
      <c r="Z218" s="432" t="s">
        <v>409</v>
      </c>
      <c r="AA218" s="115"/>
      <c r="AB218" s="203"/>
      <c r="AC218" s="120"/>
      <c r="AD218" s="120"/>
      <c r="AE218" s="3"/>
      <c r="AF218" s="104"/>
      <c r="AG218" s="6"/>
      <c r="AH218" s="104"/>
      <c r="AI218" s="9"/>
      <c r="AJ218" s="590"/>
      <c r="AK218" s="23"/>
      <c r="AL218" s="403" t="s">
        <v>2956</v>
      </c>
      <c r="AM218" s="20"/>
      <c r="AN218" s="45"/>
      <c r="AO218" s="23"/>
      <c r="AP218" s="32"/>
      <c r="AQ218" s="42"/>
      <c r="AR218" s="20" t="str">
        <f t="shared" si="6"/>
        <v/>
      </c>
      <c r="AS218" s="98"/>
      <c r="AT218" s="70"/>
      <c r="AU218" s="94"/>
      <c r="AV218" s="94"/>
      <c r="AW218" s="71" t="str">
        <f t="shared" si="7"/>
        <v/>
      </c>
      <c r="AX218" s="104"/>
      <c r="AY218" s="104"/>
      <c r="AZ218" s="104"/>
      <c r="BA218" s="104"/>
      <c r="BB218" s="104"/>
      <c r="BC218" s="104"/>
      <c r="BD218" s="104"/>
      <c r="BE218" s="104"/>
      <c r="BF218" s="122" t="s">
        <v>602</v>
      </c>
    </row>
    <row r="219" spans="1:58" ht="24">
      <c r="A219" s="17"/>
      <c r="B219" s="697"/>
      <c r="C219" s="105" t="s">
        <v>759</v>
      </c>
      <c r="D219" s="105" t="s">
        <v>436</v>
      </c>
      <c r="E219" s="105" t="str">
        <f>VLOOKUP(D219, '[2](참고) 중복제거용 BP사명 DB'!$B$3:$D607, 3, FALSE)</f>
        <v>㈜드림어스컴퍼니</v>
      </c>
      <c r="F219" s="7" t="s">
        <v>780</v>
      </c>
      <c r="G219" s="3"/>
      <c r="H219" s="117" t="s">
        <v>27</v>
      </c>
      <c r="I219" s="117" t="s">
        <v>67</v>
      </c>
      <c r="J219" s="117"/>
      <c r="K219" s="117" t="s">
        <v>67</v>
      </c>
      <c r="L219" s="117" t="s">
        <v>67</v>
      </c>
      <c r="M219" s="117" t="s">
        <v>67</v>
      </c>
      <c r="N219" s="117"/>
      <c r="O219" s="117"/>
      <c r="P219" s="122"/>
      <c r="Q219" s="79"/>
      <c r="R219" s="115"/>
      <c r="S219" s="115"/>
      <c r="T219" s="115"/>
      <c r="U219" s="115" t="s">
        <v>74</v>
      </c>
      <c r="V219" s="463" t="s">
        <v>78</v>
      </c>
      <c r="W219" s="132" t="s">
        <v>263</v>
      </c>
      <c r="X219" s="464"/>
      <c r="Y219" s="115"/>
      <c r="Z219" s="432" t="s">
        <v>74</v>
      </c>
      <c r="AA219" s="318" t="s">
        <v>3916</v>
      </c>
      <c r="AB219" s="203" t="s">
        <v>204</v>
      </c>
      <c r="AC219" s="120"/>
      <c r="AD219" s="120"/>
      <c r="AE219" s="38"/>
      <c r="AF219" s="35"/>
      <c r="AG219" s="322"/>
      <c r="AH219" s="35"/>
      <c r="AI219" s="25"/>
      <c r="AJ219" s="592"/>
      <c r="AK219" s="20"/>
      <c r="AL219" s="403" t="s">
        <v>2956</v>
      </c>
      <c r="AM219" s="20"/>
      <c r="AN219" s="45"/>
      <c r="AO219" s="54"/>
      <c r="AP219" s="42"/>
      <c r="AQ219" s="131"/>
      <c r="AR219" s="20" t="str">
        <f t="shared" si="6"/>
        <v/>
      </c>
      <c r="AS219" s="98"/>
      <c r="AT219" s="70"/>
      <c r="AU219" s="94"/>
      <c r="AV219" s="94"/>
      <c r="AW219" s="71" t="str">
        <f t="shared" si="7"/>
        <v/>
      </c>
      <c r="AX219" s="104"/>
      <c r="AY219" s="104"/>
      <c r="AZ219" s="104"/>
      <c r="BA219" s="104"/>
      <c r="BB219" s="104"/>
      <c r="BC219" s="104"/>
      <c r="BD219" s="104"/>
      <c r="BE219" s="104"/>
      <c r="BF219" s="122" t="s">
        <v>602</v>
      </c>
    </row>
    <row r="220" spans="1:58" ht="54" hidden="1">
      <c r="B220" s="697"/>
      <c r="C220" s="105" t="s">
        <v>759</v>
      </c>
      <c r="D220" s="105" t="s">
        <v>781</v>
      </c>
      <c r="E220" s="105" t="str">
        <f>VLOOKUP(D220, '[2](참고) 중복제거용 BP사명 DB'!$B$3:$D608, 3, FALSE)</f>
        <v>(주)로보메이션</v>
      </c>
      <c r="F220" s="7" t="s">
        <v>780</v>
      </c>
      <c r="G220" s="3" t="s">
        <v>782</v>
      </c>
      <c r="H220" s="117" t="s">
        <v>27</v>
      </c>
      <c r="I220" s="117" t="s">
        <v>67</v>
      </c>
      <c r="J220" s="117"/>
      <c r="K220" s="117" t="s">
        <v>67</v>
      </c>
      <c r="L220" s="117" t="s">
        <v>67</v>
      </c>
      <c r="M220" s="117" t="s">
        <v>67</v>
      </c>
      <c r="N220" s="117"/>
      <c r="O220" s="117"/>
      <c r="P220" s="122"/>
      <c r="Q220" s="115" t="s">
        <v>261</v>
      </c>
      <c r="R220" s="115"/>
      <c r="S220" s="115"/>
      <c r="T220" s="115"/>
      <c r="U220" s="115" t="s">
        <v>620</v>
      </c>
      <c r="V220" s="115"/>
      <c r="W220" s="132" t="s">
        <v>263</v>
      </c>
      <c r="X220" s="115"/>
      <c r="Y220" s="115"/>
      <c r="Z220" s="432" t="s">
        <v>620</v>
      </c>
      <c r="AA220" s="115"/>
      <c r="AB220" s="203" t="s">
        <v>204</v>
      </c>
      <c r="AC220" s="120"/>
      <c r="AD220" s="120"/>
      <c r="AE220" s="50" t="s">
        <v>783</v>
      </c>
      <c r="AF220" s="104" t="s">
        <v>248</v>
      </c>
      <c r="AG220" s="6" t="s">
        <v>199</v>
      </c>
      <c r="AH220" s="104" t="s">
        <v>189</v>
      </c>
      <c r="AI220" s="9"/>
      <c r="AJ220" s="590"/>
      <c r="AK220" s="20" t="s">
        <v>266</v>
      </c>
      <c r="AL220" s="20" t="s">
        <v>4013</v>
      </c>
      <c r="AM220" s="20" t="s">
        <v>399</v>
      </c>
      <c r="AN220" s="30">
        <v>45386</v>
      </c>
      <c r="AO220" s="574" t="s">
        <v>4035</v>
      </c>
      <c r="AP220" s="30">
        <v>45408</v>
      </c>
      <c r="AQ220" s="31">
        <v>45415</v>
      </c>
      <c r="AR220" s="20" t="str">
        <f>IF(ISBLANK(AQ220), "", "O")</f>
        <v>O</v>
      </c>
      <c r="AS220" s="509"/>
      <c r="AT220" s="98"/>
      <c r="AU220" s="107"/>
      <c r="AV220" s="94"/>
      <c r="AW220" s="71" t="str">
        <f>IF(ISBLANK(AV220), "", "O")</f>
        <v/>
      </c>
      <c r="AX220" s="104" t="s">
        <v>4052</v>
      </c>
      <c r="AY220" s="104" t="s">
        <v>4053</v>
      </c>
      <c r="AZ220" s="104" t="s">
        <v>70</v>
      </c>
      <c r="BA220" s="104" t="s">
        <v>70</v>
      </c>
      <c r="BB220" s="104"/>
      <c r="BC220" s="104"/>
      <c r="BD220" s="104" t="s">
        <v>784</v>
      </c>
      <c r="BE220" s="104" t="s">
        <v>785</v>
      </c>
    </row>
    <row r="221" spans="1:58" ht="27">
      <c r="A221" s="17"/>
      <c r="B221" s="697"/>
      <c r="C221" s="410" t="s">
        <v>759</v>
      </c>
      <c r="D221" s="410" t="s">
        <v>786</v>
      </c>
      <c r="E221" s="105" t="str">
        <f>VLOOKUP(D221, '[2](참고) 중복제거용 BP사명 DB'!$B$3:$D609, 3, FALSE)</f>
        <v>미디어브레인</v>
      </c>
      <c r="F221" s="411" t="s">
        <v>787</v>
      </c>
      <c r="G221" s="412" t="s">
        <v>778</v>
      </c>
      <c r="H221" s="117" t="s">
        <v>27</v>
      </c>
      <c r="I221" s="117" t="s">
        <v>67</v>
      </c>
      <c r="J221" s="117"/>
      <c r="K221" s="117" t="s">
        <v>67</v>
      </c>
      <c r="L221" s="117" t="s">
        <v>67</v>
      </c>
      <c r="M221" s="117" t="s">
        <v>67</v>
      </c>
      <c r="N221" s="117"/>
      <c r="O221" s="117"/>
      <c r="P221" s="122"/>
      <c r="Q221" s="442"/>
      <c r="R221" s="442"/>
      <c r="S221" s="443"/>
      <c r="T221" s="115"/>
      <c r="U221" s="115" t="s">
        <v>409</v>
      </c>
      <c r="V221" s="115" t="s">
        <v>779</v>
      </c>
      <c r="W221" s="132" t="s">
        <v>263</v>
      </c>
      <c r="X221" s="115"/>
      <c r="Y221" s="115"/>
      <c r="Z221" s="432" t="s">
        <v>409</v>
      </c>
      <c r="AA221" s="115"/>
      <c r="AB221" s="203"/>
      <c r="AC221" s="120"/>
      <c r="AD221" s="120"/>
      <c r="AE221" s="38" t="s">
        <v>788</v>
      </c>
      <c r="AF221" s="322" t="s">
        <v>114</v>
      </c>
      <c r="AG221" s="75" t="s">
        <v>789</v>
      </c>
      <c r="AH221" s="50" t="s">
        <v>790</v>
      </c>
      <c r="AI221" s="135"/>
      <c r="AJ221" s="600"/>
      <c r="AK221" s="23"/>
      <c r="AL221" s="403" t="s">
        <v>2956</v>
      </c>
      <c r="AM221" s="20"/>
      <c r="AN221" s="45"/>
      <c r="AO221" s="23"/>
      <c r="AP221" s="32"/>
      <c r="AQ221" s="42"/>
      <c r="AR221" s="20" t="str">
        <f t="shared" si="6"/>
        <v/>
      </c>
      <c r="AS221" s="98"/>
      <c r="AT221" s="70"/>
      <c r="AU221" s="94"/>
      <c r="AV221" s="94"/>
      <c r="AW221" s="71" t="str">
        <f t="shared" si="7"/>
        <v/>
      </c>
      <c r="AX221" s="104"/>
      <c r="AY221" s="104"/>
      <c r="AZ221" s="104"/>
      <c r="BA221" s="104"/>
      <c r="BB221" s="104"/>
      <c r="BC221" s="104"/>
      <c r="BD221" s="104"/>
      <c r="BE221" s="104"/>
      <c r="BF221" s="122" t="s">
        <v>602</v>
      </c>
    </row>
    <row r="222" spans="1:58" ht="27">
      <c r="A222" s="17"/>
      <c r="B222" s="697"/>
      <c r="C222" s="410" t="s">
        <v>759</v>
      </c>
      <c r="D222" s="410" t="s">
        <v>791</v>
      </c>
      <c r="E222" s="105" t="str">
        <f>VLOOKUP(D222, '[2](참고) 중복제거용 BP사명 DB'!$B$3:$D610, 3, FALSE)</f>
        <v>(주)이든앤앨리스마케팅</v>
      </c>
      <c r="F222" s="411" t="s">
        <v>792</v>
      </c>
      <c r="G222" s="412" t="s">
        <v>778</v>
      </c>
      <c r="H222" s="117" t="s">
        <v>27</v>
      </c>
      <c r="I222" s="117" t="s">
        <v>67</v>
      </c>
      <c r="J222" s="117"/>
      <c r="K222" s="117" t="s">
        <v>67</v>
      </c>
      <c r="L222" s="117" t="s">
        <v>67</v>
      </c>
      <c r="M222" s="117" t="s">
        <v>67</v>
      </c>
      <c r="N222" s="117"/>
      <c r="O222" s="117"/>
      <c r="P222" s="122"/>
      <c r="Q222" s="442"/>
      <c r="R222" s="442"/>
      <c r="S222" s="443"/>
      <c r="T222" s="115"/>
      <c r="U222" s="115" t="s">
        <v>409</v>
      </c>
      <c r="V222" s="115" t="s">
        <v>779</v>
      </c>
      <c r="W222" s="132" t="s">
        <v>263</v>
      </c>
      <c r="X222" s="115"/>
      <c r="Y222" s="115"/>
      <c r="Z222" s="432" t="s">
        <v>409</v>
      </c>
      <c r="AA222" s="115"/>
      <c r="AB222" s="203"/>
      <c r="AC222" s="120"/>
      <c r="AD222" s="120"/>
      <c r="AE222" s="38"/>
      <c r="AF222" s="322"/>
      <c r="AG222" s="75"/>
      <c r="AH222" s="50"/>
      <c r="AI222" s="135"/>
      <c r="AJ222" s="600"/>
      <c r="AK222" s="23"/>
      <c r="AL222" s="403" t="s">
        <v>2956</v>
      </c>
      <c r="AM222" s="20"/>
      <c r="AN222" s="45"/>
      <c r="AO222" s="23"/>
      <c r="AP222" s="32"/>
      <c r="AQ222" s="42"/>
      <c r="AR222" s="20" t="str">
        <f t="shared" si="6"/>
        <v/>
      </c>
      <c r="AS222" s="98"/>
      <c r="AT222" s="70"/>
      <c r="AU222" s="94"/>
      <c r="AV222" s="94"/>
      <c r="AW222" s="71" t="str">
        <f t="shared" si="7"/>
        <v/>
      </c>
      <c r="AX222" s="104"/>
      <c r="AY222" s="104"/>
      <c r="AZ222" s="104"/>
      <c r="BA222" s="104"/>
      <c r="BB222" s="104"/>
      <c r="BC222" s="104"/>
      <c r="BD222" s="104"/>
      <c r="BE222" s="104"/>
      <c r="BF222" s="122" t="s">
        <v>602</v>
      </c>
    </row>
    <row r="223" spans="1:58" ht="54" hidden="1">
      <c r="A223" s="514"/>
      <c r="B223" s="704" t="s">
        <v>793</v>
      </c>
      <c r="C223" s="704" t="s">
        <v>794</v>
      </c>
      <c r="D223" s="105" t="s">
        <v>605</v>
      </c>
      <c r="E223" s="105" t="str">
        <f>VLOOKUP(D223, '[2](참고) 중복제거용 BP사명 DB'!$B$3:$D611, 3, FALSE)</f>
        <v>에스케이플래닛주식회사</v>
      </c>
      <c r="F223" s="7" t="s">
        <v>795</v>
      </c>
      <c r="G223" s="412" t="s">
        <v>4318</v>
      </c>
      <c r="H223" s="117" t="s">
        <v>27</v>
      </c>
      <c r="I223" s="117" t="s">
        <v>67</v>
      </c>
      <c r="J223" s="117"/>
      <c r="K223" s="117" t="s">
        <v>67</v>
      </c>
      <c r="L223" s="117"/>
      <c r="M223" s="117"/>
      <c r="N223" s="117"/>
      <c r="O223" s="117"/>
      <c r="P223" s="122"/>
      <c r="Q223" s="79"/>
      <c r="R223" s="115"/>
      <c r="S223" s="115"/>
      <c r="T223" s="115"/>
      <c r="U223" s="115" t="s">
        <v>409</v>
      </c>
      <c r="V223" s="115" t="s">
        <v>779</v>
      </c>
      <c r="W223" s="318"/>
      <c r="X223" s="132" t="s">
        <v>263</v>
      </c>
      <c r="Y223" s="115"/>
      <c r="Z223" s="432" t="s">
        <v>409</v>
      </c>
      <c r="AA223" s="115"/>
      <c r="AB223" s="117" t="s">
        <v>69</v>
      </c>
      <c r="AC223" s="429"/>
      <c r="AD223" s="203" t="s">
        <v>4319</v>
      </c>
      <c r="AE223" s="12" t="s">
        <v>4058</v>
      </c>
      <c r="AF223" s="104" t="s">
        <v>145</v>
      </c>
      <c r="AG223" s="10"/>
      <c r="AH223" s="10" t="s">
        <v>817</v>
      </c>
      <c r="AI223" s="10"/>
      <c r="AJ223" s="590"/>
      <c r="AK223" s="23" t="s">
        <v>565</v>
      </c>
      <c r="AL223" s="20" t="s">
        <v>4005</v>
      </c>
      <c r="AM223" s="20" t="s">
        <v>399</v>
      </c>
      <c r="AN223" s="506"/>
      <c r="AO223" s="33" t="s">
        <v>4309</v>
      </c>
      <c r="AP223" s="42"/>
      <c r="AQ223" s="41"/>
      <c r="AR223" s="20" t="str">
        <f t="shared" si="6"/>
        <v/>
      </c>
      <c r="AS223" s="98" t="s">
        <v>794</v>
      </c>
      <c r="AT223" s="98" t="s">
        <v>4309</v>
      </c>
      <c r="AU223" s="94"/>
      <c r="AV223" s="94"/>
      <c r="AW223" s="71" t="str">
        <f t="shared" si="7"/>
        <v/>
      </c>
      <c r="AX223" s="525" t="s">
        <v>4320</v>
      </c>
      <c r="AY223" s="601" t="s">
        <v>4321</v>
      </c>
      <c r="AZ223" s="104" t="s">
        <v>70</v>
      </c>
      <c r="BA223" s="104" t="s">
        <v>70</v>
      </c>
      <c r="BB223" s="104"/>
      <c r="BC223" s="104"/>
      <c r="BD223" s="202" t="s">
        <v>4061</v>
      </c>
      <c r="BE223" s="202" t="s">
        <v>4062</v>
      </c>
      <c r="BF223" s="122" t="s">
        <v>602</v>
      </c>
    </row>
    <row r="224" spans="1:58" ht="27" hidden="1" customHeight="1">
      <c r="A224" s="514"/>
      <c r="B224" s="706"/>
      <c r="C224" s="706"/>
      <c r="D224" s="208" t="s">
        <v>4322</v>
      </c>
      <c r="E224" s="105"/>
      <c r="F224" s="465"/>
      <c r="G224" s="11" t="s">
        <v>4323</v>
      </c>
      <c r="H224" s="117"/>
      <c r="I224" s="117"/>
      <c r="J224" s="117"/>
      <c r="K224" s="117"/>
      <c r="L224" s="117"/>
      <c r="M224" s="117"/>
      <c r="N224" s="117"/>
      <c r="O224" s="117"/>
      <c r="P224" s="122"/>
      <c r="Q224" s="79"/>
      <c r="R224" s="115"/>
      <c r="S224" s="115"/>
      <c r="T224" s="115"/>
      <c r="U224" s="115"/>
      <c r="V224" s="115"/>
      <c r="W224" s="318"/>
      <c r="X224" s="132"/>
      <c r="Y224" s="115"/>
      <c r="Z224" s="432"/>
      <c r="AA224" s="115"/>
      <c r="AB224" s="117"/>
      <c r="AC224" s="203" t="s">
        <v>299</v>
      </c>
      <c r="AD224" s="203"/>
      <c r="AE224" s="12"/>
      <c r="AF224" s="104"/>
      <c r="AG224" s="10"/>
      <c r="AH224" s="10"/>
      <c r="AI224" s="10"/>
      <c r="AJ224" s="590"/>
      <c r="AK224" s="23"/>
      <c r="AL224" s="403"/>
      <c r="AM224" s="402"/>
      <c r="AN224" s="506"/>
      <c r="AO224" s="574"/>
      <c r="AP224" s="42"/>
      <c r="AQ224" s="41"/>
      <c r="AR224" s="20"/>
      <c r="AS224" s="109"/>
      <c r="AT224" s="70"/>
      <c r="AU224" s="94"/>
      <c r="AV224" s="94"/>
      <c r="AW224" s="71"/>
      <c r="AX224" s="525" t="s">
        <v>4320</v>
      </c>
      <c r="AY224" s="601" t="s">
        <v>4321</v>
      </c>
      <c r="AZ224" s="104"/>
      <c r="BA224" s="104"/>
      <c r="BB224" s="104"/>
      <c r="BC224" s="104"/>
      <c r="BD224" s="202"/>
      <c r="BE224" s="202"/>
    </row>
    <row r="225" spans="1:58" ht="27">
      <c r="A225" s="17"/>
      <c r="B225" s="697" t="s">
        <v>798</v>
      </c>
      <c r="C225" s="105" t="s">
        <v>799</v>
      </c>
      <c r="D225" s="105" t="s">
        <v>549</v>
      </c>
      <c r="E225" s="105" t="str">
        <f>VLOOKUP(D225, '[2](참고) 중복제거용 BP사명 DB'!$B$3:$D612, 3, FALSE)</f>
        <v>SK㈜</v>
      </c>
      <c r="F225" s="7" t="s">
        <v>800</v>
      </c>
      <c r="G225" s="465" t="s">
        <v>801</v>
      </c>
      <c r="H225" s="117" t="s">
        <v>27</v>
      </c>
      <c r="I225" s="117" t="s">
        <v>67</v>
      </c>
      <c r="J225" s="117" t="s">
        <v>67</v>
      </c>
      <c r="K225" s="117" t="s">
        <v>67</v>
      </c>
      <c r="L225" s="117"/>
      <c r="M225" s="117"/>
      <c r="N225" s="117"/>
      <c r="O225" s="117"/>
      <c r="P225" s="122"/>
      <c r="Q225" s="115"/>
      <c r="R225" s="115"/>
      <c r="S225" s="115"/>
      <c r="T225" s="115"/>
      <c r="U225" s="115" t="s">
        <v>68</v>
      </c>
      <c r="V225" s="115" t="s">
        <v>802</v>
      </c>
      <c r="W225" s="115" t="s">
        <v>263</v>
      </c>
      <c r="X225" s="115"/>
      <c r="Y225" s="115"/>
      <c r="Z225" s="432" t="s">
        <v>68</v>
      </c>
      <c r="AA225" s="115"/>
      <c r="AB225" s="203" t="s">
        <v>204</v>
      </c>
      <c r="AC225" s="203"/>
      <c r="AD225" s="203" t="s">
        <v>263</v>
      </c>
      <c r="AE225" s="8" t="s">
        <v>803</v>
      </c>
      <c r="AF225" s="104" t="s">
        <v>145</v>
      </c>
      <c r="AG225" s="6" t="s">
        <v>623</v>
      </c>
      <c r="AH225" s="6"/>
      <c r="AI225" s="136"/>
      <c r="AJ225" s="739">
        <v>110000</v>
      </c>
      <c r="AK225" s="23"/>
      <c r="AL225" s="403" t="s">
        <v>4063</v>
      </c>
      <c r="AM225" s="20"/>
      <c r="AN225" s="45"/>
      <c r="AO225" s="31"/>
      <c r="AP225" s="32"/>
      <c r="AQ225" s="32"/>
      <c r="AR225" s="20" t="str">
        <f t="shared" si="6"/>
        <v/>
      </c>
      <c r="AS225" s="98"/>
      <c r="AT225" s="112"/>
      <c r="AU225" s="94"/>
      <c r="AV225" s="94"/>
      <c r="AW225" s="71" t="str">
        <f t="shared" si="7"/>
        <v/>
      </c>
      <c r="AX225" s="104" t="s">
        <v>804</v>
      </c>
      <c r="AY225" s="104" t="s">
        <v>805</v>
      </c>
      <c r="AZ225" s="104" t="s">
        <v>804</v>
      </c>
      <c r="BA225" s="104" t="s">
        <v>805</v>
      </c>
      <c r="BB225" s="104"/>
      <c r="BC225" s="104"/>
      <c r="BD225" s="104" t="s">
        <v>806</v>
      </c>
      <c r="BE225" s="104" t="s">
        <v>807</v>
      </c>
      <c r="BF225" s="122" t="s">
        <v>602</v>
      </c>
    </row>
    <row r="226" spans="1:58" ht="40.5" hidden="1">
      <c r="B226" s="697"/>
      <c r="C226" s="105" t="s">
        <v>799</v>
      </c>
      <c r="D226" s="105" t="s">
        <v>480</v>
      </c>
      <c r="E226" s="105" t="str">
        <f>VLOOKUP(D226, '[2](참고) 중복제거용 BP사명 DB'!$B$3:$D613, 3, FALSE)</f>
        <v>서비스에이스주식회사</v>
      </c>
      <c r="F226" s="7" t="s">
        <v>808</v>
      </c>
      <c r="G226" s="3" t="s">
        <v>809</v>
      </c>
      <c r="H226" s="117" t="s">
        <v>27</v>
      </c>
      <c r="I226" s="117" t="s">
        <v>67</v>
      </c>
      <c r="J226" s="117"/>
      <c r="K226" s="117" t="s">
        <v>67</v>
      </c>
      <c r="L226" s="117"/>
      <c r="M226" s="117"/>
      <c r="N226" s="117"/>
      <c r="O226" s="117"/>
      <c r="P226" s="122"/>
      <c r="Q226" s="115" t="s">
        <v>263</v>
      </c>
      <c r="R226" s="115"/>
      <c r="S226" s="115"/>
      <c r="T226" s="115"/>
      <c r="U226" s="115" t="s">
        <v>394</v>
      </c>
      <c r="V226" s="115"/>
      <c r="W226" s="115" t="s">
        <v>263</v>
      </c>
      <c r="X226" s="115"/>
      <c r="Y226" s="115"/>
      <c r="Z226" s="318"/>
      <c r="AA226" s="318"/>
      <c r="AB226" s="203" t="s">
        <v>204</v>
      </c>
      <c r="AC226" s="429"/>
      <c r="AD226" s="429"/>
      <c r="AE226" s="60" t="s">
        <v>4064</v>
      </c>
      <c r="AF226" s="104" t="s">
        <v>114</v>
      </c>
      <c r="AG226" s="6" t="s">
        <v>70</v>
      </c>
      <c r="AH226" s="6" t="s">
        <v>811</v>
      </c>
      <c r="AI226" s="136"/>
      <c r="AJ226" s="739">
        <v>110000</v>
      </c>
      <c r="AK226" s="20" t="s">
        <v>266</v>
      </c>
      <c r="AL226" s="20" t="s">
        <v>4013</v>
      </c>
      <c r="AM226" s="20" t="s">
        <v>399</v>
      </c>
      <c r="AN226" s="32">
        <v>45415</v>
      </c>
      <c r="AO226" s="574" t="s">
        <v>4023</v>
      </c>
      <c r="AP226" s="30">
        <v>45457</v>
      </c>
      <c r="AQ226" s="33">
        <v>45461</v>
      </c>
      <c r="AR226" s="20" t="str">
        <f>IF(ISBLANK(AQ226), "", "O")</f>
        <v>O</v>
      </c>
      <c r="AS226" s="599" t="s">
        <v>799</v>
      </c>
      <c r="AT226" s="98" t="s">
        <v>4023</v>
      </c>
      <c r="AU226" s="96">
        <v>45436</v>
      </c>
      <c r="AV226" s="94">
        <v>45457</v>
      </c>
      <c r="AW226" s="71" t="str">
        <f>IF(ISBLANK(AV226), "", "O")</f>
        <v>O</v>
      </c>
      <c r="AX226" s="104" t="s">
        <v>804</v>
      </c>
      <c r="AY226" s="104" t="s">
        <v>805</v>
      </c>
      <c r="AZ226" s="104" t="s">
        <v>70</v>
      </c>
      <c r="BA226" s="104" t="s">
        <v>70</v>
      </c>
      <c r="BB226" s="104"/>
      <c r="BC226" s="104"/>
      <c r="BD226" s="104" t="s">
        <v>812</v>
      </c>
      <c r="BE226" s="104" t="s">
        <v>813</v>
      </c>
    </row>
    <row r="227" spans="1:58" ht="27" hidden="1">
      <c r="B227" s="697"/>
      <c r="C227" s="105" t="s">
        <v>799</v>
      </c>
      <c r="D227" s="105" t="s">
        <v>814</v>
      </c>
      <c r="E227" s="105" t="str">
        <f>VLOOKUP(D227, '[2](참고) 중복제거용 BP사명 DB'!$B$3:$D614, 3, FALSE)</f>
        <v>크림하우스주식회사</v>
      </c>
      <c r="F227" s="7" t="s">
        <v>815</v>
      </c>
      <c r="G227" s="3"/>
      <c r="H227" s="117" t="s">
        <v>27</v>
      </c>
      <c r="I227" s="117" t="s">
        <v>67</v>
      </c>
      <c r="J227" s="117"/>
      <c r="K227" s="117" t="s">
        <v>67</v>
      </c>
      <c r="L227" s="117"/>
      <c r="M227" s="117"/>
      <c r="N227" s="117"/>
      <c r="O227" s="117"/>
      <c r="P227" s="122"/>
      <c r="Q227" s="115" t="s">
        <v>263</v>
      </c>
      <c r="R227" s="115"/>
      <c r="S227" s="115"/>
      <c r="T227" s="115"/>
      <c r="U227" s="115" t="s">
        <v>394</v>
      </c>
      <c r="V227" s="115"/>
      <c r="W227" s="115" t="s">
        <v>263</v>
      </c>
      <c r="X227" s="115"/>
      <c r="Y227" s="115"/>
      <c r="Z227" s="432" t="s">
        <v>394</v>
      </c>
      <c r="AA227" s="115"/>
      <c r="AB227" s="203" t="s">
        <v>204</v>
      </c>
      <c r="AC227" s="203"/>
      <c r="AD227" s="203"/>
      <c r="AE227" s="4" t="s">
        <v>816</v>
      </c>
      <c r="AF227" s="104" t="s">
        <v>114</v>
      </c>
      <c r="AG227" s="6" t="s">
        <v>623</v>
      </c>
      <c r="AH227" s="104" t="s">
        <v>817</v>
      </c>
      <c r="AI227" s="136"/>
      <c r="AJ227" s="739">
        <v>110000</v>
      </c>
      <c r="AK227" s="20" t="s">
        <v>266</v>
      </c>
      <c r="AL227" s="20" t="s">
        <v>4013</v>
      </c>
      <c r="AM227" s="20" t="s">
        <v>399</v>
      </c>
      <c r="AN227" s="30">
        <v>45407</v>
      </c>
      <c r="AO227" s="574" t="s">
        <v>4023</v>
      </c>
      <c r="AP227" s="30">
        <v>45436</v>
      </c>
      <c r="AQ227" s="33">
        <v>45440</v>
      </c>
      <c r="AR227" s="20" t="str">
        <f>IF(ISBLANK(AQ227), "", "O")</f>
        <v>O</v>
      </c>
      <c r="AS227" s="98"/>
      <c r="AT227" s="98"/>
      <c r="AU227" s="107"/>
      <c r="AV227" s="94"/>
      <c r="AW227" s="71" t="str">
        <f>IF(ISBLANK(AV227), "", "O")</f>
        <v/>
      </c>
      <c r="AX227" s="104" t="s">
        <v>804</v>
      </c>
      <c r="AY227" s="104" t="s">
        <v>805</v>
      </c>
      <c r="AZ227" s="104" t="s">
        <v>70</v>
      </c>
      <c r="BA227" s="104" t="s">
        <v>70</v>
      </c>
      <c r="BB227" s="104"/>
      <c r="BC227" s="104"/>
      <c r="BD227" s="104" t="s">
        <v>818</v>
      </c>
      <c r="BE227" s="104" t="s">
        <v>819</v>
      </c>
    </row>
    <row r="228" spans="1:58" ht="27">
      <c r="A228" s="17"/>
      <c r="B228" s="697" t="s">
        <v>820</v>
      </c>
      <c r="C228" s="105" t="s">
        <v>821</v>
      </c>
      <c r="D228" s="105" t="s">
        <v>549</v>
      </c>
      <c r="E228" s="105" t="str">
        <f>VLOOKUP(D228, '[2](참고) 중복제거용 BP사명 DB'!$B$3:$D615, 3, FALSE)</f>
        <v>SK㈜</v>
      </c>
      <c r="F228" s="7" t="s">
        <v>822</v>
      </c>
      <c r="G228" s="465" t="s">
        <v>4065</v>
      </c>
      <c r="H228" s="117" t="s">
        <v>27</v>
      </c>
      <c r="I228" s="117" t="s">
        <v>67</v>
      </c>
      <c r="J228" s="117" t="s">
        <v>67</v>
      </c>
      <c r="K228" s="117" t="s">
        <v>67</v>
      </c>
      <c r="L228" s="117"/>
      <c r="M228" s="117"/>
      <c r="N228" s="117"/>
      <c r="O228" s="117"/>
      <c r="P228" s="122"/>
      <c r="Q228" s="115"/>
      <c r="R228" s="115"/>
      <c r="S228" s="115"/>
      <c r="T228" s="115"/>
      <c r="U228" s="115" t="s">
        <v>68</v>
      </c>
      <c r="V228" s="115" t="s">
        <v>802</v>
      </c>
      <c r="W228" s="115" t="s">
        <v>263</v>
      </c>
      <c r="X228" s="115"/>
      <c r="Y228" s="115"/>
      <c r="Z228" s="432" t="s">
        <v>68</v>
      </c>
      <c r="AA228" s="115"/>
      <c r="AB228" s="203" t="s">
        <v>204</v>
      </c>
      <c r="AC228" s="203"/>
      <c r="AD228" s="203"/>
      <c r="AE228" s="8" t="s">
        <v>803</v>
      </c>
      <c r="AF228" s="104" t="s">
        <v>145</v>
      </c>
      <c r="AG228" s="6" t="s">
        <v>623</v>
      </c>
      <c r="AH228" s="104" t="s">
        <v>564</v>
      </c>
      <c r="AI228" s="136"/>
      <c r="AJ228" s="590"/>
      <c r="AK228" s="23"/>
      <c r="AL228" s="403" t="s">
        <v>4063</v>
      </c>
      <c r="AM228" s="20"/>
      <c r="AN228" s="45"/>
      <c r="AO228" s="31"/>
      <c r="AP228" s="32"/>
      <c r="AQ228" s="32"/>
      <c r="AR228" s="20" t="str">
        <f t="shared" si="6"/>
        <v/>
      </c>
      <c r="AS228" s="98"/>
      <c r="AT228" s="112"/>
      <c r="AU228" s="94"/>
      <c r="AV228" s="94"/>
      <c r="AW228" s="71" t="str">
        <f t="shared" si="7"/>
        <v/>
      </c>
      <c r="AX228" s="104" t="s">
        <v>804</v>
      </c>
      <c r="AY228" s="105" t="s">
        <v>823</v>
      </c>
      <c r="AZ228" s="104" t="s">
        <v>804</v>
      </c>
      <c r="BA228" s="105" t="s">
        <v>823</v>
      </c>
      <c r="BB228" s="104"/>
      <c r="BC228" s="104"/>
      <c r="BD228" s="104" t="s">
        <v>824</v>
      </c>
      <c r="BE228" s="104" t="s">
        <v>807</v>
      </c>
      <c r="BF228" s="122" t="s">
        <v>602</v>
      </c>
    </row>
    <row r="229" spans="1:58" ht="27" hidden="1">
      <c r="A229" s="17"/>
      <c r="B229" s="697"/>
      <c r="C229" s="105" t="s">
        <v>821</v>
      </c>
      <c r="D229" s="105" t="s">
        <v>480</v>
      </c>
      <c r="E229" s="105" t="str">
        <f>VLOOKUP(D229, '[2](참고) 중복제거용 BP사명 DB'!$B$3:$D616, 3, FALSE)</f>
        <v>서비스에이스주식회사</v>
      </c>
      <c r="F229" s="7" t="s">
        <v>825</v>
      </c>
      <c r="G229" s="3"/>
      <c r="H229" s="117" t="s">
        <v>27</v>
      </c>
      <c r="I229" s="117" t="s">
        <v>67</v>
      </c>
      <c r="J229" s="117"/>
      <c r="K229" s="117" t="s">
        <v>67</v>
      </c>
      <c r="L229" s="117"/>
      <c r="M229" s="117"/>
      <c r="N229" s="117"/>
      <c r="O229" s="117"/>
      <c r="P229" s="122"/>
      <c r="Q229" s="115"/>
      <c r="R229" s="115"/>
      <c r="S229" s="115"/>
      <c r="T229" s="115"/>
      <c r="U229" s="115" t="s">
        <v>74</v>
      </c>
      <c r="V229" s="115" t="s">
        <v>575</v>
      </c>
      <c r="W229" s="115"/>
      <c r="X229" s="115"/>
      <c r="Y229" s="115"/>
      <c r="Z229" s="432" t="s">
        <v>74</v>
      </c>
      <c r="AA229" s="419" t="str">
        <f>VLOOKUP(E229,[2]Sheet1!B:C,2,FALSE)</f>
        <v>자회사</v>
      </c>
      <c r="AB229" s="203" t="s">
        <v>204</v>
      </c>
      <c r="AC229" s="203"/>
      <c r="AD229" s="203"/>
      <c r="AE229" s="60" t="s">
        <v>810</v>
      </c>
      <c r="AF229" s="104" t="s">
        <v>114</v>
      </c>
      <c r="AG229" s="6" t="s">
        <v>623</v>
      </c>
      <c r="AH229" s="6" t="s">
        <v>826</v>
      </c>
      <c r="AI229" s="136"/>
      <c r="AJ229" s="602"/>
      <c r="AK229" s="20"/>
      <c r="AL229" s="503"/>
      <c r="AM229" s="20"/>
      <c r="AN229" s="45"/>
      <c r="AO229" s="53"/>
      <c r="AP229" s="42"/>
      <c r="AQ229" s="31"/>
      <c r="AR229" s="20" t="str">
        <f t="shared" si="6"/>
        <v/>
      </c>
      <c r="AS229" s="70" t="s">
        <v>263</v>
      </c>
      <c r="AT229" s="70"/>
      <c r="AU229" s="94"/>
      <c r="AV229" s="94"/>
      <c r="AW229" s="71" t="str">
        <f t="shared" si="7"/>
        <v/>
      </c>
      <c r="AX229" s="104" t="s">
        <v>804</v>
      </c>
      <c r="AY229" s="105" t="s">
        <v>823</v>
      </c>
      <c r="AZ229" s="104" t="s">
        <v>804</v>
      </c>
      <c r="BA229" s="105" t="s">
        <v>823</v>
      </c>
      <c r="BB229" s="104"/>
      <c r="BC229" s="104"/>
      <c r="BD229" s="104" t="s">
        <v>827</v>
      </c>
      <c r="BE229" s="104" t="s">
        <v>828</v>
      </c>
      <c r="BF229"/>
    </row>
    <row r="230" spans="1:58" ht="24" hidden="1">
      <c r="A230" s="17"/>
      <c r="B230" s="697"/>
      <c r="C230" s="105" t="s">
        <v>821</v>
      </c>
      <c r="D230" s="105" t="s">
        <v>739</v>
      </c>
      <c r="E230" s="105" t="str">
        <f>VLOOKUP(D230, '[2](참고) 중복제거용 BP사명 DB'!$B$3:$D617, 3, FALSE)</f>
        <v>서비스탑 주식회사</v>
      </c>
      <c r="F230" s="7" t="s">
        <v>829</v>
      </c>
      <c r="G230" s="3"/>
      <c r="H230" s="117" t="s">
        <v>27</v>
      </c>
      <c r="I230" s="117" t="s">
        <v>67</v>
      </c>
      <c r="J230" s="117"/>
      <c r="K230" s="117" t="s">
        <v>67</v>
      </c>
      <c r="L230" s="117"/>
      <c r="M230" s="117"/>
      <c r="N230" s="117"/>
      <c r="O230" s="117"/>
      <c r="P230" s="122"/>
      <c r="Q230" s="115"/>
      <c r="R230" s="115"/>
      <c r="S230" s="115"/>
      <c r="T230" s="115"/>
      <c r="U230" s="115" t="s">
        <v>74</v>
      </c>
      <c r="V230" s="115" t="s">
        <v>575</v>
      </c>
      <c r="W230" s="115"/>
      <c r="X230" s="115"/>
      <c r="Y230" s="115"/>
      <c r="Z230" s="432" t="s">
        <v>74</v>
      </c>
      <c r="AA230" s="419" t="str">
        <f>VLOOKUP(E230,[2]Sheet1!B:C,2,FALSE)</f>
        <v>자회사</v>
      </c>
      <c r="AB230" s="203" t="s">
        <v>204</v>
      </c>
      <c r="AC230" s="203"/>
      <c r="AD230" s="203"/>
      <c r="AE230" s="8"/>
      <c r="AF230" s="104"/>
      <c r="AG230" s="6"/>
      <c r="AH230" s="104"/>
      <c r="AI230" s="136"/>
      <c r="AJ230" s="590"/>
      <c r="AK230" s="20"/>
      <c r="AL230" s="503"/>
      <c r="AM230" s="20"/>
      <c r="AN230" s="45"/>
      <c r="AO230" s="51"/>
      <c r="AP230" s="42"/>
      <c r="AQ230" s="31"/>
      <c r="AR230" s="20" t="str">
        <f t="shared" si="6"/>
        <v/>
      </c>
      <c r="AS230" s="70"/>
      <c r="AT230" s="70"/>
      <c r="AU230" s="94"/>
      <c r="AV230" s="94"/>
      <c r="AW230" s="71" t="str">
        <f t="shared" si="7"/>
        <v/>
      </c>
      <c r="AX230" s="104" t="s">
        <v>804</v>
      </c>
      <c r="AY230" s="105" t="s">
        <v>823</v>
      </c>
      <c r="AZ230" s="104" t="s">
        <v>804</v>
      </c>
      <c r="BA230" s="105" t="s">
        <v>823</v>
      </c>
      <c r="BB230" s="104"/>
      <c r="BC230" s="104"/>
      <c r="BD230" s="104"/>
      <c r="BE230" s="104"/>
      <c r="BF230"/>
    </row>
    <row r="231" spans="1:58" ht="48" hidden="1">
      <c r="B231" s="697"/>
      <c r="C231" s="105" t="s">
        <v>821</v>
      </c>
      <c r="D231" s="105" t="s">
        <v>530</v>
      </c>
      <c r="E231" s="105" t="str">
        <f>VLOOKUP(D231, '[2](참고) 중복제거용 BP사명 DB'!$B$3:$D618, 3, FALSE)</f>
        <v>에스케이엠앤서비스 주식회사</v>
      </c>
      <c r="F231" s="7" t="s">
        <v>830</v>
      </c>
      <c r="G231" s="3"/>
      <c r="H231" s="117" t="s">
        <v>27</v>
      </c>
      <c r="I231" s="117" t="s">
        <v>67</v>
      </c>
      <c r="J231" s="117"/>
      <c r="K231" s="117" t="s">
        <v>67</v>
      </c>
      <c r="L231" s="117"/>
      <c r="M231" s="117"/>
      <c r="N231" s="117"/>
      <c r="O231" s="117"/>
      <c r="P231" s="122"/>
      <c r="Q231" s="115" t="s">
        <v>263</v>
      </c>
      <c r="R231" s="115"/>
      <c r="S231" s="115"/>
      <c r="T231" s="115"/>
      <c r="U231" s="115" t="s">
        <v>394</v>
      </c>
      <c r="V231" s="115"/>
      <c r="W231" s="115" t="s">
        <v>263</v>
      </c>
      <c r="X231" s="115"/>
      <c r="Y231" s="115"/>
      <c r="Z231" s="432" t="s">
        <v>394</v>
      </c>
      <c r="AA231" s="115"/>
      <c r="AB231" s="203" t="s">
        <v>831</v>
      </c>
      <c r="AC231" s="203"/>
      <c r="AD231" s="203"/>
      <c r="AE231" s="3" t="s">
        <v>832</v>
      </c>
      <c r="AF231" s="104" t="s">
        <v>114</v>
      </c>
      <c r="AG231" s="104" t="s">
        <v>833</v>
      </c>
      <c r="AH231" s="104" t="s">
        <v>834</v>
      </c>
      <c r="AI231" s="132"/>
      <c r="AJ231" s="590"/>
      <c r="AK231" s="20" t="s">
        <v>266</v>
      </c>
      <c r="AL231" s="20" t="s">
        <v>4013</v>
      </c>
      <c r="AM231" s="20" t="s">
        <v>399</v>
      </c>
      <c r="AN231" s="30">
        <v>45384</v>
      </c>
      <c r="AO231" s="574" t="s">
        <v>4066</v>
      </c>
      <c r="AP231" s="30">
        <v>45422</v>
      </c>
      <c r="AQ231" s="31">
        <v>45429</v>
      </c>
      <c r="AR231" s="20" t="str">
        <f>IF(ISBLANK(AQ231), "", "O")</f>
        <v>O</v>
      </c>
      <c r="AS231" s="599" t="s">
        <v>821</v>
      </c>
      <c r="AT231" s="98" t="s">
        <v>4023</v>
      </c>
      <c r="AU231" s="96">
        <v>45457</v>
      </c>
      <c r="AV231" s="94"/>
      <c r="AW231" s="71" t="str">
        <f>IF(ISBLANK(AV231), "", "O")</f>
        <v/>
      </c>
      <c r="AX231" s="104" t="s">
        <v>804</v>
      </c>
      <c r="AY231" s="105" t="s">
        <v>823</v>
      </c>
      <c r="AZ231" s="104" t="s">
        <v>804</v>
      </c>
      <c r="BA231" s="105" t="s">
        <v>823</v>
      </c>
      <c r="BB231" s="104"/>
      <c r="BC231" s="104"/>
      <c r="BD231" s="104" t="s">
        <v>835</v>
      </c>
      <c r="BE231" s="104" t="s">
        <v>836</v>
      </c>
    </row>
    <row r="232" spans="1:58" ht="27" hidden="1">
      <c r="B232" s="697"/>
      <c r="C232" s="105" t="s">
        <v>3933</v>
      </c>
      <c r="D232" s="105" t="s">
        <v>4068</v>
      </c>
      <c r="E232" s="105"/>
      <c r="F232" s="7"/>
      <c r="G232" s="3" t="s">
        <v>4069</v>
      </c>
      <c r="H232" s="117"/>
      <c r="I232" s="117"/>
      <c r="J232" s="117"/>
      <c r="K232" s="117"/>
      <c r="L232" s="117"/>
      <c r="M232" s="117"/>
      <c r="N232" s="117"/>
      <c r="O232" s="117"/>
      <c r="P232" s="122"/>
      <c r="Q232" s="115"/>
      <c r="R232" s="115"/>
      <c r="S232" s="115"/>
      <c r="T232" s="115"/>
      <c r="U232" s="115"/>
      <c r="V232" s="115"/>
      <c r="W232" s="115" t="s">
        <v>261</v>
      </c>
      <c r="X232" s="115"/>
      <c r="Y232" s="115"/>
      <c r="Z232" s="432"/>
      <c r="AA232" s="115"/>
      <c r="AB232" s="203"/>
      <c r="AC232" s="203"/>
      <c r="AD232" s="203"/>
      <c r="AE232" s="3" t="s">
        <v>4070</v>
      </c>
      <c r="AF232" s="104" t="s">
        <v>312</v>
      </c>
      <c r="AG232" s="104" t="s">
        <v>623</v>
      </c>
      <c r="AH232" s="104" t="s">
        <v>756</v>
      </c>
      <c r="AI232" s="132"/>
      <c r="AJ232" s="590"/>
      <c r="AK232" s="20" t="s">
        <v>565</v>
      </c>
      <c r="AL232" s="20" t="s">
        <v>2126</v>
      </c>
      <c r="AM232" s="20" t="s">
        <v>399</v>
      </c>
      <c r="AN232" s="30">
        <v>45442</v>
      </c>
      <c r="AO232" s="574" t="s">
        <v>4023</v>
      </c>
      <c r="AP232" s="30">
        <v>45475</v>
      </c>
      <c r="AQ232" s="33"/>
      <c r="AR232" s="20" t="str">
        <f>IF(ISBLANK(AQ232), "", "O")</f>
        <v/>
      </c>
      <c r="AS232" s="98"/>
      <c r="AT232" s="98"/>
      <c r="AU232" s="107"/>
      <c r="AV232" s="94"/>
      <c r="AW232" s="71"/>
      <c r="AX232" s="104" t="s">
        <v>4071</v>
      </c>
      <c r="AY232" s="105" t="s">
        <v>4072</v>
      </c>
      <c r="AZ232" s="104" t="s">
        <v>4071</v>
      </c>
      <c r="BA232" s="105" t="s">
        <v>4072</v>
      </c>
      <c r="BB232" s="104"/>
      <c r="BC232" s="104"/>
      <c r="BD232" s="104" t="s">
        <v>4073</v>
      </c>
      <c r="BE232" s="104" t="s">
        <v>4074</v>
      </c>
    </row>
    <row r="233" spans="1:58" ht="48" hidden="1">
      <c r="A233" s="17"/>
      <c r="B233" s="697"/>
      <c r="C233" s="105" t="s">
        <v>821</v>
      </c>
      <c r="D233" s="105" t="s">
        <v>535</v>
      </c>
      <c r="E233" s="105" t="e">
        <f>VLOOKUP(D233, '[2](참고) 중복제거용 BP사명 DB'!$B$3:$D619, 3, FALSE)</f>
        <v>#N/A</v>
      </c>
      <c r="F233" s="7" t="s">
        <v>837</v>
      </c>
      <c r="G233" s="3"/>
      <c r="H233" s="117" t="s">
        <v>27</v>
      </c>
      <c r="I233" s="117" t="s">
        <v>67</v>
      </c>
      <c r="J233" s="117"/>
      <c r="K233" s="117" t="s">
        <v>67</v>
      </c>
      <c r="L233" s="117"/>
      <c r="M233" s="117"/>
      <c r="N233" s="117"/>
      <c r="O233" s="117"/>
      <c r="P233" s="122"/>
      <c r="Q233" s="115"/>
      <c r="R233" s="115"/>
      <c r="S233" s="115"/>
      <c r="T233" s="115"/>
      <c r="U233" s="115" t="s">
        <v>68</v>
      </c>
      <c r="V233" s="115" t="s">
        <v>838</v>
      </c>
      <c r="W233" s="115"/>
      <c r="X233" s="115"/>
      <c r="Y233" s="115"/>
      <c r="Z233" s="432" t="s">
        <v>68</v>
      </c>
      <c r="AA233" s="115" t="s">
        <v>838</v>
      </c>
      <c r="AB233" s="203" t="s">
        <v>831</v>
      </c>
      <c r="AC233" s="203" t="s">
        <v>839</v>
      </c>
      <c r="AD233" s="203"/>
      <c r="AE233" s="3"/>
      <c r="AF233" s="104"/>
      <c r="AG233" s="104"/>
      <c r="AH233" s="104"/>
      <c r="AI233" s="132"/>
      <c r="AJ233" s="590"/>
      <c r="AK233" s="20"/>
      <c r="AL233" s="503"/>
      <c r="AM233" s="20"/>
      <c r="AN233" s="45"/>
      <c r="AO233" s="52"/>
      <c r="AP233" s="45"/>
      <c r="AQ233" s="45"/>
      <c r="AR233" s="20" t="str">
        <f t="shared" si="6"/>
        <v/>
      </c>
      <c r="AS233" s="70"/>
      <c r="AT233" s="70"/>
      <c r="AU233" s="94"/>
      <c r="AV233" s="94"/>
      <c r="AW233" s="71" t="str">
        <f t="shared" si="7"/>
        <v/>
      </c>
      <c r="AX233" s="104" t="s">
        <v>804</v>
      </c>
      <c r="AY233" s="105" t="s">
        <v>823</v>
      </c>
      <c r="AZ233" s="104" t="s">
        <v>804</v>
      </c>
      <c r="BA233" s="105" t="s">
        <v>823</v>
      </c>
      <c r="BB233" s="104"/>
      <c r="BC233" s="104"/>
      <c r="BD233" s="104"/>
      <c r="BE233" s="104"/>
      <c r="BF233"/>
    </row>
    <row r="234" spans="1:58" ht="67.5" hidden="1">
      <c r="A234" s="516"/>
      <c r="B234" s="105" t="s">
        <v>840</v>
      </c>
      <c r="C234" s="105" t="s">
        <v>841</v>
      </c>
      <c r="D234" s="105" t="s">
        <v>629</v>
      </c>
      <c r="E234" s="105" t="str">
        <f>VLOOKUP(D234, '[2](참고) 중복제거용 BP사명 DB'!$B$3:$D620, 3, FALSE)</f>
        <v>SK텔레콤(주)</v>
      </c>
      <c r="F234" s="7" t="s">
        <v>842</v>
      </c>
      <c r="G234" s="7" t="s">
        <v>4075</v>
      </c>
      <c r="H234" s="117" t="s">
        <v>844</v>
      </c>
      <c r="I234" s="117"/>
      <c r="J234" s="117"/>
      <c r="K234" s="454" t="s">
        <v>67</v>
      </c>
      <c r="L234" s="117" t="s">
        <v>67</v>
      </c>
      <c r="M234" s="117"/>
      <c r="N234" s="117"/>
      <c r="O234" s="117"/>
      <c r="P234" s="122"/>
      <c r="Q234" s="47"/>
      <c r="R234" s="47"/>
      <c r="S234" s="47"/>
      <c r="T234" s="47"/>
      <c r="U234" s="115" t="s">
        <v>845</v>
      </c>
      <c r="V234" s="115" t="s">
        <v>410</v>
      </c>
      <c r="W234" s="115"/>
      <c r="X234" s="115" t="s">
        <v>263</v>
      </c>
      <c r="Y234" s="115"/>
      <c r="Z234" s="432" t="s">
        <v>845</v>
      </c>
      <c r="AA234" s="406"/>
      <c r="AB234" s="117" t="s">
        <v>846</v>
      </c>
      <c r="AC234" s="117"/>
      <c r="AD234" s="117"/>
      <c r="AE234" s="7"/>
      <c r="AF234" s="104"/>
      <c r="AG234" s="105"/>
      <c r="AH234" s="105"/>
      <c r="AI234" s="105"/>
      <c r="AJ234" s="593"/>
      <c r="AK234" s="20" t="s">
        <v>266</v>
      </c>
      <c r="AL234" s="20" t="s">
        <v>4005</v>
      </c>
      <c r="AM234" s="506" t="s">
        <v>4076</v>
      </c>
      <c r="AN234" s="506"/>
      <c r="AO234" s="603" t="s">
        <v>70</v>
      </c>
      <c r="AP234" s="32"/>
      <c r="AQ234" s="30"/>
      <c r="AR234" s="20" t="str">
        <f>IF(ISBLANK(AQ234), "", "O")</f>
        <v/>
      </c>
      <c r="AS234" s="112"/>
      <c r="AT234" s="86"/>
      <c r="AU234" s="94"/>
      <c r="AV234" s="94"/>
      <c r="AW234" s="71" t="str">
        <f>IF(ISBLANK(AV234), "", "O")</f>
        <v/>
      </c>
      <c r="AX234" s="105" t="s">
        <v>4077</v>
      </c>
      <c r="AY234" s="105" t="s">
        <v>848</v>
      </c>
      <c r="AZ234" s="105" t="s">
        <v>4077</v>
      </c>
      <c r="BA234" s="105" t="s">
        <v>848</v>
      </c>
      <c r="BB234" s="105"/>
      <c r="BC234" s="105"/>
      <c r="BD234" s="105"/>
      <c r="BE234" s="105"/>
      <c r="BF234"/>
    </row>
    <row r="235" spans="1:58" ht="24" hidden="1">
      <c r="A235" s="518"/>
      <c r="B235" s="405" t="s">
        <v>849</v>
      </c>
      <c r="C235" s="405" t="s">
        <v>849</v>
      </c>
      <c r="D235" s="405" t="s">
        <v>605</v>
      </c>
      <c r="E235" s="105" t="str">
        <f>VLOOKUP(D235, '[2](참고) 중복제거용 BP사명 DB'!$B$3:$D621, 3, FALSE)</f>
        <v>에스케이플래닛주식회사</v>
      </c>
      <c r="F235" s="7" t="s">
        <v>850</v>
      </c>
      <c r="G235" s="3"/>
      <c r="H235" s="117" t="s">
        <v>27</v>
      </c>
      <c r="I235" s="117" t="s">
        <v>67</v>
      </c>
      <c r="J235" s="117"/>
      <c r="K235" s="117" t="s">
        <v>67</v>
      </c>
      <c r="L235" s="117" t="s">
        <v>67</v>
      </c>
      <c r="M235" s="117"/>
      <c r="N235" s="117"/>
      <c r="O235" s="117"/>
      <c r="P235" s="122"/>
      <c r="Q235" s="115"/>
      <c r="R235" s="115"/>
      <c r="S235" s="115"/>
      <c r="T235" s="115"/>
      <c r="U235" s="115"/>
      <c r="V235" s="115"/>
      <c r="W235" s="115"/>
      <c r="X235" s="209" t="s">
        <v>851</v>
      </c>
      <c r="Y235" s="115"/>
      <c r="Z235" s="432"/>
      <c r="AA235" s="115"/>
      <c r="AB235" s="203"/>
      <c r="AC235" s="203"/>
      <c r="AD235" s="203"/>
      <c r="AE235" s="3"/>
      <c r="AF235" s="104"/>
      <c r="AG235" s="104"/>
      <c r="AH235" s="104"/>
      <c r="AI235" s="132"/>
      <c r="AJ235" s="590"/>
      <c r="AK235" s="20" t="s">
        <v>266</v>
      </c>
      <c r="AL235" s="20" t="s">
        <v>4005</v>
      </c>
      <c r="AM235" s="506" t="s">
        <v>4076</v>
      </c>
      <c r="AN235" s="506"/>
      <c r="AO235" s="603" t="s">
        <v>70</v>
      </c>
      <c r="AP235" s="45"/>
      <c r="AQ235" s="45"/>
      <c r="AR235" s="20"/>
      <c r="AS235" s="98"/>
      <c r="AT235" s="70"/>
      <c r="AU235" s="94"/>
      <c r="AV235" s="94"/>
      <c r="AW235" s="71"/>
      <c r="AX235" s="104"/>
      <c r="AY235" s="104"/>
      <c r="AZ235" s="104"/>
      <c r="BA235" s="104"/>
      <c r="BB235" s="104"/>
      <c r="BC235" s="104"/>
      <c r="BD235" s="104"/>
      <c r="BE235" s="104"/>
      <c r="BF235"/>
    </row>
    <row r="236" spans="1:58" ht="27" hidden="1">
      <c r="A236" s="17"/>
      <c r="B236" s="697" t="s">
        <v>852</v>
      </c>
      <c r="C236" s="105" t="s">
        <v>853</v>
      </c>
      <c r="D236" s="105" t="s">
        <v>605</v>
      </c>
      <c r="E236" s="105" t="str">
        <f>VLOOKUP(D236, '[2](참고) 중복제거용 BP사명 DB'!$B$3:$D622, 3, FALSE)</f>
        <v>에스케이플래닛주식회사</v>
      </c>
      <c r="F236" s="7" t="s">
        <v>854</v>
      </c>
      <c r="G236" s="3"/>
      <c r="H236" s="117" t="s">
        <v>27</v>
      </c>
      <c r="I236" s="117" t="s">
        <v>67</v>
      </c>
      <c r="J236" s="117"/>
      <c r="K236" s="117" t="s">
        <v>67</v>
      </c>
      <c r="L236" s="117"/>
      <c r="M236" s="117"/>
      <c r="N236" s="117"/>
      <c r="O236" s="117"/>
      <c r="P236" s="122"/>
      <c r="Q236" s="79"/>
      <c r="R236" s="115"/>
      <c r="S236" s="115"/>
      <c r="T236" s="115"/>
      <c r="U236" s="115" t="s">
        <v>74</v>
      </c>
      <c r="V236" s="115" t="s">
        <v>575</v>
      </c>
      <c r="W236" s="115"/>
      <c r="X236" s="115"/>
      <c r="Y236" s="115"/>
      <c r="Z236" s="432" t="s">
        <v>74</v>
      </c>
      <c r="AA236" s="466" t="s">
        <v>287</v>
      </c>
      <c r="AB236" s="203" t="s">
        <v>368</v>
      </c>
      <c r="AC236" s="429"/>
      <c r="AD236" s="429"/>
      <c r="AE236" s="8"/>
      <c r="AF236" s="104" t="s">
        <v>145</v>
      </c>
      <c r="AG236" s="104" t="s">
        <v>855</v>
      </c>
      <c r="AH236" s="104"/>
      <c r="AI236" s="132"/>
      <c r="AJ236" s="589"/>
      <c r="AK236" s="20"/>
      <c r="AL236" s="503"/>
      <c r="AM236" s="20"/>
      <c r="AN236" s="45"/>
      <c r="AO236" s="52"/>
      <c r="AP236" s="45"/>
      <c r="AQ236" s="45"/>
      <c r="AR236" s="20" t="str">
        <f t="shared" si="6"/>
        <v/>
      </c>
      <c r="AS236" s="70"/>
      <c r="AT236" s="70"/>
      <c r="AU236" s="94"/>
      <c r="AV236" s="94"/>
      <c r="AW236" s="71" t="str">
        <f t="shared" si="7"/>
        <v/>
      </c>
      <c r="AX236" s="104" t="s">
        <v>205</v>
      </c>
      <c r="AY236" s="104" t="s">
        <v>455</v>
      </c>
      <c r="AZ236" s="104" t="s">
        <v>856</v>
      </c>
      <c r="BA236" s="104" t="s">
        <v>857</v>
      </c>
      <c r="BB236" s="104"/>
      <c r="BC236" s="104"/>
      <c r="BD236" s="104"/>
      <c r="BE236" s="104"/>
      <c r="BF236"/>
    </row>
    <row r="237" spans="1:58" ht="27" hidden="1">
      <c r="A237" s="17"/>
      <c r="B237" s="697"/>
      <c r="C237" s="104" t="s">
        <v>853</v>
      </c>
      <c r="D237" s="105" t="s">
        <v>726</v>
      </c>
      <c r="E237" s="105" t="e">
        <f>VLOOKUP(D237, '[2](참고) 중복제거용 BP사명 DB'!$B$3:$D623, 3, FALSE)</f>
        <v>#N/A</v>
      </c>
      <c r="F237" s="7" t="s">
        <v>854</v>
      </c>
      <c r="G237" s="3" t="s">
        <v>858</v>
      </c>
      <c r="H237" s="117" t="s">
        <v>27</v>
      </c>
      <c r="I237" s="117" t="s">
        <v>67</v>
      </c>
      <c r="J237" s="117"/>
      <c r="K237" s="117" t="s">
        <v>67</v>
      </c>
      <c r="L237" s="117"/>
      <c r="M237" s="117"/>
      <c r="N237" s="117"/>
      <c r="O237" s="117"/>
      <c r="P237" s="122"/>
      <c r="Q237" s="79"/>
      <c r="R237" s="115"/>
      <c r="S237" s="115"/>
      <c r="T237" s="115"/>
      <c r="U237" s="115" t="s">
        <v>74</v>
      </c>
      <c r="V237" s="115" t="s">
        <v>859</v>
      </c>
      <c r="W237" s="115"/>
      <c r="X237" s="115"/>
      <c r="Y237" s="115"/>
      <c r="Z237" s="432" t="s">
        <v>74</v>
      </c>
      <c r="AA237" s="115" t="s">
        <v>287</v>
      </c>
      <c r="AB237" s="203" t="s">
        <v>368</v>
      </c>
      <c r="AC237" s="203" t="s">
        <v>299</v>
      </c>
      <c r="AD237" s="203"/>
      <c r="AE237" s="8"/>
      <c r="AF237" s="104" t="s">
        <v>145</v>
      </c>
      <c r="AG237" s="104" t="s">
        <v>855</v>
      </c>
      <c r="AH237" s="104"/>
      <c r="AI237" s="132"/>
      <c r="AJ237" s="589"/>
      <c r="AK237" s="20"/>
      <c r="AL237" s="503"/>
      <c r="AM237" s="20"/>
      <c r="AN237" s="45"/>
      <c r="AO237" s="52"/>
      <c r="AP237" s="45"/>
      <c r="AQ237" s="45"/>
      <c r="AR237" s="20" t="str">
        <f t="shared" si="6"/>
        <v/>
      </c>
      <c r="AS237" s="70"/>
      <c r="AT237" s="70"/>
      <c r="AU237" s="94"/>
      <c r="AV237" s="94"/>
      <c r="AW237" s="71" t="str">
        <f t="shared" si="7"/>
        <v/>
      </c>
      <c r="AX237" s="104" t="s">
        <v>205</v>
      </c>
      <c r="AY237" s="104" t="s">
        <v>455</v>
      </c>
      <c r="AZ237" s="104" t="s">
        <v>856</v>
      </c>
      <c r="BA237" s="104" t="s">
        <v>857</v>
      </c>
      <c r="BB237" s="104"/>
      <c r="BC237" s="104"/>
      <c r="BD237" s="104" t="s">
        <v>316</v>
      </c>
      <c r="BE237" s="104" t="s">
        <v>317</v>
      </c>
      <c r="BF237"/>
    </row>
    <row r="238" spans="1:58" ht="67.5" hidden="1">
      <c r="A238" s="518"/>
      <c r="B238" s="709" t="s">
        <v>860</v>
      </c>
      <c r="C238" s="105" t="s">
        <v>861</v>
      </c>
      <c r="D238" s="105" t="s">
        <v>629</v>
      </c>
      <c r="E238" s="105"/>
      <c r="F238" s="7"/>
      <c r="G238" s="91" t="s">
        <v>862</v>
      </c>
      <c r="H238" s="117"/>
      <c r="I238" s="117"/>
      <c r="J238" s="117"/>
      <c r="K238" s="117"/>
      <c r="L238" s="117"/>
      <c r="M238" s="117"/>
      <c r="N238" s="117"/>
      <c r="O238" s="117"/>
      <c r="P238" s="122"/>
      <c r="Q238" s="79"/>
      <c r="R238" s="115"/>
      <c r="S238" s="115"/>
      <c r="T238" s="115"/>
      <c r="U238" s="115"/>
      <c r="V238" s="115"/>
      <c r="W238" s="115"/>
      <c r="X238" s="115" t="s">
        <v>263</v>
      </c>
      <c r="Y238" s="115"/>
      <c r="Z238" s="432"/>
      <c r="AA238" s="115"/>
      <c r="AB238" s="203"/>
      <c r="AC238" s="203"/>
      <c r="AD238" s="203"/>
      <c r="AE238" s="8"/>
      <c r="AF238" s="104"/>
      <c r="AG238" s="104"/>
      <c r="AH238" s="104"/>
      <c r="AI238" s="132"/>
      <c r="AJ238" s="589"/>
      <c r="AK238" s="20" t="s">
        <v>565</v>
      </c>
      <c r="AL238" s="20" t="s">
        <v>4005</v>
      </c>
      <c r="AM238" s="506" t="s">
        <v>4076</v>
      </c>
      <c r="AN238" s="506"/>
      <c r="AO238" s="603" t="s">
        <v>70</v>
      </c>
      <c r="AP238" s="45"/>
      <c r="AQ238" s="45"/>
      <c r="AR238" s="20"/>
      <c r="AS238" s="98"/>
      <c r="AT238" s="70"/>
      <c r="AU238" s="94"/>
      <c r="AV238" s="94"/>
      <c r="AW238" s="71"/>
      <c r="AX238" s="104"/>
      <c r="AY238" s="104"/>
      <c r="AZ238" s="104"/>
      <c r="BA238" s="104"/>
      <c r="BB238" s="104"/>
      <c r="BC238" s="104"/>
      <c r="BD238" s="104"/>
      <c r="BE238" s="104"/>
      <c r="BF238"/>
    </row>
    <row r="239" spans="1:58" ht="40.5" hidden="1">
      <c r="A239" s="17"/>
      <c r="B239" s="710"/>
      <c r="C239" s="105" t="s">
        <v>861</v>
      </c>
      <c r="D239" s="210" t="s">
        <v>308</v>
      </c>
      <c r="E239" s="105" t="str">
        <f>VLOOKUP(D239, '[2](참고) 중복제거용 BP사명 DB'!$B$3:$D624, 3, FALSE)</f>
        <v>에스케이브로드밴드주식회사</v>
      </c>
      <c r="F239" s="7" t="s">
        <v>863</v>
      </c>
      <c r="G239" s="3"/>
      <c r="H239" s="117" t="s">
        <v>27</v>
      </c>
      <c r="I239" s="117" t="s">
        <v>67</v>
      </c>
      <c r="J239" s="117"/>
      <c r="K239" s="117"/>
      <c r="L239" s="117"/>
      <c r="M239" s="117"/>
      <c r="N239" s="117"/>
      <c r="O239" s="117"/>
      <c r="P239" s="122"/>
      <c r="Q239" s="79"/>
      <c r="R239" s="115"/>
      <c r="S239" s="115"/>
      <c r="T239" s="115"/>
      <c r="U239" s="115" t="s">
        <v>74</v>
      </c>
      <c r="V239" s="115" t="s">
        <v>575</v>
      </c>
      <c r="W239" s="115"/>
      <c r="X239" s="115"/>
      <c r="Y239" s="115"/>
      <c r="Z239" s="432" t="s">
        <v>74</v>
      </c>
      <c r="AA239" s="85" t="s">
        <v>411</v>
      </c>
      <c r="AB239" s="203" t="s">
        <v>204</v>
      </c>
      <c r="AC239" s="429"/>
      <c r="AD239" s="429"/>
      <c r="AE239" s="8"/>
      <c r="AF239" s="104"/>
      <c r="AG239" s="104"/>
      <c r="AH239" s="104"/>
      <c r="AI239" s="132"/>
      <c r="AJ239" s="589"/>
      <c r="AK239" s="20"/>
      <c r="AL239" s="503"/>
      <c r="AM239" s="20"/>
      <c r="AN239" s="45"/>
      <c r="AO239" s="52"/>
      <c r="AP239" s="45"/>
      <c r="AQ239" s="45"/>
      <c r="AR239" s="20" t="str">
        <f t="shared" si="6"/>
        <v/>
      </c>
      <c r="AS239" s="70"/>
      <c r="AT239" s="70"/>
      <c r="AU239" s="94"/>
      <c r="AV239" s="94"/>
      <c r="AW239" s="71" t="str">
        <f t="shared" si="7"/>
        <v/>
      </c>
      <c r="AX239" s="104" t="s">
        <v>4078</v>
      </c>
      <c r="AY239" s="104" t="s">
        <v>865</v>
      </c>
      <c r="AZ239" s="104" t="s">
        <v>4079</v>
      </c>
      <c r="BA239" s="104" t="s">
        <v>866</v>
      </c>
      <c r="BB239" s="104"/>
      <c r="BC239" s="104"/>
      <c r="BD239" s="104"/>
      <c r="BE239" s="104"/>
      <c r="BF239"/>
    </row>
    <row r="240" spans="1:58" ht="40.5" hidden="1">
      <c r="A240" s="17"/>
      <c r="B240" s="710"/>
      <c r="C240" s="105" t="s">
        <v>861</v>
      </c>
      <c r="D240" s="105" t="s">
        <v>480</v>
      </c>
      <c r="E240" s="105" t="str">
        <f>VLOOKUP(D240, '[2](참고) 중복제거용 BP사명 DB'!$B$3:$D625, 3, FALSE)</f>
        <v>서비스에이스주식회사</v>
      </c>
      <c r="F240" s="7" t="s">
        <v>867</v>
      </c>
      <c r="G240" s="3"/>
      <c r="H240" s="117" t="s">
        <v>27</v>
      </c>
      <c r="I240" s="117" t="s">
        <v>67</v>
      </c>
      <c r="J240" s="117"/>
      <c r="K240" s="117"/>
      <c r="L240" s="117"/>
      <c r="M240" s="117"/>
      <c r="N240" s="117"/>
      <c r="O240" s="117"/>
      <c r="P240" s="122"/>
      <c r="Q240" s="79"/>
      <c r="R240" s="115"/>
      <c r="S240" s="115"/>
      <c r="T240" s="115"/>
      <c r="U240" s="115" t="s">
        <v>74</v>
      </c>
      <c r="V240" s="115" t="s">
        <v>575</v>
      </c>
      <c r="W240" s="115"/>
      <c r="X240" s="115"/>
      <c r="Y240" s="115"/>
      <c r="Z240" s="432" t="s">
        <v>74</v>
      </c>
      <c r="AA240" s="84" t="s">
        <v>411</v>
      </c>
      <c r="AB240" s="203" t="s">
        <v>204</v>
      </c>
      <c r="AC240" s="429"/>
      <c r="AD240" s="429"/>
      <c r="AE240" s="8"/>
      <c r="AF240" s="104"/>
      <c r="AG240" s="104"/>
      <c r="AH240" s="104"/>
      <c r="AI240" s="132"/>
      <c r="AJ240" s="589"/>
      <c r="AK240" s="20"/>
      <c r="AL240" s="503"/>
      <c r="AM240" s="20"/>
      <c r="AN240" s="45"/>
      <c r="AO240" s="52"/>
      <c r="AP240" s="45"/>
      <c r="AQ240" s="45"/>
      <c r="AR240" s="20" t="str">
        <f t="shared" si="6"/>
        <v/>
      </c>
      <c r="AS240" s="70"/>
      <c r="AT240" s="70"/>
      <c r="AU240" s="94"/>
      <c r="AV240" s="94"/>
      <c r="AW240" s="71" t="str">
        <f t="shared" si="7"/>
        <v/>
      </c>
      <c r="AX240" s="104" t="s">
        <v>4080</v>
      </c>
      <c r="AY240" s="104" t="s">
        <v>865</v>
      </c>
      <c r="AZ240" s="104" t="s">
        <v>4081</v>
      </c>
      <c r="BA240" s="104" t="s">
        <v>866</v>
      </c>
      <c r="BB240" s="104"/>
      <c r="BC240" s="104"/>
      <c r="BD240" s="104"/>
      <c r="BE240" s="104"/>
      <c r="BF240"/>
    </row>
    <row r="241" spans="1:58" ht="40.5" hidden="1">
      <c r="A241" s="17"/>
      <c r="B241" s="711"/>
      <c r="C241" s="105" t="s">
        <v>861</v>
      </c>
      <c r="D241" s="105" t="s">
        <v>868</v>
      </c>
      <c r="E241" s="105" t="str">
        <f>VLOOKUP(D241, '[2](참고) 중복제거용 BP사명 DB'!$B$3:$D626, 3, FALSE)</f>
        <v>주식회사 마티아솔루션</v>
      </c>
      <c r="F241" s="7" t="s">
        <v>869</v>
      </c>
      <c r="G241" s="3"/>
      <c r="H241" s="117" t="s">
        <v>27</v>
      </c>
      <c r="I241" s="117" t="s">
        <v>67</v>
      </c>
      <c r="J241" s="117"/>
      <c r="K241" s="117"/>
      <c r="L241" s="117"/>
      <c r="M241" s="117"/>
      <c r="N241" s="117"/>
      <c r="O241" s="117"/>
      <c r="P241" s="122"/>
      <c r="Q241" s="79"/>
      <c r="R241" s="115"/>
      <c r="S241" s="115"/>
      <c r="T241" s="115"/>
      <c r="U241" s="115" t="s">
        <v>68</v>
      </c>
      <c r="V241" s="115"/>
      <c r="W241" s="115"/>
      <c r="Y241" s="115"/>
      <c r="Z241" s="432" t="s">
        <v>68</v>
      </c>
      <c r="AA241" s="115" t="s">
        <v>411</v>
      </c>
      <c r="AB241" s="203" t="s">
        <v>204</v>
      </c>
      <c r="AC241" s="429"/>
      <c r="AD241" s="429"/>
      <c r="AE241" s="8" t="s">
        <v>870</v>
      </c>
      <c r="AF241" s="104" t="s">
        <v>145</v>
      </c>
      <c r="AG241" s="6" t="s">
        <v>871</v>
      </c>
      <c r="AH241" s="104" t="s">
        <v>643</v>
      </c>
      <c r="AI241" s="9"/>
      <c r="AJ241" s="590"/>
      <c r="AK241" s="20"/>
      <c r="AL241" s="503"/>
      <c r="AM241" s="20"/>
      <c r="AN241" s="73"/>
      <c r="AO241" s="43"/>
      <c r="AP241" s="43"/>
      <c r="AQ241" s="43"/>
      <c r="AR241" s="20" t="str">
        <f t="shared" si="6"/>
        <v/>
      </c>
      <c r="AS241" s="99"/>
      <c r="AT241" s="99"/>
      <c r="AU241" s="94"/>
      <c r="AV241" s="86"/>
      <c r="AW241" s="71" t="str">
        <f t="shared" si="7"/>
        <v/>
      </c>
      <c r="AX241" s="104" t="s">
        <v>4082</v>
      </c>
      <c r="AY241" s="104" t="s">
        <v>865</v>
      </c>
      <c r="AZ241" s="104" t="s">
        <v>4083</v>
      </c>
      <c r="BA241" s="104" t="s">
        <v>866</v>
      </c>
      <c r="BB241" s="104"/>
      <c r="BC241" s="104"/>
      <c r="BD241" s="104" t="s">
        <v>872</v>
      </c>
      <c r="BE241" s="104" t="s">
        <v>873</v>
      </c>
      <c r="BF241"/>
    </row>
    <row r="242" spans="1:58" ht="67.5" hidden="1">
      <c r="B242" s="208" t="s">
        <v>874</v>
      </c>
      <c r="C242" s="208" t="s">
        <v>874</v>
      </c>
      <c r="D242" s="208" t="s">
        <v>1128</v>
      </c>
      <c r="E242" s="105" t="str">
        <f>VLOOKUP(D242, '[2](참고) 중복제거용 BP사명 DB'!$B$3:$D627, 3, FALSE)</f>
        <v>(주)모엔트</v>
      </c>
      <c r="F242" s="7" t="s">
        <v>4084</v>
      </c>
      <c r="G242" s="3" t="s">
        <v>875</v>
      </c>
      <c r="H242" s="117" t="s">
        <v>844</v>
      </c>
      <c r="I242" s="117"/>
      <c r="J242" s="117"/>
      <c r="K242" s="454" t="s">
        <v>67</v>
      </c>
      <c r="L242" s="117"/>
      <c r="M242" s="117"/>
      <c r="N242" s="117"/>
      <c r="O242" s="117"/>
      <c r="P242" s="122"/>
      <c r="Q242" s="79"/>
      <c r="R242" s="115"/>
      <c r="S242" s="115"/>
      <c r="T242" s="115"/>
      <c r="U242" s="115" t="s">
        <v>68</v>
      </c>
      <c r="V242" s="115" t="s">
        <v>287</v>
      </c>
      <c r="W242" s="115"/>
      <c r="X242" s="115" t="s">
        <v>876</v>
      </c>
      <c r="Y242" s="115"/>
      <c r="Z242" s="432"/>
      <c r="AA242" s="115"/>
      <c r="AB242" s="203" t="s">
        <v>204</v>
      </c>
      <c r="AC242" s="203" t="s">
        <v>299</v>
      </c>
      <c r="AD242" s="203"/>
      <c r="AE242" s="8" t="s">
        <v>4085</v>
      </c>
      <c r="AF242" s="104" t="s">
        <v>289</v>
      </c>
      <c r="AG242" s="104" t="s">
        <v>290</v>
      </c>
      <c r="AH242" s="6" t="s">
        <v>564</v>
      </c>
      <c r="AI242" s="6"/>
      <c r="AJ242" s="589"/>
      <c r="AK242" s="20" t="s">
        <v>565</v>
      </c>
      <c r="AL242" s="20" t="s">
        <v>4005</v>
      </c>
      <c r="AM242" s="51" t="s">
        <v>70</v>
      </c>
      <c r="AN242" s="506"/>
      <c r="AO242" s="603" t="s">
        <v>70</v>
      </c>
      <c r="AP242" s="33"/>
      <c r="AQ242" s="33"/>
      <c r="AR242" s="20" t="str">
        <f>IF(ISBLANK(AQ242), "", "O")</f>
        <v/>
      </c>
      <c r="AS242" s="98" t="s">
        <v>3937</v>
      </c>
      <c r="AT242" s="98" t="s">
        <v>4324</v>
      </c>
      <c r="AU242" s="94"/>
      <c r="AV242" s="86"/>
      <c r="AW242" s="71"/>
      <c r="AX242" s="104" t="s">
        <v>205</v>
      </c>
      <c r="AY242" s="104" t="s">
        <v>291</v>
      </c>
      <c r="AZ242" s="102" t="s">
        <v>4086</v>
      </c>
      <c r="BA242" s="103" t="s">
        <v>878</v>
      </c>
      <c r="BB242" s="105"/>
      <c r="BC242" s="105"/>
      <c r="BD242" s="104" t="s">
        <v>4087</v>
      </c>
      <c r="BE242" s="104" t="s">
        <v>4088</v>
      </c>
      <c r="BF242" s="122" t="s">
        <v>602</v>
      </c>
    </row>
    <row r="243" spans="1:58" ht="27" hidden="1">
      <c r="A243" s="518"/>
      <c r="B243" s="208" t="s">
        <v>880</v>
      </c>
      <c r="C243" s="208" t="s">
        <v>880</v>
      </c>
      <c r="D243" s="208" t="s">
        <v>1128</v>
      </c>
      <c r="E243" s="105" t="str">
        <f>VLOOKUP(D243, '[2](참고) 중복제거용 BP사명 DB'!$B$3:$D628, 3, FALSE)</f>
        <v>(주)모엔트</v>
      </c>
      <c r="F243" s="7"/>
      <c r="G243" s="3"/>
      <c r="H243" s="117" t="s">
        <v>844</v>
      </c>
      <c r="I243" s="117"/>
      <c r="J243" s="117"/>
      <c r="K243" s="454" t="s">
        <v>67</v>
      </c>
      <c r="L243" s="117"/>
      <c r="M243" s="117"/>
      <c r="N243" s="117"/>
      <c r="O243" s="117"/>
      <c r="P243" s="122"/>
      <c r="Q243" s="79"/>
      <c r="R243" s="115"/>
      <c r="S243" s="115"/>
      <c r="T243" s="115"/>
      <c r="U243" s="115"/>
      <c r="V243" s="115"/>
      <c r="W243" s="115"/>
      <c r="X243" s="209" t="s">
        <v>876</v>
      </c>
      <c r="Y243" s="115"/>
      <c r="Z243" s="432"/>
      <c r="AA243" s="115"/>
      <c r="AB243" s="203"/>
      <c r="AC243" s="203" t="s">
        <v>299</v>
      </c>
      <c r="AD243" s="429"/>
      <c r="AE243" s="8" t="s">
        <v>4085</v>
      </c>
      <c r="AF243" s="104"/>
      <c r="AG243" s="6"/>
      <c r="AH243" s="104" t="s">
        <v>624</v>
      </c>
      <c r="AI243" s="9"/>
      <c r="AJ243" s="590"/>
      <c r="AK243" s="20" t="s">
        <v>565</v>
      </c>
      <c r="AL243" s="20" t="s">
        <v>4005</v>
      </c>
      <c r="AM243" s="51" t="s">
        <v>70</v>
      </c>
      <c r="AN243" s="506"/>
      <c r="AO243" s="603" t="s">
        <v>70</v>
      </c>
      <c r="AP243" s="43"/>
      <c r="AQ243" s="43"/>
      <c r="AR243" s="20"/>
      <c r="AS243" s="98" t="s">
        <v>880</v>
      </c>
      <c r="AT243" s="98" t="s">
        <v>4324</v>
      </c>
      <c r="AU243" s="94"/>
      <c r="AV243" s="86"/>
      <c r="AW243" s="71"/>
      <c r="AX243" s="104" t="s">
        <v>205</v>
      </c>
      <c r="AY243" s="104" t="s">
        <v>291</v>
      </c>
      <c r="AZ243" s="104" t="s">
        <v>205</v>
      </c>
      <c r="BA243" s="104" t="s">
        <v>291</v>
      </c>
      <c r="BB243" s="104"/>
      <c r="BC243" s="104"/>
      <c r="BD243" s="202" t="s">
        <v>4089</v>
      </c>
      <c r="BE243" s="202" t="s">
        <v>4090</v>
      </c>
      <c r="BF243" s="122" t="s">
        <v>602</v>
      </c>
    </row>
    <row r="244" spans="1:58" ht="27" hidden="1">
      <c r="A244" s="518"/>
      <c r="B244" s="208" t="s">
        <v>881</v>
      </c>
      <c r="C244" s="208" t="s">
        <v>881</v>
      </c>
      <c r="D244" s="208" t="s">
        <v>1128</v>
      </c>
      <c r="E244" s="105" t="str">
        <f>VLOOKUP(D244, '[2](참고) 중복제거용 BP사명 DB'!$B$3:$D629, 3, FALSE)</f>
        <v>(주)모엔트</v>
      </c>
      <c r="F244" s="7"/>
      <c r="G244" s="3"/>
      <c r="H244" s="117" t="s">
        <v>844</v>
      </c>
      <c r="I244" s="117"/>
      <c r="J244" s="117"/>
      <c r="K244" s="454" t="s">
        <v>67</v>
      </c>
      <c r="L244" s="117"/>
      <c r="M244" s="117"/>
      <c r="N244" s="117"/>
      <c r="O244" s="117"/>
      <c r="P244" s="122"/>
      <c r="Q244" s="79"/>
      <c r="R244" s="115"/>
      <c r="S244" s="115"/>
      <c r="T244" s="115"/>
      <c r="U244" s="115"/>
      <c r="V244" s="115"/>
      <c r="W244" s="115"/>
      <c r="X244" s="209" t="s">
        <v>876</v>
      </c>
      <c r="Y244" s="115"/>
      <c r="Z244" s="432"/>
      <c r="AA244" s="115"/>
      <c r="AB244" s="203"/>
      <c r="AC244" s="203" t="s">
        <v>299</v>
      </c>
      <c r="AD244" s="429"/>
      <c r="AE244" s="8" t="s">
        <v>4085</v>
      </c>
      <c r="AF244" s="104"/>
      <c r="AG244" s="6"/>
      <c r="AH244" s="104" t="s">
        <v>624</v>
      </c>
      <c r="AI244" s="9"/>
      <c r="AJ244" s="590"/>
      <c r="AK244" s="20" t="s">
        <v>565</v>
      </c>
      <c r="AL244" s="20" t="s">
        <v>4005</v>
      </c>
      <c r="AM244" s="51" t="s">
        <v>70</v>
      </c>
      <c r="AN244" s="506"/>
      <c r="AO244" s="603" t="s">
        <v>70</v>
      </c>
      <c r="AP244" s="43"/>
      <c r="AQ244" s="43"/>
      <c r="AR244" s="20"/>
      <c r="AS244" s="98" t="s">
        <v>881</v>
      </c>
      <c r="AT244" s="98" t="s">
        <v>4324</v>
      </c>
      <c r="AU244" s="94"/>
      <c r="AV244" s="86"/>
      <c r="AW244" s="71"/>
      <c r="AX244" s="104" t="s">
        <v>205</v>
      </c>
      <c r="AY244" s="104" t="s">
        <v>291</v>
      </c>
      <c r="AZ244" s="104" t="s">
        <v>205</v>
      </c>
      <c r="BA244" s="104" t="s">
        <v>291</v>
      </c>
      <c r="BB244" s="104"/>
      <c r="BC244" s="104"/>
      <c r="BD244" s="202" t="s">
        <v>4089</v>
      </c>
      <c r="BE244" s="202" t="s">
        <v>4090</v>
      </c>
      <c r="BF244" s="122" t="s">
        <v>602</v>
      </c>
    </row>
    <row r="245" spans="1:58" ht="81" hidden="1">
      <c r="B245" s="703" t="s">
        <v>882</v>
      </c>
      <c r="C245" s="105" t="s">
        <v>883</v>
      </c>
      <c r="D245" s="105" t="s">
        <v>549</v>
      </c>
      <c r="E245" s="105" t="str">
        <f>VLOOKUP(D245, '[2](참고) 중복제거용 BP사명 DB'!$B$3:$D630, 3, FALSE)</f>
        <v>SK㈜</v>
      </c>
      <c r="F245" s="7" t="s">
        <v>884</v>
      </c>
      <c r="G245" s="3"/>
      <c r="H245" s="117" t="s">
        <v>27</v>
      </c>
      <c r="I245" s="117" t="s">
        <v>67</v>
      </c>
      <c r="J245" s="117" t="s">
        <v>67</v>
      </c>
      <c r="K245" s="117" t="s">
        <v>67</v>
      </c>
      <c r="L245" s="117"/>
      <c r="M245" s="117" t="s">
        <v>67</v>
      </c>
      <c r="N245" s="117"/>
      <c r="O245" s="117"/>
      <c r="P245" s="122"/>
      <c r="Q245" s="115" t="s">
        <v>261</v>
      </c>
      <c r="R245" s="115"/>
      <c r="S245" s="115"/>
      <c r="T245" s="115"/>
      <c r="U245" s="115" t="s">
        <v>394</v>
      </c>
      <c r="V245" s="115"/>
      <c r="W245" s="115" t="s">
        <v>263</v>
      </c>
      <c r="X245" s="115"/>
      <c r="Y245" s="115"/>
      <c r="Z245" s="432" t="s">
        <v>394</v>
      </c>
      <c r="AA245" s="115"/>
      <c r="AB245" s="203" t="s">
        <v>831</v>
      </c>
      <c r="AC245" s="203"/>
      <c r="AD245" s="203" t="s">
        <v>263</v>
      </c>
      <c r="AE245" s="8" t="s">
        <v>562</v>
      </c>
      <c r="AF245" s="104" t="s">
        <v>145</v>
      </c>
      <c r="AG245" s="6" t="s">
        <v>623</v>
      </c>
      <c r="AH245" s="6" t="s">
        <v>564</v>
      </c>
      <c r="AI245" s="9"/>
      <c r="AJ245" s="735">
        <v>8410000</v>
      </c>
      <c r="AK245" s="20" t="s">
        <v>266</v>
      </c>
      <c r="AL245" s="20" t="s">
        <v>4013</v>
      </c>
      <c r="AM245" s="20" t="s">
        <v>399</v>
      </c>
      <c r="AN245" s="30">
        <v>45377</v>
      </c>
      <c r="AO245" s="574" t="s">
        <v>4091</v>
      </c>
      <c r="AP245" s="30">
        <v>45422</v>
      </c>
      <c r="AQ245" s="31"/>
      <c r="AR245" s="20" t="str">
        <f>IF(ISBLANK(AQ245), "", "O")</f>
        <v/>
      </c>
      <c r="AS245" s="98" t="s">
        <v>4092</v>
      </c>
      <c r="AT245" s="98" t="s">
        <v>4123</v>
      </c>
      <c r="AU245" s="107"/>
      <c r="AV245" s="94"/>
      <c r="AW245" s="71" t="str">
        <f>IF(ISBLANK(AV245), "", "O")</f>
        <v/>
      </c>
      <c r="AX245" s="104" t="s">
        <v>4093</v>
      </c>
      <c r="AY245" s="104" t="s">
        <v>886</v>
      </c>
      <c r="AZ245" s="104" t="s">
        <v>400</v>
      </c>
      <c r="BA245" s="104" t="s">
        <v>887</v>
      </c>
      <c r="BB245" s="104"/>
      <c r="BC245" s="104"/>
      <c r="BD245" s="104" t="s">
        <v>4094</v>
      </c>
      <c r="BE245" s="104" t="s">
        <v>4095</v>
      </c>
    </row>
    <row r="246" spans="1:58" ht="48" hidden="1">
      <c r="A246" s="17"/>
      <c r="B246" s="703"/>
      <c r="C246" s="105" t="s">
        <v>883</v>
      </c>
      <c r="D246" s="105" t="s">
        <v>890</v>
      </c>
      <c r="E246" s="105" t="str">
        <f>VLOOKUP(D246, '[2](참고) 중복제거용 BP사명 DB'!$B$3:$D631, 3, FALSE)</f>
        <v>피에스앤마케팅주식회사</v>
      </c>
      <c r="F246" s="7" t="s">
        <v>891</v>
      </c>
      <c r="G246" s="3"/>
      <c r="H246" s="117" t="s">
        <v>27</v>
      </c>
      <c r="I246" s="117" t="s">
        <v>67</v>
      </c>
      <c r="J246" s="117"/>
      <c r="K246" s="117" t="s">
        <v>67</v>
      </c>
      <c r="L246" s="117"/>
      <c r="M246" s="117" t="s">
        <v>67</v>
      </c>
      <c r="N246" s="117"/>
      <c r="O246" s="117"/>
      <c r="P246" s="122"/>
      <c r="Q246" s="79"/>
      <c r="R246" s="115"/>
      <c r="S246" s="115"/>
      <c r="T246" s="115"/>
      <c r="U246" s="115" t="s">
        <v>74</v>
      </c>
      <c r="V246" s="115" t="s">
        <v>575</v>
      </c>
      <c r="W246" s="115"/>
      <c r="X246" s="115"/>
      <c r="Y246" s="115"/>
      <c r="Z246" s="432" t="s">
        <v>74</v>
      </c>
      <c r="AA246" s="419" t="str">
        <f>VLOOKUP(E246,[2]Sheet1!B:C,2,FALSE)</f>
        <v>자회사</v>
      </c>
      <c r="AB246" s="203" t="s">
        <v>831</v>
      </c>
      <c r="AC246" s="429"/>
      <c r="AD246" s="429"/>
      <c r="AE246" s="8"/>
      <c r="AF246" s="104"/>
      <c r="AG246" s="6"/>
      <c r="AH246" s="6"/>
      <c r="AI246" s="9"/>
      <c r="AJ246" s="735"/>
      <c r="AK246" s="20"/>
      <c r="AL246" s="503"/>
      <c r="AM246" s="20"/>
      <c r="AN246" s="43"/>
      <c r="AO246" s="53"/>
      <c r="AP246" s="43"/>
      <c r="AQ246" s="43"/>
      <c r="AR246" s="20" t="str">
        <f t="shared" si="6"/>
        <v/>
      </c>
      <c r="AS246" s="98"/>
      <c r="AT246" s="86"/>
      <c r="AU246" s="94"/>
      <c r="AV246" s="86"/>
      <c r="AW246" s="71" t="str">
        <f t="shared" si="7"/>
        <v/>
      </c>
      <c r="AX246" s="104" t="s">
        <v>885</v>
      </c>
      <c r="AY246" s="104" t="s">
        <v>892</v>
      </c>
      <c r="AZ246" s="104" t="s">
        <v>400</v>
      </c>
      <c r="BA246" s="104" t="s">
        <v>887</v>
      </c>
      <c r="BB246" s="104"/>
      <c r="BC246" s="104"/>
      <c r="BD246" s="104" t="s">
        <v>893</v>
      </c>
      <c r="BE246" s="104" t="s">
        <v>894</v>
      </c>
      <c r="BF246"/>
    </row>
    <row r="247" spans="1:58" ht="67.5" hidden="1">
      <c r="B247" s="703"/>
      <c r="C247" s="105" t="s">
        <v>883</v>
      </c>
      <c r="D247" s="105" t="s">
        <v>4096</v>
      </c>
      <c r="E247" s="105" t="e">
        <f>VLOOKUP(D247, '[2](참고) 중복제거용 BP사명 DB'!$B$3:$D632, 3, FALSE)</f>
        <v>#N/A</v>
      </c>
      <c r="F247" s="7" t="s">
        <v>896</v>
      </c>
      <c r="G247" s="3" t="s">
        <v>897</v>
      </c>
      <c r="H247" s="117" t="s">
        <v>27</v>
      </c>
      <c r="I247" s="117" t="s">
        <v>67</v>
      </c>
      <c r="J247" s="117"/>
      <c r="K247" s="117" t="s">
        <v>67</v>
      </c>
      <c r="L247" s="117"/>
      <c r="M247" s="117" t="s">
        <v>67</v>
      </c>
      <c r="N247" s="117"/>
      <c r="O247" s="117"/>
      <c r="P247" s="122"/>
      <c r="Q247" s="115" t="s">
        <v>261</v>
      </c>
      <c r="R247" s="115"/>
      <c r="S247" s="115"/>
      <c r="T247" s="115"/>
      <c r="U247" s="115" t="s">
        <v>394</v>
      </c>
      <c r="V247" s="115"/>
      <c r="W247" s="115" t="s">
        <v>263</v>
      </c>
      <c r="X247" s="115"/>
      <c r="Y247" s="115"/>
      <c r="Z247" s="432" t="s">
        <v>394</v>
      </c>
      <c r="AA247" s="115"/>
      <c r="AB247" s="203" t="s">
        <v>831</v>
      </c>
      <c r="AC247" s="203" t="s">
        <v>181</v>
      </c>
      <c r="AD247" s="203"/>
      <c r="AE247" s="519"/>
      <c r="AF247" s="72"/>
      <c r="AG247" s="72"/>
      <c r="AH247" s="72"/>
      <c r="AI247" s="132"/>
      <c r="AJ247" s="735"/>
      <c r="AK247" s="20" t="s">
        <v>266</v>
      </c>
      <c r="AL247" s="20" t="s">
        <v>4013</v>
      </c>
      <c r="AM247" s="20" t="s">
        <v>399</v>
      </c>
      <c r="AN247" s="30">
        <v>45372</v>
      </c>
      <c r="AO247" s="574" t="s">
        <v>4091</v>
      </c>
      <c r="AP247" s="30">
        <v>45408</v>
      </c>
      <c r="AQ247" s="31">
        <v>45421</v>
      </c>
      <c r="AR247" s="20" t="str">
        <f>IF(ISBLANK(AQ247), "", "O")</f>
        <v>O</v>
      </c>
      <c r="AS247" s="98"/>
      <c r="AT247" s="98"/>
      <c r="AU247" s="107"/>
      <c r="AV247" s="94"/>
      <c r="AW247" s="71" t="str">
        <f>IF(ISBLANK(AV247), "", "O")</f>
        <v/>
      </c>
      <c r="AX247" s="104" t="s">
        <v>4093</v>
      </c>
      <c r="AY247" s="104" t="s">
        <v>886</v>
      </c>
      <c r="AZ247" s="104" t="s">
        <v>400</v>
      </c>
      <c r="BA247" s="104" t="s">
        <v>887</v>
      </c>
      <c r="BB247" s="104"/>
      <c r="BC247" s="104"/>
      <c r="BD247" s="104" t="s">
        <v>4097</v>
      </c>
      <c r="BE247" s="104" t="s">
        <v>4098</v>
      </c>
    </row>
    <row r="248" spans="1:58" ht="48" hidden="1">
      <c r="A248" s="17"/>
      <c r="B248" s="703"/>
      <c r="C248" s="105" t="s">
        <v>883</v>
      </c>
      <c r="D248" s="105" t="s">
        <v>535</v>
      </c>
      <c r="E248" s="105" t="e">
        <f>VLOOKUP(D248, '[2](참고) 중복제거용 BP사명 DB'!$B$3:$D633, 3, FALSE)</f>
        <v>#N/A</v>
      </c>
      <c r="F248" s="7" t="s">
        <v>900</v>
      </c>
      <c r="G248" s="3"/>
      <c r="H248" s="117" t="s">
        <v>27</v>
      </c>
      <c r="I248" s="117" t="s">
        <v>67</v>
      </c>
      <c r="J248" s="117"/>
      <c r="K248" s="117" t="s">
        <v>67</v>
      </c>
      <c r="L248" s="117"/>
      <c r="M248" s="117" t="s">
        <v>67</v>
      </c>
      <c r="N248" s="117"/>
      <c r="O248" s="117"/>
      <c r="P248" s="122"/>
      <c r="Q248" s="79"/>
      <c r="R248" s="115"/>
      <c r="S248" s="115"/>
      <c r="T248" s="115"/>
      <c r="U248" s="115" t="s">
        <v>68</v>
      </c>
      <c r="V248" s="115" t="s">
        <v>838</v>
      </c>
      <c r="W248" s="115"/>
      <c r="X248" s="115"/>
      <c r="Y248" s="115"/>
      <c r="Z248" s="432" t="s">
        <v>68</v>
      </c>
      <c r="AA248" s="115" t="s">
        <v>901</v>
      </c>
      <c r="AB248" s="203" t="s">
        <v>831</v>
      </c>
      <c r="AC248" s="203" t="s">
        <v>181</v>
      </c>
      <c r="AD248" s="203"/>
      <c r="AE248" s="8"/>
      <c r="AF248" s="104"/>
      <c r="AG248" s="104"/>
      <c r="AH248" s="104"/>
      <c r="AI248" s="132"/>
      <c r="AJ248" s="735"/>
      <c r="AK248" s="20"/>
      <c r="AL248" s="503"/>
      <c r="AM248" s="20"/>
      <c r="AN248" s="43"/>
      <c r="AO248" s="53"/>
      <c r="AP248" s="43"/>
      <c r="AQ248" s="43"/>
      <c r="AR248" s="20" t="str">
        <f t="shared" si="6"/>
        <v/>
      </c>
      <c r="AS248" s="98"/>
      <c r="AT248" s="86"/>
      <c r="AU248" s="94"/>
      <c r="AV248" s="86"/>
      <c r="AW248" s="71" t="str">
        <f t="shared" si="7"/>
        <v/>
      </c>
      <c r="AX248" s="104" t="s">
        <v>885</v>
      </c>
      <c r="AY248" s="104" t="s">
        <v>892</v>
      </c>
      <c r="AZ248" s="104" t="s">
        <v>400</v>
      </c>
      <c r="BA248" s="104" t="s">
        <v>887</v>
      </c>
      <c r="BB248" s="104"/>
      <c r="BC248" s="104"/>
      <c r="BD248" s="104" t="s">
        <v>902</v>
      </c>
      <c r="BE248" s="104" t="s">
        <v>903</v>
      </c>
      <c r="BF248"/>
    </row>
    <row r="249" spans="1:58" ht="48" hidden="1">
      <c r="A249" s="17"/>
      <c r="B249" s="703"/>
      <c r="C249" s="105" t="s">
        <v>883</v>
      </c>
      <c r="D249" s="105" t="s">
        <v>904</v>
      </c>
      <c r="E249" s="105" t="str">
        <f>VLOOKUP(D249, '[2](참고) 중복제거용 BP사명 DB'!$B$3:$D634, 3, FALSE)</f>
        <v>로지스팟</v>
      </c>
      <c r="F249" s="7" t="s">
        <v>900</v>
      </c>
      <c r="G249" s="3"/>
      <c r="H249" s="117" t="s">
        <v>27</v>
      </c>
      <c r="I249" s="117" t="s">
        <v>67</v>
      </c>
      <c r="J249" s="117"/>
      <c r="K249" s="117" t="s">
        <v>67</v>
      </c>
      <c r="L249" s="117"/>
      <c r="M249" s="117" t="s">
        <v>67</v>
      </c>
      <c r="N249" s="117"/>
      <c r="O249" s="117"/>
      <c r="P249" s="122"/>
      <c r="Q249" s="115"/>
      <c r="R249" s="115"/>
      <c r="S249" s="115"/>
      <c r="T249" s="115"/>
      <c r="U249" s="115" t="s">
        <v>68</v>
      </c>
      <c r="V249" s="115" t="s">
        <v>905</v>
      </c>
      <c r="W249" s="115"/>
      <c r="X249" s="115"/>
      <c r="Y249" s="115"/>
      <c r="Z249" s="432" t="s">
        <v>68</v>
      </c>
      <c r="AA249" s="115" t="s">
        <v>906</v>
      </c>
      <c r="AB249" s="203" t="s">
        <v>831</v>
      </c>
      <c r="AC249" s="203" t="s">
        <v>181</v>
      </c>
      <c r="AD249" s="203"/>
      <c r="AE249" s="3"/>
      <c r="AF249" s="104"/>
      <c r="AG249" s="104"/>
      <c r="AH249" s="104"/>
      <c r="AI249" s="104"/>
      <c r="AJ249" s="735"/>
      <c r="AK249" s="20"/>
      <c r="AL249" s="503"/>
      <c r="AM249" s="20"/>
      <c r="AN249" s="42"/>
      <c r="AO249" s="53"/>
      <c r="AP249" s="32"/>
      <c r="AQ249" s="43"/>
      <c r="AR249" s="20" t="str">
        <f>IF(ISBLANK(AQ249), "", "O")</f>
        <v/>
      </c>
      <c r="AS249" s="98"/>
      <c r="AT249" s="86"/>
      <c r="AU249" s="94"/>
      <c r="AV249" s="86"/>
      <c r="AW249" s="71" t="str">
        <f>IF(ISBLANK(AV249), "", "O")</f>
        <v/>
      </c>
      <c r="AX249" s="104" t="s">
        <v>885</v>
      </c>
      <c r="AY249" s="104" t="s">
        <v>892</v>
      </c>
      <c r="AZ249" s="104" t="s">
        <v>400</v>
      </c>
      <c r="BA249" s="104" t="s">
        <v>887</v>
      </c>
      <c r="BB249" s="104"/>
      <c r="BC249" s="104"/>
      <c r="BD249" s="104"/>
      <c r="BE249" s="104"/>
      <c r="BF249"/>
    </row>
    <row r="250" spans="1:58" ht="48" hidden="1">
      <c r="A250" s="17"/>
      <c r="B250" s="703"/>
      <c r="C250" s="105" t="s">
        <v>883</v>
      </c>
      <c r="D250" s="105" t="s">
        <v>598</v>
      </c>
      <c r="E250" s="105" t="e">
        <f>VLOOKUP(D250, '[2](참고) 중복제거용 BP사명 DB'!$B$3:$D635, 3, FALSE)</f>
        <v>#N/A</v>
      </c>
      <c r="F250" s="7" t="s">
        <v>907</v>
      </c>
      <c r="G250" s="3"/>
      <c r="H250" s="117" t="s">
        <v>27</v>
      </c>
      <c r="I250" s="117" t="s">
        <v>67</v>
      </c>
      <c r="J250" s="117"/>
      <c r="K250" s="117" t="s">
        <v>67</v>
      </c>
      <c r="L250" s="117"/>
      <c r="M250" s="117" t="s">
        <v>67</v>
      </c>
      <c r="N250" s="117"/>
      <c r="O250" s="117"/>
      <c r="P250" s="122"/>
      <c r="Q250" s="79"/>
      <c r="R250" s="115"/>
      <c r="S250" s="115"/>
      <c r="T250" s="115"/>
      <c r="U250" s="115" t="s">
        <v>68</v>
      </c>
      <c r="V250" s="115" t="s">
        <v>210</v>
      </c>
      <c r="W250" s="115"/>
      <c r="X250" s="115"/>
      <c r="Y250" s="115"/>
      <c r="Z250" s="432" t="s">
        <v>68</v>
      </c>
      <c r="AA250" s="115" t="s">
        <v>207</v>
      </c>
      <c r="AB250" s="203" t="s">
        <v>831</v>
      </c>
      <c r="AC250" s="203"/>
      <c r="AD250" s="203"/>
      <c r="AE250" s="64" t="s">
        <v>211</v>
      </c>
      <c r="AF250" s="104" t="s">
        <v>212</v>
      </c>
      <c r="AG250" s="104" t="s">
        <v>213</v>
      </c>
      <c r="AH250" s="104" t="s">
        <v>214</v>
      </c>
      <c r="AI250" s="104"/>
      <c r="AJ250" s="735"/>
      <c r="AK250" s="20"/>
      <c r="AL250" s="503"/>
      <c r="AM250" s="20"/>
      <c r="AN250" s="43"/>
      <c r="AO250" s="53"/>
      <c r="AP250" s="43"/>
      <c r="AQ250" s="43"/>
      <c r="AR250" s="20" t="str">
        <f t="shared" si="6"/>
        <v/>
      </c>
      <c r="AS250" s="98"/>
      <c r="AT250" s="86"/>
      <c r="AU250" s="94"/>
      <c r="AV250" s="86"/>
      <c r="AW250" s="71" t="str">
        <f t="shared" si="7"/>
        <v/>
      </c>
      <c r="AX250" s="104" t="s">
        <v>885</v>
      </c>
      <c r="AY250" s="104" t="s">
        <v>892</v>
      </c>
      <c r="AZ250" s="104" t="s">
        <v>400</v>
      </c>
      <c r="BA250" s="104" t="s">
        <v>887</v>
      </c>
      <c r="BB250" s="104"/>
      <c r="BC250" s="104"/>
      <c r="BD250" s="104" t="s">
        <v>908</v>
      </c>
      <c r="BE250" s="104" t="s">
        <v>218</v>
      </c>
      <c r="BF250"/>
    </row>
    <row r="251" spans="1:58" ht="48" hidden="1">
      <c r="A251" s="17"/>
      <c r="B251" s="703"/>
      <c r="C251" s="410" t="s">
        <v>883</v>
      </c>
      <c r="D251" s="410" t="s">
        <v>480</v>
      </c>
      <c r="E251" s="410" t="str">
        <f>VLOOKUP(D251, '[2](참고) 중복제거용 BP사명 DB'!$B$3:$D636, 3, FALSE)</f>
        <v>서비스에이스주식회사</v>
      </c>
      <c r="F251" s="410" t="s">
        <v>4099</v>
      </c>
      <c r="G251" s="3" t="s">
        <v>4100</v>
      </c>
      <c r="H251" s="117" t="s">
        <v>27</v>
      </c>
      <c r="I251" s="117" t="s">
        <v>67</v>
      </c>
      <c r="J251" s="117"/>
      <c r="K251" s="117" t="s">
        <v>67</v>
      </c>
      <c r="L251" s="117"/>
      <c r="M251" s="117" t="s">
        <v>67</v>
      </c>
      <c r="N251" s="117"/>
      <c r="O251" s="117"/>
      <c r="P251" s="122"/>
      <c r="Q251" s="79"/>
      <c r="R251" s="115"/>
      <c r="S251" s="115"/>
      <c r="T251" s="115"/>
      <c r="U251" s="115" t="s">
        <v>74</v>
      </c>
      <c r="V251" s="115" t="s">
        <v>575</v>
      </c>
      <c r="W251" s="115"/>
      <c r="X251" s="115"/>
      <c r="Y251" s="115"/>
      <c r="Z251" s="432" t="s">
        <v>74</v>
      </c>
      <c r="AA251" s="419" t="str">
        <f>VLOOKUP(E251,[2]Sheet1!B:C,2,FALSE)</f>
        <v>자회사</v>
      </c>
      <c r="AB251" s="203" t="s">
        <v>831</v>
      </c>
      <c r="AC251" s="429" t="s">
        <v>1528</v>
      </c>
      <c r="AD251" s="429"/>
      <c r="AE251" s="8"/>
      <c r="AF251" s="104"/>
      <c r="AG251" s="104"/>
      <c r="AH251" s="104"/>
      <c r="AI251" s="132"/>
      <c r="AJ251" s="735"/>
      <c r="AK251" s="20"/>
      <c r="AL251" s="503"/>
      <c r="AM251" s="20"/>
      <c r="AN251" s="43"/>
      <c r="AO251" s="53"/>
      <c r="AP251" s="43"/>
      <c r="AQ251" s="43"/>
      <c r="AR251" s="20" t="str">
        <f t="shared" si="6"/>
        <v/>
      </c>
      <c r="AS251" s="98"/>
      <c r="AT251" s="86"/>
      <c r="AU251" s="94"/>
      <c r="AV251" s="86"/>
      <c r="AW251" s="71" t="str">
        <f t="shared" si="7"/>
        <v/>
      </c>
      <c r="AX251" s="104" t="s">
        <v>885</v>
      </c>
      <c r="AY251" s="104" t="s">
        <v>892</v>
      </c>
      <c r="AZ251" s="104" t="s">
        <v>400</v>
      </c>
      <c r="BA251" s="104" t="s">
        <v>887</v>
      </c>
      <c r="BB251" s="104"/>
      <c r="BC251" s="104"/>
      <c r="BD251" s="104"/>
      <c r="BE251" s="104"/>
      <c r="BF251"/>
    </row>
    <row r="252" spans="1:58" ht="48" hidden="1">
      <c r="A252" s="17"/>
      <c r="B252" s="703"/>
      <c r="C252" s="410" t="s">
        <v>883</v>
      </c>
      <c r="D252" s="410" t="s">
        <v>739</v>
      </c>
      <c r="E252" s="410" t="str">
        <f>VLOOKUP(D252, '[2](참고) 중복제거용 BP사명 DB'!$B$3:$D637, 3, FALSE)</f>
        <v>서비스탑 주식회사</v>
      </c>
      <c r="F252" s="410" t="s">
        <v>4099</v>
      </c>
      <c r="G252" s="3" t="s">
        <v>4100</v>
      </c>
      <c r="H252" s="117" t="s">
        <v>27</v>
      </c>
      <c r="I252" s="117" t="s">
        <v>67</v>
      </c>
      <c r="J252" s="117"/>
      <c r="K252" s="117" t="s">
        <v>67</v>
      </c>
      <c r="L252" s="117"/>
      <c r="M252" s="117" t="s">
        <v>67</v>
      </c>
      <c r="N252" s="117"/>
      <c r="O252" s="117"/>
      <c r="P252" s="122"/>
      <c r="Q252" s="79"/>
      <c r="R252" s="115"/>
      <c r="S252" s="115"/>
      <c r="T252" s="115"/>
      <c r="U252" s="115" t="s">
        <v>74</v>
      </c>
      <c r="V252" s="115" t="s">
        <v>575</v>
      </c>
      <c r="W252" s="115"/>
      <c r="X252" s="115"/>
      <c r="Y252" s="115"/>
      <c r="Z252" s="432" t="s">
        <v>74</v>
      </c>
      <c r="AA252" s="419" t="str">
        <f>VLOOKUP(E252,[2]Sheet1!B:C,2,FALSE)</f>
        <v>자회사</v>
      </c>
      <c r="AB252" s="203" t="s">
        <v>831</v>
      </c>
      <c r="AC252" s="429" t="s">
        <v>1528</v>
      </c>
      <c r="AD252" s="429"/>
      <c r="AE252" s="8"/>
      <c r="AF252" s="104"/>
      <c r="AG252" s="104"/>
      <c r="AH252" s="104"/>
      <c r="AI252" s="132"/>
      <c r="AJ252" s="735"/>
      <c r="AK252" s="20"/>
      <c r="AL252" s="503"/>
      <c r="AM252" s="20"/>
      <c r="AN252" s="43"/>
      <c r="AO252" s="53"/>
      <c r="AP252" s="43"/>
      <c r="AQ252" s="43"/>
      <c r="AR252" s="20" t="str">
        <f t="shared" si="6"/>
        <v/>
      </c>
      <c r="AS252" s="98"/>
      <c r="AT252" s="86"/>
      <c r="AU252" s="94"/>
      <c r="AV252" s="86"/>
      <c r="AW252" s="71" t="str">
        <f t="shared" si="7"/>
        <v/>
      </c>
      <c r="AX252" s="104" t="s">
        <v>885</v>
      </c>
      <c r="AY252" s="104" t="s">
        <v>892</v>
      </c>
      <c r="AZ252" s="104" t="s">
        <v>400</v>
      </c>
      <c r="BA252" s="104" t="s">
        <v>887</v>
      </c>
      <c r="BB252" s="104"/>
      <c r="BC252" s="104"/>
      <c r="BD252" s="104"/>
      <c r="BE252" s="104"/>
      <c r="BF252"/>
    </row>
    <row r="253" spans="1:58" ht="54" hidden="1">
      <c r="B253" s="703"/>
      <c r="C253" s="105" t="s">
        <v>883</v>
      </c>
      <c r="D253" s="105" t="s">
        <v>910</v>
      </c>
      <c r="E253" s="105" t="str">
        <f>VLOOKUP(D253, '[2](참고) 중복제거용 BP사명 DB'!$B$3:$D638, 3, FALSE)</f>
        <v>(주)이모션글로벌</v>
      </c>
      <c r="F253" s="7" t="s">
        <v>911</v>
      </c>
      <c r="G253" s="3"/>
      <c r="H253" s="117" t="s">
        <v>27</v>
      </c>
      <c r="I253" s="117" t="s">
        <v>67</v>
      </c>
      <c r="J253" s="117"/>
      <c r="K253" s="117" t="s">
        <v>67</v>
      </c>
      <c r="L253" s="117"/>
      <c r="M253" s="117" t="s">
        <v>67</v>
      </c>
      <c r="N253" s="117"/>
      <c r="O253" s="117"/>
      <c r="P253" s="122"/>
      <c r="Q253" s="115" t="s">
        <v>261</v>
      </c>
      <c r="R253" s="115"/>
      <c r="S253" s="115"/>
      <c r="T253" s="115"/>
      <c r="U253" s="115" t="s">
        <v>394</v>
      </c>
      <c r="V253" s="115"/>
      <c r="W253" s="115" t="s">
        <v>263</v>
      </c>
      <c r="X253" s="115"/>
      <c r="Y253" s="115"/>
      <c r="Z253" s="432" t="s">
        <v>394</v>
      </c>
      <c r="AA253" s="115"/>
      <c r="AB253" s="203" t="s">
        <v>831</v>
      </c>
      <c r="AC253" s="203"/>
      <c r="AD253" s="203"/>
      <c r="AE253" s="3" t="s">
        <v>912</v>
      </c>
      <c r="AF253" s="104" t="s">
        <v>913</v>
      </c>
      <c r="AG253" s="104" t="s">
        <v>914</v>
      </c>
      <c r="AH253" s="104" t="s">
        <v>915</v>
      </c>
      <c r="AI253" s="104"/>
      <c r="AJ253" s="735"/>
      <c r="AK253" s="20" t="s">
        <v>266</v>
      </c>
      <c r="AL253" s="20" t="s">
        <v>4013</v>
      </c>
      <c r="AM253" s="20" t="s">
        <v>399</v>
      </c>
      <c r="AN253" s="30">
        <v>45370</v>
      </c>
      <c r="AO253" s="574" t="s">
        <v>4091</v>
      </c>
      <c r="AP253" s="30">
        <v>45415</v>
      </c>
      <c r="AQ253" s="31">
        <v>45421</v>
      </c>
      <c r="AR253" s="20" t="str">
        <f t="shared" si="6"/>
        <v>O</v>
      </c>
      <c r="AS253" s="98"/>
      <c r="AT253" s="98"/>
      <c r="AU253" s="107"/>
      <c r="AV253" s="94"/>
      <c r="AW253" s="71" t="str">
        <f>IF(ISBLANK(AV253), "", "O")</f>
        <v/>
      </c>
      <c r="AX253" s="104" t="s">
        <v>4093</v>
      </c>
      <c r="AY253" s="104" t="s">
        <v>886</v>
      </c>
      <c r="AZ253" s="104" t="s">
        <v>400</v>
      </c>
      <c r="BA253" s="104" t="s">
        <v>887</v>
      </c>
      <c r="BB253" s="104"/>
      <c r="BC253" s="104"/>
      <c r="BD253" s="104" t="s">
        <v>916</v>
      </c>
      <c r="BE253" s="104" t="s">
        <v>917</v>
      </c>
    </row>
    <row r="254" spans="1:58" ht="108" hidden="1">
      <c r="B254" s="703"/>
      <c r="C254" s="105" t="s">
        <v>883</v>
      </c>
      <c r="D254" s="105" t="s">
        <v>918</v>
      </c>
      <c r="E254" s="105" t="e">
        <f>VLOOKUP(D254, '[2](참고) 중복제거용 BP사명 DB'!$B$3:$D639, 3, FALSE)</f>
        <v>#N/A</v>
      </c>
      <c r="F254" s="7" t="s">
        <v>919</v>
      </c>
      <c r="G254" s="3" t="s">
        <v>920</v>
      </c>
      <c r="H254" s="117" t="s">
        <v>27</v>
      </c>
      <c r="I254" s="117" t="s">
        <v>67</v>
      </c>
      <c r="J254" s="117"/>
      <c r="K254" s="117" t="s">
        <v>67</v>
      </c>
      <c r="L254" s="117"/>
      <c r="M254" s="117" t="s">
        <v>67</v>
      </c>
      <c r="N254" s="117"/>
      <c r="O254" s="117"/>
      <c r="P254" s="122"/>
      <c r="Q254" s="115" t="s">
        <v>261</v>
      </c>
      <c r="R254" s="115"/>
      <c r="S254" s="115"/>
      <c r="T254" s="115"/>
      <c r="U254" s="115" t="s">
        <v>394</v>
      </c>
      <c r="V254" s="115"/>
      <c r="W254" s="115" t="s">
        <v>263</v>
      </c>
      <c r="X254" s="115"/>
      <c r="Y254" s="115"/>
      <c r="Z254" s="432" t="s">
        <v>394</v>
      </c>
      <c r="AA254" s="115"/>
      <c r="AB254" s="203" t="s">
        <v>831</v>
      </c>
      <c r="AC254" s="429"/>
      <c r="AD254" s="429"/>
      <c r="AE254" s="8" t="s">
        <v>921</v>
      </c>
      <c r="AF254" s="104" t="s">
        <v>114</v>
      </c>
      <c r="AG254" s="104" t="s">
        <v>833</v>
      </c>
      <c r="AH254" s="104" t="s">
        <v>834</v>
      </c>
      <c r="AI254" s="132"/>
      <c r="AJ254" s="735"/>
      <c r="AK254" s="20" t="s">
        <v>266</v>
      </c>
      <c r="AL254" s="20" t="s">
        <v>4013</v>
      </c>
      <c r="AM254" s="20" t="s">
        <v>399</v>
      </c>
      <c r="AN254" s="30">
        <v>45371</v>
      </c>
      <c r="AO254" s="574" t="s">
        <v>4091</v>
      </c>
      <c r="AP254" s="30">
        <v>45468</v>
      </c>
      <c r="AQ254" s="31"/>
      <c r="AR254" s="20" t="str">
        <f t="shared" si="6"/>
        <v/>
      </c>
      <c r="AS254" s="98"/>
      <c r="AT254" s="98"/>
      <c r="AU254" s="107"/>
      <c r="AV254" s="94"/>
      <c r="AW254" s="71" t="str">
        <f>IF(ISBLANK(AV254), "", "O")</f>
        <v/>
      </c>
      <c r="AX254" s="104" t="s">
        <v>4093</v>
      </c>
      <c r="AY254" s="104" t="s">
        <v>886</v>
      </c>
      <c r="AZ254" s="104" t="s">
        <v>400</v>
      </c>
      <c r="BA254" s="104" t="s">
        <v>887</v>
      </c>
      <c r="BB254" s="104"/>
      <c r="BC254" s="104"/>
      <c r="BD254" s="104" t="s">
        <v>4101</v>
      </c>
      <c r="BE254" s="104" t="s">
        <v>4102</v>
      </c>
    </row>
    <row r="255" spans="1:58" ht="40.5">
      <c r="A255" s="17"/>
      <c r="B255" s="703"/>
      <c r="C255" s="105" t="s">
        <v>883</v>
      </c>
      <c r="D255" s="105" t="s">
        <v>924</v>
      </c>
      <c r="E255" s="105" t="str">
        <f>VLOOKUP(D255, '[2](참고) 중복제거용 BP사명 DB'!$B$3:$D640, 3, FALSE)</f>
        <v>민팃㈜</v>
      </c>
      <c r="F255" s="7" t="s">
        <v>925</v>
      </c>
      <c r="G255" s="3" t="s">
        <v>926</v>
      </c>
      <c r="H255" s="117" t="s">
        <v>27</v>
      </c>
      <c r="I255" s="117" t="s">
        <v>67</v>
      </c>
      <c r="J255" s="117"/>
      <c r="K255" s="117" t="s">
        <v>67</v>
      </c>
      <c r="L255" s="117"/>
      <c r="M255" s="117" t="s">
        <v>67</v>
      </c>
      <c r="N255" s="117"/>
      <c r="O255" s="117"/>
      <c r="P255" s="122"/>
      <c r="Q255" s="115" t="s">
        <v>261</v>
      </c>
      <c r="R255" s="115"/>
      <c r="S255" s="115"/>
      <c r="T255" s="115"/>
      <c r="U255" s="115" t="s">
        <v>394</v>
      </c>
      <c r="V255" s="115"/>
      <c r="W255" s="115" t="s">
        <v>263</v>
      </c>
      <c r="X255" s="115"/>
      <c r="Y255" s="115"/>
      <c r="Z255" s="432" t="s">
        <v>394</v>
      </c>
      <c r="AA255" s="115"/>
      <c r="AB255" s="203"/>
      <c r="AC255" s="203"/>
      <c r="AD255" s="203"/>
      <c r="AE255" s="8"/>
      <c r="AF255" s="104"/>
      <c r="AG255" s="104"/>
      <c r="AH255" s="104"/>
      <c r="AI255" s="132"/>
      <c r="AJ255" s="735"/>
      <c r="AK255" s="402"/>
      <c r="AL255" s="403" t="s">
        <v>4103</v>
      </c>
      <c r="AM255" s="402"/>
      <c r="AN255" s="45"/>
      <c r="AO255" s="34"/>
      <c r="AP255" s="30"/>
      <c r="AQ255" s="31"/>
      <c r="AR255" s="20" t="str">
        <f t="shared" si="6"/>
        <v/>
      </c>
      <c r="AS255" s="98"/>
      <c r="AT255" s="98"/>
      <c r="AU255" s="107"/>
      <c r="AV255" s="94"/>
      <c r="AW255" s="71" t="str">
        <f>IF(ISBLANK(AV255), "", "O")</f>
        <v/>
      </c>
      <c r="AX255" s="104" t="s">
        <v>885</v>
      </c>
      <c r="AY255" s="104" t="s">
        <v>886</v>
      </c>
      <c r="AZ255" s="104"/>
      <c r="BA255" s="104"/>
      <c r="BB255" s="104"/>
      <c r="BC255" s="104"/>
      <c r="BD255" s="104"/>
      <c r="BE255" s="104"/>
    </row>
    <row r="256" spans="1:58" ht="40.5">
      <c r="A256" s="17"/>
      <c r="B256" s="703"/>
      <c r="C256" s="410" t="s">
        <v>883</v>
      </c>
      <c r="D256" s="410" t="s">
        <v>927</v>
      </c>
      <c r="E256" s="410" t="e">
        <f>VLOOKUP(D256, '[2](참고) 중복제거용 BP사명 DB'!$B$3:$D641, 3, FALSE)</f>
        <v>#N/A</v>
      </c>
      <c r="F256" s="410" t="s">
        <v>4104</v>
      </c>
      <c r="G256" s="3" t="s">
        <v>4105</v>
      </c>
      <c r="H256" s="117" t="s">
        <v>27</v>
      </c>
      <c r="I256" s="117" t="s">
        <v>67</v>
      </c>
      <c r="J256" s="117"/>
      <c r="K256" s="117" t="s">
        <v>67</v>
      </c>
      <c r="L256" s="117"/>
      <c r="M256" s="117" t="s">
        <v>67</v>
      </c>
      <c r="N256" s="117"/>
      <c r="O256" s="117"/>
      <c r="P256" s="122"/>
      <c r="Q256" s="115" t="s">
        <v>261</v>
      </c>
      <c r="R256" s="115"/>
      <c r="S256" s="115"/>
      <c r="T256" s="115"/>
      <c r="U256" s="115" t="s">
        <v>394</v>
      </c>
      <c r="V256" s="115"/>
      <c r="W256" s="115" t="s">
        <v>263</v>
      </c>
      <c r="X256" s="115"/>
      <c r="Y256" s="115"/>
      <c r="Z256" s="432" t="s">
        <v>394</v>
      </c>
      <c r="AA256" s="115"/>
      <c r="AB256" s="203"/>
      <c r="AC256" s="203" t="s">
        <v>181</v>
      </c>
      <c r="AD256" s="203"/>
      <c r="AE256" s="8"/>
      <c r="AF256" s="104"/>
      <c r="AG256" s="104"/>
      <c r="AH256" s="6"/>
      <c r="AI256" s="50"/>
      <c r="AJ256" s="735"/>
      <c r="AK256" s="402"/>
      <c r="AL256" s="403" t="s">
        <v>4103</v>
      </c>
      <c r="AM256" s="402"/>
      <c r="AN256" s="45"/>
      <c r="AO256" s="34"/>
      <c r="AP256" s="30"/>
      <c r="AQ256" s="31"/>
      <c r="AR256" s="20" t="str">
        <f t="shared" si="6"/>
        <v/>
      </c>
      <c r="AS256" s="98"/>
      <c r="AT256" s="98"/>
      <c r="AU256" s="107"/>
      <c r="AV256" s="94"/>
      <c r="AW256" s="71" t="str">
        <f>IF(ISBLANK(AV256), "", "O")</f>
        <v/>
      </c>
      <c r="AX256" s="104" t="s">
        <v>885</v>
      </c>
      <c r="AY256" s="104" t="s">
        <v>886</v>
      </c>
      <c r="AZ256" s="104"/>
      <c r="BA256" s="104"/>
      <c r="BB256" s="104"/>
      <c r="BC256" s="104"/>
      <c r="BD256" s="104"/>
      <c r="BE256" s="104"/>
    </row>
    <row r="257" spans="1:58" ht="40.5" hidden="1">
      <c r="B257" s="703"/>
      <c r="C257" s="105" t="s">
        <v>883</v>
      </c>
      <c r="D257" s="105" t="s">
        <v>930</v>
      </c>
      <c r="E257" s="105">
        <f>VLOOKUP(D257, '[2](참고) 중복제거용 BP사명 DB'!$B$3:$D642, 3, FALSE)</f>
        <v>0</v>
      </c>
      <c r="F257" s="7" t="s">
        <v>931</v>
      </c>
      <c r="G257" s="3"/>
      <c r="H257" s="117" t="s">
        <v>27</v>
      </c>
      <c r="I257" s="117" t="s">
        <v>67</v>
      </c>
      <c r="J257" s="117"/>
      <c r="K257" s="117" t="s">
        <v>67</v>
      </c>
      <c r="L257" s="117"/>
      <c r="M257" s="117" t="s">
        <v>67</v>
      </c>
      <c r="N257" s="117"/>
      <c r="O257" s="395"/>
      <c r="P257" s="122"/>
      <c r="Q257" s="115"/>
      <c r="R257" s="115"/>
      <c r="S257" s="115"/>
      <c r="T257" s="115"/>
      <c r="U257" s="115"/>
      <c r="V257" s="115"/>
      <c r="W257" s="461" t="s">
        <v>261</v>
      </c>
      <c r="X257" s="115"/>
      <c r="Y257" s="115"/>
      <c r="Z257" s="432"/>
      <c r="AA257" s="115"/>
      <c r="AB257" s="203"/>
      <c r="AC257" s="203"/>
      <c r="AD257" s="203"/>
      <c r="AE257" s="519"/>
      <c r="AF257" s="72"/>
      <c r="AG257" s="72"/>
      <c r="AH257" s="604"/>
      <c r="AI257" s="50"/>
      <c r="AJ257" s="735"/>
      <c r="AK257" s="20" t="s">
        <v>266</v>
      </c>
      <c r="AL257" s="20" t="s">
        <v>4013</v>
      </c>
      <c r="AM257" s="20" t="s">
        <v>399</v>
      </c>
      <c r="AN257" s="30">
        <v>45378</v>
      </c>
      <c r="AO257" s="574" t="s">
        <v>4091</v>
      </c>
      <c r="AP257" s="30">
        <v>45408</v>
      </c>
      <c r="AQ257" s="31">
        <v>45415</v>
      </c>
      <c r="AR257" s="20" t="str">
        <f t="shared" si="6"/>
        <v>O</v>
      </c>
      <c r="AS257" s="98"/>
      <c r="AT257" s="98"/>
      <c r="AU257" s="107"/>
      <c r="AV257" s="94"/>
      <c r="AW257" s="71"/>
      <c r="AX257" s="104" t="s">
        <v>4093</v>
      </c>
      <c r="AY257" s="104" t="s">
        <v>886</v>
      </c>
      <c r="AZ257" s="104"/>
      <c r="BA257" s="104"/>
      <c r="BB257" s="104"/>
      <c r="BC257" s="104"/>
      <c r="BD257" s="202" t="s">
        <v>4106</v>
      </c>
      <c r="BE257" s="202" t="s">
        <v>4107</v>
      </c>
      <c r="BF257" s="122" t="s">
        <v>602</v>
      </c>
    </row>
    <row r="258" spans="1:58" ht="54" hidden="1">
      <c r="B258" s="703" t="s">
        <v>932</v>
      </c>
      <c r="C258" s="105" t="s">
        <v>932</v>
      </c>
      <c r="D258" s="105" t="s">
        <v>549</v>
      </c>
      <c r="E258" s="105" t="str">
        <f>VLOOKUP(D258, '[2](참고) 중복제거용 BP사명 DB'!$B$3:$D643, 3, FALSE)</f>
        <v>SK㈜</v>
      </c>
      <c r="F258" s="7" t="s">
        <v>933</v>
      </c>
      <c r="G258" s="91" t="s">
        <v>934</v>
      </c>
      <c r="H258" s="117" t="s">
        <v>27</v>
      </c>
      <c r="I258" s="117" t="s">
        <v>67</v>
      </c>
      <c r="J258" s="117" t="s">
        <v>67</v>
      </c>
      <c r="K258" s="117" t="s">
        <v>67</v>
      </c>
      <c r="L258" s="117" t="s">
        <v>67</v>
      </c>
      <c r="M258" s="117"/>
      <c r="N258" s="117"/>
      <c r="O258" s="117"/>
      <c r="P258" s="122"/>
      <c r="Q258" s="79"/>
      <c r="R258" s="115" t="s">
        <v>261</v>
      </c>
      <c r="S258" s="115"/>
      <c r="T258" s="115"/>
      <c r="U258" s="115" t="s">
        <v>262</v>
      </c>
      <c r="V258" s="115"/>
      <c r="W258" s="115"/>
      <c r="X258" s="115" t="s">
        <v>263</v>
      </c>
      <c r="Y258" s="115"/>
      <c r="Z258" s="432" t="s">
        <v>262</v>
      </c>
      <c r="AA258" s="115"/>
      <c r="AB258" s="203" t="s">
        <v>204</v>
      </c>
      <c r="AC258" s="203"/>
      <c r="AD258" s="203" t="s">
        <v>263</v>
      </c>
      <c r="AE258" s="8"/>
      <c r="AF258" s="104"/>
      <c r="AG258" s="104"/>
      <c r="AH258" s="6"/>
      <c r="AI258" s="50"/>
      <c r="AJ258" s="602"/>
      <c r="AK258" s="20" t="s">
        <v>266</v>
      </c>
      <c r="AL258" s="20" t="s">
        <v>4005</v>
      </c>
      <c r="AM258" s="586" t="s">
        <v>267</v>
      </c>
      <c r="AN258" s="30">
        <v>45467</v>
      </c>
      <c r="AO258" s="574" t="s">
        <v>4308</v>
      </c>
      <c r="AP258" s="32"/>
      <c r="AQ258" s="32"/>
      <c r="AR258" s="20"/>
      <c r="AS258" s="98" t="s">
        <v>932</v>
      </c>
      <c r="AT258" s="108" t="s">
        <v>4308</v>
      </c>
      <c r="AU258" s="107"/>
      <c r="AV258" s="94"/>
      <c r="AW258" s="71" t="str">
        <f>IF(ISBLANK(AV258), "", "O")</f>
        <v/>
      </c>
      <c r="AX258" s="104" t="s">
        <v>4108</v>
      </c>
      <c r="AY258" s="105" t="s">
        <v>936</v>
      </c>
      <c r="AZ258" s="102" t="s">
        <v>4325</v>
      </c>
      <c r="BA258" s="103" t="s">
        <v>4326</v>
      </c>
      <c r="BB258" s="105"/>
      <c r="BC258" s="105"/>
      <c r="BD258" s="104" t="s">
        <v>4110</v>
      </c>
      <c r="BE258" s="104" t="s">
        <v>4111</v>
      </c>
      <c r="BF258"/>
    </row>
    <row r="259" spans="1:58" ht="27" hidden="1">
      <c r="B259" s="703"/>
      <c r="C259" s="105" t="s">
        <v>932</v>
      </c>
      <c r="D259" s="105" t="s">
        <v>941</v>
      </c>
      <c r="E259" s="105" t="str">
        <f>VLOOKUP(D259, '[2](참고) 중복제거용 BP사명 DB'!$B$3:$D644, 3, FALSE)</f>
        <v>(주)시너지이십일</v>
      </c>
      <c r="F259" s="7" t="s">
        <v>942</v>
      </c>
      <c r="G259" s="91" t="s">
        <v>934</v>
      </c>
      <c r="H259" s="117" t="s">
        <v>27</v>
      </c>
      <c r="I259" s="117" t="s">
        <v>67</v>
      </c>
      <c r="J259" s="117"/>
      <c r="K259" s="117" t="s">
        <v>67</v>
      </c>
      <c r="L259" s="117" t="s">
        <v>67</v>
      </c>
      <c r="M259" s="117"/>
      <c r="N259" s="117"/>
      <c r="O259" s="117"/>
      <c r="P259" s="122"/>
      <c r="Q259" s="79"/>
      <c r="R259" s="115" t="s">
        <v>261</v>
      </c>
      <c r="S259" s="115"/>
      <c r="T259" s="115"/>
      <c r="U259" s="115" t="s">
        <v>262</v>
      </c>
      <c r="V259" s="115"/>
      <c r="W259" s="115"/>
      <c r="X259" s="115" t="s">
        <v>263</v>
      </c>
      <c r="Y259" s="115"/>
      <c r="Z259" s="432" t="s">
        <v>262</v>
      </c>
      <c r="AA259" s="115"/>
      <c r="AB259" s="203" t="s">
        <v>204</v>
      </c>
      <c r="AC259" s="203"/>
      <c r="AD259" s="203"/>
      <c r="AE259" s="8" t="s">
        <v>943</v>
      </c>
      <c r="AF259" s="104" t="s">
        <v>145</v>
      </c>
      <c r="AG259" s="104" t="s">
        <v>623</v>
      </c>
      <c r="AH259" s="6" t="s">
        <v>944</v>
      </c>
      <c r="AI259" s="50"/>
      <c r="AJ259" s="602"/>
      <c r="AK259" s="20" t="s">
        <v>266</v>
      </c>
      <c r="AL259" s="20" t="s">
        <v>4005</v>
      </c>
      <c r="AM259" s="574" t="s">
        <v>267</v>
      </c>
      <c r="AN259" s="30">
        <v>45467</v>
      </c>
      <c r="AO259" s="574" t="s">
        <v>4308</v>
      </c>
      <c r="AP259" s="30"/>
      <c r="AQ259" s="31"/>
      <c r="AR259" s="20" t="str">
        <f t="shared" si="6"/>
        <v/>
      </c>
      <c r="AS259" s="515"/>
      <c r="AT259" s="98"/>
      <c r="AU259" s="107"/>
      <c r="AV259" s="94"/>
      <c r="AW259" s="71" t="str">
        <f t="shared" ref="AW259:AW322" si="8">IF(ISBLANK(AV259), "", "O")</f>
        <v/>
      </c>
      <c r="AX259" s="104" t="s">
        <v>4108</v>
      </c>
      <c r="AY259" s="105" t="s">
        <v>936</v>
      </c>
      <c r="AZ259" s="202" t="s">
        <v>945</v>
      </c>
      <c r="BA259" s="104" t="s">
        <v>4112</v>
      </c>
      <c r="BB259" s="105"/>
      <c r="BC259" s="105"/>
      <c r="BD259" s="104" t="s">
        <v>947</v>
      </c>
      <c r="BE259" s="104" t="s">
        <v>948</v>
      </c>
      <c r="BF259"/>
    </row>
    <row r="260" spans="1:58" ht="40.5" hidden="1">
      <c r="B260" s="703" t="s">
        <v>949</v>
      </c>
      <c r="C260" s="105" t="s">
        <v>949</v>
      </c>
      <c r="D260" s="105" t="s">
        <v>549</v>
      </c>
      <c r="E260" s="105" t="str">
        <f>VLOOKUP(D260, '[2](참고) 중복제거용 BP사명 DB'!$B$3:$D645, 3, FALSE)</f>
        <v>SK㈜</v>
      </c>
      <c r="F260" s="7" t="s">
        <v>950</v>
      </c>
      <c r="G260" s="520" t="s">
        <v>4113</v>
      </c>
      <c r="H260" s="117" t="s">
        <v>27</v>
      </c>
      <c r="I260" s="117" t="s">
        <v>67</v>
      </c>
      <c r="J260" s="117" t="s">
        <v>67</v>
      </c>
      <c r="K260" s="117" t="s">
        <v>67</v>
      </c>
      <c r="L260" s="117"/>
      <c r="M260" s="117"/>
      <c r="N260" s="117"/>
      <c r="O260" s="117"/>
      <c r="P260" s="122"/>
      <c r="Q260" s="79"/>
      <c r="R260" s="115" t="s">
        <v>261</v>
      </c>
      <c r="S260" s="115"/>
      <c r="T260" s="115"/>
      <c r="U260" s="115" t="s">
        <v>262</v>
      </c>
      <c r="V260" s="115"/>
      <c r="W260" s="115"/>
      <c r="X260" s="115" t="s">
        <v>263</v>
      </c>
      <c r="Y260" s="115"/>
      <c r="Z260" s="432" t="s">
        <v>262</v>
      </c>
      <c r="AA260" s="115"/>
      <c r="AB260" s="203" t="s">
        <v>204</v>
      </c>
      <c r="AC260" s="203"/>
      <c r="AD260" s="203" t="s">
        <v>263</v>
      </c>
      <c r="AE260" s="8"/>
      <c r="AF260" s="104"/>
      <c r="AG260" s="104"/>
      <c r="AH260" s="104"/>
      <c r="AI260" s="132"/>
      <c r="AJ260" s="589"/>
      <c r="AK260" s="20" t="s">
        <v>266</v>
      </c>
      <c r="AL260" s="20" t="s">
        <v>4005</v>
      </c>
      <c r="AM260" s="506" t="s">
        <v>4076</v>
      </c>
      <c r="AN260" s="506"/>
      <c r="AO260" s="603" t="s">
        <v>70</v>
      </c>
      <c r="AP260" s="30"/>
      <c r="AQ260" s="31"/>
      <c r="AR260" s="20" t="str">
        <f t="shared" si="6"/>
        <v/>
      </c>
      <c r="AS260" s="515"/>
      <c r="AT260" s="98"/>
      <c r="AU260" s="107"/>
      <c r="AV260" s="94"/>
      <c r="AW260" s="71" t="str">
        <f>IF(ISBLANK(AV260), "", "O")</f>
        <v/>
      </c>
      <c r="AX260" s="104" t="s">
        <v>952</v>
      </c>
      <c r="AY260" s="105" t="s">
        <v>953</v>
      </c>
      <c r="AZ260" s="521" t="s">
        <v>954</v>
      </c>
      <c r="BA260" s="521" t="s">
        <v>4114</v>
      </c>
      <c r="BB260" s="105"/>
      <c r="BC260" s="105"/>
      <c r="BD260" s="82" t="s">
        <v>956</v>
      </c>
      <c r="BE260" s="104" t="s">
        <v>957</v>
      </c>
      <c r="BF260"/>
    </row>
    <row r="261" spans="1:58" ht="24" hidden="1">
      <c r="A261" s="17"/>
      <c r="B261" s="703"/>
      <c r="C261" s="105" t="s">
        <v>949</v>
      </c>
      <c r="D261" s="105" t="s">
        <v>958</v>
      </c>
      <c r="E261" s="105" t="str">
        <f>VLOOKUP(D261, '[2](참고) 중복제거용 BP사명 DB'!$B$3:$D646, 3, FALSE)</f>
        <v>SK대리점</v>
      </c>
      <c r="F261" s="7" t="s">
        <v>959</v>
      </c>
      <c r="G261" s="3"/>
      <c r="H261" s="117" t="s">
        <v>27</v>
      </c>
      <c r="I261" s="117" t="s">
        <v>67</v>
      </c>
      <c r="J261" s="117"/>
      <c r="K261" s="117" t="s">
        <v>67</v>
      </c>
      <c r="L261" s="117"/>
      <c r="M261" s="117"/>
      <c r="N261" s="117"/>
      <c r="O261" s="117"/>
      <c r="P261" s="122"/>
      <c r="Q261" s="79"/>
      <c r="R261" s="115"/>
      <c r="S261" s="115"/>
      <c r="T261" s="115"/>
      <c r="U261" s="115" t="s">
        <v>74</v>
      </c>
      <c r="V261" s="115" t="s">
        <v>960</v>
      </c>
      <c r="W261" s="115"/>
      <c r="X261" s="115"/>
      <c r="Y261" s="115"/>
      <c r="Z261" s="432" t="s">
        <v>74</v>
      </c>
      <c r="AA261" s="115" t="s">
        <v>961</v>
      </c>
      <c r="AB261" s="203" t="s">
        <v>204</v>
      </c>
      <c r="AC261" s="429"/>
      <c r="AD261" s="429"/>
      <c r="AE261" s="8"/>
      <c r="AF261" s="104"/>
      <c r="AG261" s="104"/>
      <c r="AH261" s="104"/>
      <c r="AI261" s="104"/>
      <c r="AJ261" s="590"/>
      <c r="AK261" s="20"/>
      <c r="AL261" s="503"/>
      <c r="AM261" s="20"/>
      <c r="AN261" s="43"/>
      <c r="AO261" s="43"/>
      <c r="AP261" s="43"/>
      <c r="AQ261" s="43"/>
      <c r="AR261" s="20" t="str">
        <f t="shared" ref="AR261:AR324" si="9">IF(ISBLANK(AQ261), "", "O")</f>
        <v/>
      </c>
      <c r="AS261" s="86"/>
      <c r="AT261" s="86"/>
      <c r="AU261" s="94"/>
      <c r="AV261" s="86"/>
      <c r="AW261" s="71" t="str">
        <f t="shared" si="8"/>
        <v/>
      </c>
      <c r="AX261" s="104" t="s">
        <v>952</v>
      </c>
      <c r="AY261" s="104" t="s">
        <v>962</v>
      </c>
      <c r="AZ261" s="104" t="s">
        <v>885</v>
      </c>
      <c r="BA261" s="104" t="s">
        <v>955</v>
      </c>
      <c r="BB261" s="104"/>
      <c r="BC261" s="104"/>
      <c r="BD261" s="104"/>
      <c r="BE261" s="104"/>
      <c r="BF261"/>
    </row>
    <row r="262" spans="1:58" ht="24" hidden="1">
      <c r="A262" s="17"/>
      <c r="B262" s="703"/>
      <c r="C262" s="105" t="s">
        <v>949</v>
      </c>
      <c r="D262" s="105" t="s">
        <v>480</v>
      </c>
      <c r="E262" s="105" t="str">
        <f>VLOOKUP(D262, '[2](참고) 중복제거용 BP사명 DB'!$B$3:$D647, 3, FALSE)</f>
        <v>서비스에이스주식회사</v>
      </c>
      <c r="F262" s="7" t="s">
        <v>959</v>
      </c>
      <c r="G262" s="3"/>
      <c r="H262" s="117" t="s">
        <v>27</v>
      </c>
      <c r="I262" s="117" t="s">
        <v>67</v>
      </c>
      <c r="J262" s="117"/>
      <c r="K262" s="117" t="s">
        <v>67</v>
      </c>
      <c r="L262" s="117"/>
      <c r="M262" s="117"/>
      <c r="N262" s="117"/>
      <c r="O262" s="117"/>
      <c r="P262" s="122"/>
      <c r="Q262" s="79"/>
      <c r="R262" s="115"/>
      <c r="S262" s="115"/>
      <c r="T262" s="115"/>
      <c r="U262" s="115" t="s">
        <v>74</v>
      </c>
      <c r="V262" s="115" t="s">
        <v>575</v>
      </c>
      <c r="W262" s="115"/>
      <c r="X262" s="115"/>
      <c r="Y262" s="115"/>
      <c r="Z262" s="432" t="s">
        <v>74</v>
      </c>
      <c r="AA262" s="419" t="str">
        <f>VLOOKUP(E262,[2]Sheet1!B:C,2,FALSE)</f>
        <v>자회사</v>
      </c>
      <c r="AB262" s="203" t="s">
        <v>204</v>
      </c>
      <c r="AC262" s="429"/>
      <c r="AD262" s="429"/>
      <c r="AE262" s="8"/>
      <c r="AF262" s="104"/>
      <c r="AG262" s="104"/>
      <c r="AH262" s="104"/>
      <c r="AI262" s="132"/>
      <c r="AJ262" s="589"/>
      <c r="AK262" s="20"/>
      <c r="AL262" s="503"/>
      <c r="AM262" s="20"/>
      <c r="AN262" s="43"/>
      <c r="AO262" s="43"/>
      <c r="AP262" s="43"/>
      <c r="AQ262" s="43"/>
      <c r="AR262" s="20" t="str">
        <f t="shared" si="9"/>
        <v/>
      </c>
      <c r="AS262" s="86"/>
      <c r="AT262" s="86"/>
      <c r="AU262" s="94"/>
      <c r="AV262" s="86"/>
      <c r="AW262" s="71" t="str">
        <f t="shared" si="8"/>
        <v/>
      </c>
      <c r="AX262" s="104" t="s">
        <v>952</v>
      </c>
      <c r="AY262" s="104" t="s">
        <v>962</v>
      </c>
      <c r="AZ262" s="104" t="s">
        <v>885</v>
      </c>
      <c r="BA262" s="104" t="s">
        <v>955</v>
      </c>
      <c r="BB262" s="104"/>
      <c r="BC262" s="104"/>
      <c r="BD262" s="104"/>
      <c r="BE262" s="104"/>
      <c r="BF262"/>
    </row>
    <row r="263" spans="1:58" ht="24" hidden="1">
      <c r="A263" s="17"/>
      <c r="B263" s="703"/>
      <c r="C263" s="105" t="s">
        <v>949</v>
      </c>
      <c r="D263" s="105" t="s">
        <v>739</v>
      </c>
      <c r="E263" s="105" t="str">
        <f>VLOOKUP(D263, '[2](참고) 중복제거용 BP사명 DB'!$B$3:$D648, 3, FALSE)</f>
        <v>서비스탑 주식회사</v>
      </c>
      <c r="F263" s="7" t="s">
        <v>959</v>
      </c>
      <c r="G263" s="3"/>
      <c r="H263" s="117" t="s">
        <v>27</v>
      </c>
      <c r="I263" s="117" t="s">
        <v>67</v>
      </c>
      <c r="J263" s="117"/>
      <c r="K263" s="117" t="s">
        <v>67</v>
      </c>
      <c r="L263" s="117"/>
      <c r="M263" s="117"/>
      <c r="N263" s="117"/>
      <c r="O263" s="117"/>
      <c r="P263" s="122"/>
      <c r="Q263" s="79"/>
      <c r="R263" s="115"/>
      <c r="S263" s="115"/>
      <c r="T263" s="115"/>
      <c r="U263" s="115" t="s">
        <v>74</v>
      </c>
      <c r="V263" s="115" t="s">
        <v>575</v>
      </c>
      <c r="W263" s="115"/>
      <c r="X263" s="115"/>
      <c r="Y263" s="115"/>
      <c r="Z263" s="432" t="s">
        <v>74</v>
      </c>
      <c r="AA263" s="419" t="str">
        <f>VLOOKUP(E263,[2]Sheet1!B:C,2,FALSE)</f>
        <v>자회사</v>
      </c>
      <c r="AB263" s="203" t="s">
        <v>204</v>
      </c>
      <c r="AC263" s="429"/>
      <c r="AD263" s="429"/>
      <c r="AE263" s="8"/>
      <c r="AF263" s="104"/>
      <c r="AG263" s="104"/>
      <c r="AH263" s="104"/>
      <c r="AI263" s="132"/>
      <c r="AJ263" s="589"/>
      <c r="AK263" s="20"/>
      <c r="AL263" s="503"/>
      <c r="AM263" s="20"/>
      <c r="AN263" s="43"/>
      <c r="AO263" s="43"/>
      <c r="AP263" s="43"/>
      <c r="AQ263" s="43"/>
      <c r="AR263" s="20" t="str">
        <f t="shared" si="9"/>
        <v/>
      </c>
      <c r="AS263" s="86"/>
      <c r="AT263" s="86"/>
      <c r="AU263" s="94"/>
      <c r="AV263" s="86"/>
      <c r="AW263" s="71" t="str">
        <f t="shared" si="8"/>
        <v/>
      </c>
      <c r="AX263" s="104" t="s">
        <v>952</v>
      </c>
      <c r="AY263" s="104" t="s">
        <v>962</v>
      </c>
      <c r="AZ263" s="104" t="s">
        <v>885</v>
      </c>
      <c r="BA263" s="104" t="s">
        <v>955</v>
      </c>
      <c r="BB263" s="104"/>
      <c r="BC263" s="104"/>
      <c r="BD263" s="104"/>
      <c r="BE263" s="104"/>
      <c r="BF263"/>
    </row>
    <row r="264" spans="1:58" ht="27" hidden="1">
      <c r="A264" s="17"/>
      <c r="B264" s="703"/>
      <c r="C264" s="105" t="s">
        <v>949</v>
      </c>
      <c r="D264" s="105" t="s">
        <v>963</v>
      </c>
      <c r="E264" s="105" t="str">
        <f>VLOOKUP(D264, '[2](참고) 중복제거용 BP사명 DB'!$B$3:$D649, 3, FALSE)</f>
        <v>(주)다날</v>
      </c>
      <c r="F264" s="7" t="s">
        <v>964</v>
      </c>
      <c r="G264" s="3"/>
      <c r="H264" s="117" t="s">
        <v>27</v>
      </c>
      <c r="I264" s="117" t="s">
        <v>67</v>
      </c>
      <c r="J264" s="117"/>
      <c r="K264" s="117" t="s">
        <v>67</v>
      </c>
      <c r="L264" s="117"/>
      <c r="M264" s="117"/>
      <c r="N264" s="117"/>
      <c r="O264" s="117"/>
      <c r="P264" s="122"/>
      <c r="Q264" s="79"/>
      <c r="R264" s="115"/>
      <c r="S264" s="115"/>
      <c r="T264" s="115"/>
      <c r="U264" s="115" t="s">
        <v>68</v>
      </c>
      <c r="V264" s="115" t="s">
        <v>965</v>
      </c>
      <c r="W264" s="115"/>
      <c r="X264" s="115"/>
      <c r="Y264" s="115"/>
      <c r="Z264" s="432" t="s">
        <v>68</v>
      </c>
      <c r="AA264" s="115" t="s">
        <v>692</v>
      </c>
      <c r="AB264" s="203" t="s">
        <v>204</v>
      </c>
      <c r="AC264" s="203"/>
      <c r="AD264" s="203"/>
      <c r="AE264" s="8"/>
      <c r="AF264" s="104"/>
      <c r="AG264" s="104"/>
      <c r="AH264" s="104"/>
      <c r="AI264" s="132"/>
      <c r="AJ264" s="589"/>
      <c r="AK264" s="20"/>
      <c r="AL264" s="503"/>
      <c r="AM264" s="20"/>
      <c r="AN264" s="43"/>
      <c r="AO264" s="43"/>
      <c r="AP264" s="43"/>
      <c r="AQ264" s="43"/>
      <c r="AR264" s="20" t="str">
        <f t="shared" si="9"/>
        <v/>
      </c>
      <c r="AS264" s="86"/>
      <c r="AT264" s="86"/>
      <c r="AU264" s="94"/>
      <c r="AV264" s="86"/>
      <c r="AW264" s="71" t="str">
        <f t="shared" si="8"/>
        <v/>
      </c>
      <c r="AX264" s="104" t="s">
        <v>952</v>
      </c>
      <c r="AY264" s="104" t="s">
        <v>962</v>
      </c>
      <c r="AZ264" s="104" t="s">
        <v>885</v>
      </c>
      <c r="BA264" s="104" t="s">
        <v>955</v>
      </c>
      <c r="BB264" s="104"/>
      <c r="BC264" s="104"/>
      <c r="BD264" s="104"/>
      <c r="BE264" s="104"/>
      <c r="BF264"/>
    </row>
    <row r="265" spans="1:58" ht="27" hidden="1">
      <c r="A265" s="17"/>
      <c r="B265" s="703"/>
      <c r="C265" s="105" t="s">
        <v>949</v>
      </c>
      <c r="D265" s="105" t="s">
        <v>690</v>
      </c>
      <c r="E265" s="105" t="str">
        <f>VLOOKUP(D265, '[2](참고) 중복제거용 BP사명 DB'!$B$3:$D650, 3, FALSE)</f>
        <v>(주)케이지이니시스</v>
      </c>
      <c r="F265" s="7" t="s">
        <v>966</v>
      </c>
      <c r="G265" s="3"/>
      <c r="H265" s="117" t="s">
        <v>27</v>
      </c>
      <c r="I265" s="117" t="s">
        <v>67</v>
      </c>
      <c r="J265" s="117"/>
      <c r="K265" s="117" t="s">
        <v>67</v>
      </c>
      <c r="L265" s="117"/>
      <c r="M265" s="117"/>
      <c r="N265" s="117"/>
      <c r="O265" s="117"/>
      <c r="P265" s="122"/>
      <c r="Q265" s="79"/>
      <c r="R265" s="115"/>
      <c r="S265" s="115"/>
      <c r="T265" s="115"/>
      <c r="U265" s="115" t="s">
        <v>68</v>
      </c>
      <c r="V265" s="115" t="s">
        <v>965</v>
      </c>
      <c r="W265" s="115"/>
      <c r="X265" s="115"/>
      <c r="Y265" s="115"/>
      <c r="Z265" s="432" t="s">
        <v>68</v>
      </c>
      <c r="AA265" s="115" t="s">
        <v>692</v>
      </c>
      <c r="AB265" s="203" t="s">
        <v>204</v>
      </c>
      <c r="AC265" s="203"/>
      <c r="AD265" s="203"/>
      <c r="AE265" s="8"/>
      <c r="AF265" s="104"/>
      <c r="AG265" s="104"/>
      <c r="AH265" s="104"/>
      <c r="AI265" s="132"/>
      <c r="AJ265" s="589"/>
      <c r="AK265" s="20"/>
      <c r="AL265" s="503"/>
      <c r="AM265" s="20"/>
      <c r="AN265" s="43"/>
      <c r="AO265" s="43"/>
      <c r="AP265" s="43"/>
      <c r="AQ265" s="43"/>
      <c r="AR265" s="20" t="str">
        <f t="shared" si="9"/>
        <v/>
      </c>
      <c r="AS265" s="86"/>
      <c r="AT265" s="86"/>
      <c r="AU265" s="94"/>
      <c r="AV265" s="86"/>
      <c r="AW265" s="71" t="str">
        <f t="shared" si="8"/>
        <v/>
      </c>
      <c r="AX265" s="104" t="s">
        <v>952</v>
      </c>
      <c r="AY265" s="104" t="s">
        <v>962</v>
      </c>
      <c r="AZ265" s="104" t="s">
        <v>885</v>
      </c>
      <c r="BA265" s="104" t="s">
        <v>955</v>
      </c>
      <c r="BB265" s="104"/>
      <c r="BC265" s="104"/>
      <c r="BD265" s="104"/>
      <c r="BE265" s="104"/>
      <c r="BF265"/>
    </row>
    <row r="266" spans="1:58" ht="82.5" hidden="1">
      <c r="B266" s="105" t="s">
        <v>967</v>
      </c>
      <c r="C266" s="105" t="s">
        <v>728</v>
      </c>
      <c r="D266" s="105" t="s">
        <v>968</v>
      </c>
      <c r="E266" s="105" t="str">
        <f>VLOOKUP(D266, '[2](참고) 중복제거용 BP사명 DB'!$B$3:$D651, 3, FALSE)</f>
        <v>포인트아이 주식회사</v>
      </c>
      <c r="F266" s="7" t="s">
        <v>969</v>
      </c>
      <c r="G266" s="3"/>
      <c r="H266" s="117" t="s">
        <v>27</v>
      </c>
      <c r="I266" s="117" t="s">
        <v>67</v>
      </c>
      <c r="J266" s="117"/>
      <c r="K266" s="117" t="s">
        <v>67</v>
      </c>
      <c r="L266" s="117"/>
      <c r="M266" s="117"/>
      <c r="N266" s="117"/>
      <c r="O266" s="117"/>
      <c r="P266" s="122"/>
      <c r="Q266" s="79"/>
      <c r="R266" s="115" t="s">
        <v>261</v>
      </c>
      <c r="S266" s="115"/>
      <c r="T266" s="115"/>
      <c r="U266" s="115" t="s">
        <v>262</v>
      </c>
      <c r="V266" s="115"/>
      <c r="W266" s="115"/>
      <c r="X266" s="115" t="s">
        <v>263</v>
      </c>
      <c r="Y266" s="115"/>
      <c r="Z266" s="432" t="s">
        <v>262</v>
      </c>
      <c r="AA266" s="115"/>
      <c r="AB266" s="203" t="s">
        <v>970</v>
      </c>
      <c r="AC266" s="203"/>
      <c r="AD266" s="203"/>
      <c r="AE266" s="4" t="s">
        <v>971</v>
      </c>
      <c r="AF266" s="104" t="s">
        <v>114</v>
      </c>
      <c r="AG266" s="104" t="s">
        <v>972</v>
      </c>
      <c r="AH266" s="104" t="s">
        <v>265</v>
      </c>
      <c r="AI266" s="132"/>
      <c r="AJ266" s="590"/>
      <c r="AK266" s="20" t="s">
        <v>266</v>
      </c>
      <c r="AL266" s="20" t="s">
        <v>4005</v>
      </c>
      <c r="AM266" s="20" t="s">
        <v>267</v>
      </c>
      <c r="AN266" s="522" t="s">
        <v>4327</v>
      </c>
      <c r="AO266" s="574" t="s">
        <v>4254</v>
      </c>
      <c r="AP266" s="30"/>
      <c r="AQ266" s="31"/>
      <c r="AR266" s="20" t="str">
        <f t="shared" si="9"/>
        <v/>
      </c>
      <c r="AS266" s="98" t="s">
        <v>728</v>
      </c>
      <c r="AT266" s="108" t="s">
        <v>4254</v>
      </c>
      <c r="AU266" s="107"/>
      <c r="AV266" s="94"/>
      <c r="AW266" s="71" t="str">
        <f t="shared" si="8"/>
        <v/>
      </c>
      <c r="AX266" s="424" t="s">
        <v>973</v>
      </c>
      <c r="AY266" s="29" t="s">
        <v>974</v>
      </c>
      <c r="AZ266" s="401" t="s">
        <v>975</v>
      </c>
      <c r="BA266" s="401" t="s">
        <v>976</v>
      </c>
      <c r="BB266" s="105"/>
      <c r="BC266" s="105"/>
      <c r="BD266" s="104" t="s">
        <v>977</v>
      </c>
      <c r="BE266" s="104" t="s">
        <v>978</v>
      </c>
      <c r="BF266"/>
    </row>
    <row r="267" spans="1:58" ht="54" hidden="1">
      <c r="A267" s="17"/>
      <c r="B267" s="703" t="s">
        <v>979</v>
      </c>
      <c r="C267" s="105" t="s">
        <v>979</v>
      </c>
      <c r="D267" s="105" t="s">
        <v>549</v>
      </c>
      <c r="E267" s="105" t="str">
        <f>VLOOKUP(D267, '[2](참고) 중복제거용 BP사명 DB'!$B$3:$D652, 3, FALSE)</f>
        <v>SK㈜</v>
      </c>
      <c r="F267" s="7" t="s">
        <v>980</v>
      </c>
      <c r="G267" s="3"/>
      <c r="H267" s="117" t="s">
        <v>27</v>
      </c>
      <c r="I267" s="117" t="s">
        <v>67</v>
      </c>
      <c r="J267" s="117"/>
      <c r="K267" s="117" t="s">
        <v>67</v>
      </c>
      <c r="L267" s="117"/>
      <c r="M267" s="117"/>
      <c r="N267" s="117"/>
      <c r="O267" s="117"/>
      <c r="P267" s="122"/>
      <c r="Q267" s="79"/>
      <c r="R267" s="115" t="s">
        <v>261</v>
      </c>
      <c r="S267" s="115"/>
      <c r="T267" s="115"/>
      <c r="U267" s="115" t="s">
        <v>262</v>
      </c>
      <c r="V267" s="115"/>
      <c r="W267" s="115"/>
      <c r="X267" s="115" t="s">
        <v>263</v>
      </c>
      <c r="Y267" s="115" t="s">
        <v>748</v>
      </c>
      <c r="Z267" s="432" t="s">
        <v>262</v>
      </c>
      <c r="AA267" s="115"/>
      <c r="AB267" s="203" t="s">
        <v>204</v>
      </c>
      <c r="AC267" s="203"/>
      <c r="AD267" s="203"/>
      <c r="AE267" s="8" t="s">
        <v>981</v>
      </c>
      <c r="AF267" s="104" t="s">
        <v>145</v>
      </c>
      <c r="AG267" s="104" t="s">
        <v>982</v>
      </c>
      <c r="AH267" s="423" t="s">
        <v>4116</v>
      </c>
      <c r="AI267" s="132"/>
      <c r="AJ267" s="589"/>
      <c r="AK267" s="20" t="s">
        <v>266</v>
      </c>
      <c r="AL267" s="20" t="s">
        <v>4005</v>
      </c>
      <c r="AM267" s="23" t="s">
        <v>267</v>
      </c>
      <c r="AN267" s="33">
        <v>45467</v>
      </c>
      <c r="AO267" s="574" t="s">
        <v>4254</v>
      </c>
      <c r="AP267" s="30"/>
      <c r="AQ267" s="31"/>
      <c r="AR267" s="20" t="str">
        <f t="shared" si="9"/>
        <v/>
      </c>
      <c r="AS267" s="98" t="s">
        <v>4328</v>
      </c>
      <c r="AT267" s="108" t="s">
        <v>4254</v>
      </c>
      <c r="AU267" s="107"/>
      <c r="AV267" s="94"/>
      <c r="AW267" s="71" t="str">
        <f t="shared" si="8"/>
        <v/>
      </c>
      <c r="AX267" s="104" t="s">
        <v>984</v>
      </c>
      <c r="AY267" s="104" t="s">
        <v>985</v>
      </c>
      <c r="AZ267" s="104" t="s">
        <v>984</v>
      </c>
      <c r="BA267" s="104" t="s">
        <v>985</v>
      </c>
      <c r="BB267" s="105"/>
      <c r="BC267" s="105"/>
      <c r="BD267" s="605" t="s">
        <v>4117</v>
      </c>
      <c r="BE267" s="104" t="s">
        <v>4118</v>
      </c>
      <c r="BF267"/>
    </row>
    <row r="268" spans="1:58" ht="36" hidden="1">
      <c r="A268" s="17"/>
      <c r="B268" s="703"/>
      <c r="C268" s="105" t="s">
        <v>979</v>
      </c>
      <c r="D268" s="105" t="s">
        <v>988</v>
      </c>
      <c r="E268" s="105" t="str">
        <f>VLOOKUP(D268, '[2](참고) 중복제거용 BP사명 DB'!$B$3:$D653, 3, FALSE)</f>
        <v>캐롯손해보험 주식회사</v>
      </c>
      <c r="F268" s="7" t="s">
        <v>989</v>
      </c>
      <c r="G268" s="3" t="s">
        <v>990</v>
      </c>
      <c r="H268" s="117" t="s">
        <v>27</v>
      </c>
      <c r="I268" s="117" t="s">
        <v>67</v>
      </c>
      <c r="J268" s="117"/>
      <c r="K268" s="117" t="s">
        <v>67</v>
      </c>
      <c r="L268" s="117"/>
      <c r="M268" s="117"/>
      <c r="N268" s="117"/>
      <c r="O268" s="117"/>
      <c r="P268" s="122"/>
      <c r="Q268" s="79"/>
      <c r="R268" s="115"/>
      <c r="S268" s="115"/>
      <c r="T268" s="115"/>
      <c r="U268" s="115" t="s">
        <v>68</v>
      </c>
      <c r="V268" s="115" t="s">
        <v>991</v>
      </c>
      <c r="W268" s="115"/>
      <c r="X268" s="115"/>
      <c r="Y268" s="115"/>
      <c r="Z268" s="432" t="s">
        <v>68</v>
      </c>
      <c r="AA268" s="115" t="s">
        <v>992</v>
      </c>
      <c r="AB268" s="203" t="s">
        <v>993</v>
      </c>
      <c r="AC268" s="203"/>
      <c r="AD268" s="203"/>
      <c r="AE268" s="8"/>
      <c r="AF268" s="104"/>
      <c r="AG268" s="104"/>
      <c r="AH268" s="104"/>
      <c r="AI268" s="132"/>
      <c r="AJ268" s="589"/>
      <c r="AK268" s="20"/>
      <c r="AL268" s="503"/>
      <c r="AM268" s="20"/>
      <c r="AN268" s="43"/>
      <c r="AO268" s="43"/>
      <c r="AP268" s="43"/>
      <c r="AQ268" s="43"/>
      <c r="AR268" s="20" t="str">
        <f t="shared" si="9"/>
        <v/>
      </c>
      <c r="AS268" s="86"/>
      <c r="AT268" s="86"/>
      <c r="AU268" s="94"/>
      <c r="AV268" s="86"/>
      <c r="AW268" s="71" t="str">
        <f t="shared" si="8"/>
        <v/>
      </c>
      <c r="AX268" s="104" t="s">
        <v>984</v>
      </c>
      <c r="AY268" s="104" t="s">
        <v>985</v>
      </c>
      <c r="AZ268" s="104" t="s">
        <v>984</v>
      </c>
      <c r="BA268" s="104" t="s">
        <v>985</v>
      </c>
      <c r="BB268" s="104"/>
      <c r="BC268" s="104"/>
      <c r="BD268" s="104"/>
      <c r="BE268" s="104"/>
      <c r="BF268"/>
    </row>
    <row r="269" spans="1:58" ht="36" hidden="1">
      <c r="A269" s="17"/>
      <c r="B269" s="703"/>
      <c r="C269" s="105" t="s">
        <v>979</v>
      </c>
      <c r="D269" s="105" t="s">
        <v>605</v>
      </c>
      <c r="E269" s="105" t="str">
        <f>VLOOKUP(D269, '[2](참고) 중복제거용 BP사명 DB'!$B$3:$D654, 3, FALSE)</f>
        <v>에스케이플래닛주식회사</v>
      </c>
      <c r="F269" s="7" t="s">
        <v>994</v>
      </c>
      <c r="G269" s="7" t="s">
        <v>995</v>
      </c>
      <c r="H269" s="117" t="s">
        <v>27</v>
      </c>
      <c r="I269" s="117" t="s">
        <v>67</v>
      </c>
      <c r="J269" s="117"/>
      <c r="K269" s="117" t="s">
        <v>67</v>
      </c>
      <c r="L269" s="117"/>
      <c r="M269" s="117"/>
      <c r="N269" s="117"/>
      <c r="O269" s="117"/>
      <c r="P269" s="122"/>
      <c r="Q269" s="79"/>
      <c r="R269" s="115"/>
      <c r="S269" s="115"/>
      <c r="T269" s="115"/>
      <c r="U269" s="115" t="s">
        <v>74</v>
      </c>
      <c r="V269" s="115" t="s">
        <v>575</v>
      </c>
      <c r="W269" s="115"/>
      <c r="X269" s="461"/>
      <c r="Y269" s="115"/>
      <c r="Z269" s="432" t="s">
        <v>74</v>
      </c>
      <c r="AA269" s="318" t="s">
        <v>3916</v>
      </c>
      <c r="AB269" s="203" t="s">
        <v>996</v>
      </c>
      <c r="AC269" s="429"/>
      <c r="AD269" s="429"/>
      <c r="AE269" s="8"/>
      <c r="AF269" s="104"/>
      <c r="AG269" s="104"/>
      <c r="AH269" s="104"/>
      <c r="AI269" s="132"/>
      <c r="AJ269" s="589"/>
      <c r="AK269" s="20"/>
      <c r="AL269" s="503"/>
      <c r="AM269" s="20"/>
      <c r="AN269" s="43"/>
      <c r="AO269" s="43"/>
      <c r="AP269" s="43"/>
      <c r="AQ269" s="43"/>
      <c r="AR269" s="20" t="str">
        <f t="shared" si="9"/>
        <v/>
      </c>
      <c r="AS269" s="86"/>
      <c r="AT269" s="86"/>
      <c r="AU269" s="94"/>
      <c r="AV269" s="86"/>
      <c r="AW269" s="71" t="str">
        <f t="shared" si="8"/>
        <v/>
      </c>
      <c r="AX269" s="104" t="s">
        <v>984</v>
      </c>
      <c r="AY269" s="104" t="s">
        <v>985</v>
      </c>
      <c r="AZ269" s="104" t="s">
        <v>984</v>
      </c>
      <c r="BA269" s="104" t="s">
        <v>985</v>
      </c>
      <c r="BB269" s="104"/>
      <c r="BC269" s="104"/>
      <c r="BD269" s="104"/>
      <c r="BE269" s="104"/>
      <c r="BF269"/>
    </row>
    <row r="270" spans="1:58" ht="108" hidden="1">
      <c r="A270" s="17"/>
      <c r="B270" s="703"/>
      <c r="C270" s="105" t="s">
        <v>979</v>
      </c>
      <c r="D270" s="105" t="s">
        <v>530</v>
      </c>
      <c r="E270" s="105" t="str">
        <f>VLOOKUP(D270, '[2](참고) 중복제거용 BP사명 DB'!$B$3:$D655, 3, FALSE)</f>
        <v>에스케이엠앤서비스 주식회사</v>
      </c>
      <c r="F270" s="7" t="s">
        <v>997</v>
      </c>
      <c r="G270" s="91" t="s">
        <v>998</v>
      </c>
      <c r="H270" s="117" t="s">
        <v>27</v>
      </c>
      <c r="I270" s="117" t="s">
        <v>67</v>
      </c>
      <c r="J270" s="117"/>
      <c r="K270" s="117" t="s">
        <v>67</v>
      </c>
      <c r="L270" s="117"/>
      <c r="M270" s="117"/>
      <c r="N270" s="117"/>
      <c r="O270" s="117"/>
      <c r="P270" s="122"/>
      <c r="Q270" s="79"/>
      <c r="R270" s="115"/>
      <c r="S270" s="115"/>
      <c r="T270" s="115"/>
      <c r="U270" s="115" t="s">
        <v>68</v>
      </c>
      <c r="V270" s="115" t="s">
        <v>999</v>
      </c>
      <c r="W270" s="115"/>
      <c r="X270" s="115"/>
      <c r="Y270" s="115"/>
      <c r="Z270" s="432" t="s">
        <v>68</v>
      </c>
      <c r="AA270" s="115" t="s">
        <v>838</v>
      </c>
      <c r="AB270" s="203" t="s">
        <v>996</v>
      </c>
      <c r="AC270" s="203" t="s">
        <v>299</v>
      </c>
      <c r="AD270" s="203"/>
      <c r="AE270" s="8"/>
      <c r="AF270" s="104"/>
      <c r="AG270" s="104"/>
      <c r="AH270" s="104"/>
      <c r="AI270" s="132"/>
      <c r="AJ270" s="589"/>
      <c r="AK270" s="20"/>
      <c r="AL270" s="503"/>
      <c r="AM270" s="20"/>
      <c r="AN270" s="43"/>
      <c r="AO270" s="43"/>
      <c r="AP270" s="43"/>
      <c r="AQ270" s="43"/>
      <c r="AR270" s="20" t="str">
        <f t="shared" si="9"/>
        <v/>
      </c>
      <c r="AS270" s="86"/>
      <c r="AT270" s="86"/>
      <c r="AU270" s="94"/>
      <c r="AV270" s="86"/>
      <c r="AW270" s="71" t="str">
        <f t="shared" si="8"/>
        <v/>
      </c>
      <c r="AX270" s="104" t="s">
        <v>984</v>
      </c>
      <c r="AY270" s="104" t="s">
        <v>985</v>
      </c>
      <c r="AZ270" s="104" t="s">
        <v>984</v>
      </c>
      <c r="BA270" s="104" t="s">
        <v>985</v>
      </c>
      <c r="BB270" s="104"/>
      <c r="BC270" s="104"/>
      <c r="BD270" s="104" t="s">
        <v>70</v>
      </c>
      <c r="BE270" s="104" t="s">
        <v>70</v>
      </c>
      <c r="BF270"/>
    </row>
    <row r="271" spans="1:58" ht="40.5" hidden="1">
      <c r="A271" s="17"/>
      <c r="B271" s="703"/>
      <c r="C271" s="105" t="s">
        <v>979</v>
      </c>
      <c r="D271" s="105" t="s">
        <v>1000</v>
      </c>
      <c r="E271" s="105" t="str">
        <f>VLOOKUP(D271, '[2](참고) 중복제거용 BP사명 DB'!$B$3:$D656, 3, FALSE)</f>
        <v>모바일TCS㈜</v>
      </c>
      <c r="F271" s="7" t="s">
        <v>1001</v>
      </c>
      <c r="G271" s="3" t="s">
        <v>1002</v>
      </c>
      <c r="H271" s="117" t="s">
        <v>27</v>
      </c>
      <c r="I271" s="117" t="s">
        <v>67</v>
      </c>
      <c r="J271" s="117"/>
      <c r="K271" s="117" t="s">
        <v>67</v>
      </c>
      <c r="L271" s="117"/>
      <c r="M271" s="117"/>
      <c r="N271" s="117"/>
      <c r="O271" s="117"/>
      <c r="P271" s="122"/>
      <c r="Q271" s="79"/>
      <c r="R271" s="115"/>
      <c r="S271" s="115"/>
      <c r="T271" s="115"/>
      <c r="U271" s="115" t="s">
        <v>68</v>
      </c>
      <c r="V271" s="115" t="s">
        <v>999</v>
      </c>
      <c r="W271" s="115"/>
      <c r="X271" s="115"/>
      <c r="Y271" s="115"/>
      <c r="Z271" s="432" t="s">
        <v>68</v>
      </c>
      <c r="AA271" s="115" t="s">
        <v>901</v>
      </c>
      <c r="AB271" s="203" t="s">
        <v>996</v>
      </c>
      <c r="AC271" s="203" t="s">
        <v>299</v>
      </c>
      <c r="AD271" s="203"/>
      <c r="AE271" s="8"/>
      <c r="AF271" s="104"/>
      <c r="AG271" s="104"/>
      <c r="AH271" s="104"/>
      <c r="AI271" s="132"/>
      <c r="AJ271" s="589"/>
      <c r="AK271" s="20"/>
      <c r="AL271" s="503"/>
      <c r="AM271" s="20"/>
      <c r="AN271" s="43"/>
      <c r="AO271" s="43"/>
      <c r="AP271" s="43"/>
      <c r="AQ271" s="43"/>
      <c r="AR271" s="20" t="str">
        <f t="shared" si="9"/>
        <v/>
      </c>
      <c r="AS271" s="86"/>
      <c r="AT271" s="86"/>
      <c r="AU271" s="94"/>
      <c r="AV271" s="86"/>
      <c r="AW271" s="71" t="str">
        <f t="shared" si="8"/>
        <v/>
      </c>
      <c r="AX271" s="104" t="s">
        <v>984</v>
      </c>
      <c r="AY271" s="104" t="s">
        <v>985</v>
      </c>
      <c r="AZ271" s="104" t="s">
        <v>984</v>
      </c>
      <c r="BA271" s="104" t="s">
        <v>985</v>
      </c>
      <c r="BB271" s="104"/>
      <c r="BC271" s="104"/>
      <c r="BD271" s="104"/>
      <c r="BE271" s="104"/>
      <c r="BF271"/>
    </row>
    <row r="272" spans="1:58" ht="40.5" hidden="1">
      <c r="A272" s="17"/>
      <c r="B272" s="703"/>
      <c r="C272" s="105" t="s">
        <v>979</v>
      </c>
      <c r="D272" s="105" t="s">
        <v>1003</v>
      </c>
      <c r="E272" s="105" t="e">
        <f>VLOOKUP(D272, '[2](참고) 중복제거용 BP사명 DB'!$B$3:$D657, 3, FALSE)</f>
        <v>#N/A</v>
      </c>
      <c r="F272" s="7" t="s">
        <v>1004</v>
      </c>
      <c r="G272" s="3" t="s">
        <v>1005</v>
      </c>
      <c r="H272" s="117" t="s">
        <v>27</v>
      </c>
      <c r="I272" s="117" t="s">
        <v>67</v>
      </c>
      <c r="J272" s="117"/>
      <c r="K272" s="117" t="s">
        <v>67</v>
      </c>
      <c r="L272" s="117"/>
      <c r="M272" s="117"/>
      <c r="N272" s="117"/>
      <c r="O272" s="117"/>
      <c r="P272" s="122"/>
      <c r="Q272" s="79"/>
      <c r="R272" s="115"/>
      <c r="S272" s="115"/>
      <c r="T272" s="115"/>
      <c r="U272" s="115" t="s">
        <v>68</v>
      </c>
      <c r="V272" s="115" t="s">
        <v>680</v>
      </c>
      <c r="W272" s="115"/>
      <c r="X272" s="115"/>
      <c r="Y272" s="115"/>
      <c r="Z272" s="432" t="s">
        <v>68</v>
      </c>
      <c r="AA272" s="115" t="s">
        <v>802</v>
      </c>
      <c r="AB272" s="203" t="s">
        <v>996</v>
      </c>
      <c r="AC272" s="203"/>
      <c r="AD272" s="203"/>
      <c r="AE272" s="8" t="s">
        <v>1006</v>
      </c>
      <c r="AF272" s="105" t="s">
        <v>114</v>
      </c>
      <c r="AG272" s="104"/>
      <c r="AH272" s="104"/>
      <c r="AI272" s="132"/>
      <c r="AJ272" s="589"/>
      <c r="AK272" s="20"/>
      <c r="AL272" s="503"/>
      <c r="AM272" s="20"/>
      <c r="AN272" s="43"/>
      <c r="AO272" s="43"/>
      <c r="AP272" s="43"/>
      <c r="AQ272" s="43"/>
      <c r="AR272" s="20" t="str">
        <f t="shared" si="9"/>
        <v/>
      </c>
      <c r="AS272" s="86"/>
      <c r="AT272" s="86"/>
      <c r="AU272" s="94"/>
      <c r="AV272" s="86"/>
      <c r="AW272" s="71" t="str">
        <f t="shared" si="8"/>
        <v/>
      </c>
      <c r="AX272" s="104" t="s">
        <v>984</v>
      </c>
      <c r="AY272" s="104" t="s">
        <v>985</v>
      </c>
      <c r="AZ272" s="104" t="s">
        <v>984</v>
      </c>
      <c r="BA272" s="104" t="s">
        <v>985</v>
      </c>
      <c r="BB272" s="104"/>
      <c r="BC272" s="104"/>
      <c r="BD272" s="82" t="s">
        <v>1007</v>
      </c>
      <c r="BE272" s="104" t="s">
        <v>1008</v>
      </c>
      <c r="BF272"/>
    </row>
    <row r="273" spans="1:58" ht="40.5" hidden="1">
      <c r="A273" s="17"/>
      <c r="B273" s="703"/>
      <c r="C273" s="105" t="s">
        <v>979</v>
      </c>
      <c r="D273" s="105" t="s">
        <v>598</v>
      </c>
      <c r="E273" s="105" t="e">
        <f>VLOOKUP(D273, '[2](참고) 중복제거용 BP사명 DB'!$B$3:$D658, 3, FALSE)</f>
        <v>#N/A</v>
      </c>
      <c r="F273" s="7" t="s">
        <v>1009</v>
      </c>
      <c r="G273" s="3"/>
      <c r="H273" s="117" t="s">
        <v>27</v>
      </c>
      <c r="I273" s="117" t="s">
        <v>67</v>
      </c>
      <c r="J273" s="117"/>
      <c r="K273" s="117" t="s">
        <v>67</v>
      </c>
      <c r="L273" s="117"/>
      <c r="M273" s="117"/>
      <c r="N273" s="117"/>
      <c r="O273" s="117"/>
      <c r="P273" s="122"/>
      <c r="Q273" s="79"/>
      <c r="R273" s="115"/>
      <c r="S273" s="115"/>
      <c r="T273" s="115"/>
      <c r="U273" s="115" t="s">
        <v>68</v>
      </c>
      <c r="V273" s="115" t="s">
        <v>210</v>
      </c>
      <c r="W273" s="115"/>
      <c r="X273" s="115"/>
      <c r="Y273" s="115"/>
      <c r="Z273" s="432" t="s">
        <v>68</v>
      </c>
      <c r="AA273" s="115" t="s">
        <v>207</v>
      </c>
      <c r="AB273" s="203" t="s">
        <v>996</v>
      </c>
      <c r="AC273" s="203"/>
      <c r="AD273" s="203"/>
      <c r="AE273" s="64" t="s">
        <v>211</v>
      </c>
      <c r="AF273" s="104" t="s">
        <v>212</v>
      </c>
      <c r="AG273" s="104" t="s">
        <v>213</v>
      </c>
      <c r="AH273" s="104" t="s">
        <v>214</v>
      </c>
      <c r="AI273" s="104"/>
      <c r="AJ273" s="590"/>
      <c r="AK273" s="20"/>
      <c r="AL273" s="503"/>
      <c r="AM273" s="20"/>
      <c r="AN273" s="43"/>
      <c r="AO273" s="43"/>
      <c r="AP273" s="43"/>
      <c r="AQ273" s="43"/>
      <c r="AR273" s="20" t="str">
        <f t="shared" si="9"/>
        <v/>
      </c>
      <c r="AS273" s="86"/>
      <c r="AT273" s="86"/>
      <c r="AU273" s="94"/>
      <c r="AV273" s="86"/>
      <c r="AW273" s="71" t="str">
        <f t="shared" si="8"/>
        <v/>
      </c>
      <c r="AX273" s="104" t="s">
        <v>984</v>
      </c>
      <c r="AY273" s="104" t="s">
        <v>985</v>
      </c>
      <c r="AZ273" s="104" t="s">
        <v>984</v>
      </c>
      <c r="BA273" s="104" t="s">
        <v>985</v>
      </c>
      <c r="BB273" s="104"/>
      <c r="BC273" s="104"/>
      <c r="BD273" s="104" t="s">
        <v>217</v>
      </c>
      <c r="BE273" s="104" t="s">
        <v>218</v>
      </c>
      <c r="BF273"/>
    </row>
    <row r="274" spans="1:58" ht="36" hidden="1">
      <c r="A274" s="17"/>
      <c r="B274" s="703"/>
      <c r="C274" s="105" t="s">
        <v>979</v>
      </c>
      <c r="D274" s="105" t="s">
        <v>1010</v>
      </c>
      <c r="E274" s="105" t="str">
        <f>VLOOKUP(D274, '[2](참고) 중복제거용 BP사명 DB'!$B$3:$D659, 3, FALSE)</f>
        <v>(주)세바로지스틱스코리아</v>
      </c>
      <c r="F274" s="7" t="s">
        <v>1011</v>
      </c>
      <c r="G274" s="3" t="s">
        <v>1012</v>
      </c>
      <c r="H274" s="117" t="s">
        <v>27</v>
      </c>
      <c r="I274" s="117" t="s">
        <v>67</v>
      </c>
      <c r="J274" s="117"/>
      <c r="K274" s="117" t="s">
        <v>67</v>
      </c>
      <c r="L274" s="117"/>
      <c r="M274" s="117"/>
      <c r="N274" s="117"/>
      <c r="O274" s="117"/>
      <c r="P274" s="122"/>
      <c r="Q274" s="79"/>
      <c r="R274" s="115"/>
      <c r="S274" s="115"/>
      <c r="T274" s="115"/>
      <c r="U274" s="115" t="s">
        <v>68</v>
      </c>
      <c r="V274" s="115" t="s">
        <v>1013</v>
      </c>
      <c r="W274" s="115"/>
      <c r="X274" s="115"/>
      <c r="Y274" s="115"/>
      <c r="Z274" s="432" t="s">
        <v>68</v>
      </c>
      <c r="AA274" s="115" t="s">
        <v>1014</v>
      </c>
      <c r="AB274" s="203" t="s">
        <v>996</v>
      </c>
      <c r="AC274" s="203"/>
      <c r="AD274" s="203"/>
      <c r="AE274" s="64"/>
      <c r="AF274" s="104"/>
      <c r="AG274" s="104"/>
      <c r="AH274" s="104"/>
      <c r="AI274" s="104"/>
      <c r="AJ274" s="590"/>
      <c r="AK274" s="20"/>
      <c r="AL274" s="503"/>
      <c r="AM274" s="20"/>
      <c r="AN274" s="43"/>
      <c r="AO274" s="43"/>
      <c r="AP274" s="43"/>
      <c r="AQ274" s="43"/>
      <c r="AR274" s="20" t="str">
        <f t="shared" si="9"/>
        <v/>
      </c>
      <c r="AS274" s="86"/>
      <c r="AT274" s="86"/>
      <c r="AU274" s="94"/>
      <c r="AV274" s="86"/>
      <c r="AW274" s="71" t="str">
        <f t="shared" si="8"/>
        <v/>
      </c>
      <c r="AX274" s="104" t="s">
        <v>984</v>
      </c>
      <c r="AY274" s="104" t="s">
        <v>985</v>
      </c>
      <c r="AZ274" s="104" t="s">
        <v>984</v>
      </c>
      <c r="BA274" s="104" t="s">
        <v>985</v>
      </c>
      <c r="BB274" s="104"/>
      <c r="BC274" s="104"/>
      <c r="BD274" s="82" t="s">
        <v>1015</v>
      </c>
      <c r="BE274" s="104" t="s">
        <v>1016</v>
      </c>
      <c r="BF274"/>
    </row>
    <row r="275" spans="1:58" ht="36" hidden="1">
      <c r="A275" s="17"/>
      <c r="B275" s="703"/>
      <c r="C275" s="105" t="s">
        <v>979</v>
      </c>
      <c r="D275" s="105" t="s">
        <v>1017</v>
      </c>
      <c r="E275" s="105" t="e">
        <f>VLOOKUP(D275, '[2](참고) 중복제거용 BP사명 DB'!$B$3:$D660, 3, FALSE)</f>
        <v>#N/A</v>
      </c>
      <c r="F275" s="7" t="s">
        <v>1011</v>
      </c>
      <c r="G275" s="3" t="s">
        <v>1018</v>
      </c>
      <c r="H275" s="117" t="s">
        <v>27</v>
      </c>
      <c r="I275" s="117" t="s">
        <v>67</v>
      </c>
      <c r="J275" s="117"/>
      <c r="K275" s="117" t="s">
        <v>67</v>
      </c>
      <c r="L275" s="117"/>
      <c r="M275" s="117"/>
      <c r="N275" s="117"/>
      <c r="O275" s="117"/>
      <c r="P275" s="122"/>
      <c r="Q275" s="79"/>
      <c r="R275" s="115"/>
      <c r="S275" s="115"/>
      <c r="T275" s="115"/>
      <c r="U275" s="115" t="s">
        <v>68</v>
      </c>
      <c r="V275" s="115" t="s">
        <v>1013</v>
      </c>
      <c r="W275" s="115"/>
      <c r="X275" s="115"/>
      <c r="Y275" s="115"/>
      <c r="Z275" s="432" t="s">
        <v>68</v>
      </c>
      <c r="AA275" s="115" t="s">
        <v>1014</v>
      </c>
      <c r="AB275" s="203" t="s">
        <v>996</v>
      </c>
      <c r="AC275" s="203"/>
      <c r="AD275" s="203"/>
      <c r="AE275" s="64"/>
      <c r="AF275" s="104"/>
      <c r="AG275" s="104"/>
      <c r="AH275" s="104"/>
      <c r="AI275" s="104"/>
      <c r="AJ275" s="590"/>
      <c r="AK275" s="20"/>
      <c r="AL275" s="503"/>
      <c r="AM275" s="20"/>
      <c r="AN275" s="43"/>
      <c r="AO275" s="43"/>
      <c r="AP275" s="43"/>
      <c r="AQ275" s="43"/>
      <c r="AR275" s="20" t="str">
        <f t="shared" si="9"/>
        <v/>
      </c>
      <c r="AS275" s="86"/>
      <c r="AT275" s="86"/>
      <c r="AU275" s="94"/>
      <c r="AV275" s="86"/>
      <c r="AW275" s="71" t="str">
        <f t="shared" si="8"/>
        <v/>
      </c>
      <c r="AX275" s="104" t="s">
        <v>984</v>
      </c>
      <c r="AY275" s="104" t="s">
        <v>985</v>
      </c>
      <c r="AZ275" s="104" t="s">
        <v>984</v>
      </c>
      <c r="BA275" s="104" t="s">
        <v>985</v>
      </c>
      <c r="BB275" s="104"/>
      <c r="BC275" s="104"/>
      <c r="BD275" s="82" t="s">
        <v>1015</v>
      </c>
      <c r="BE275" s="104" t="s">
        <v>1019</v>
      </c>
      <c r="BF275"/>
    </row>
    <row r="276" spans="1:58" ht="36" hidden="1">
      <c r="A276" s="17"/>
      <c r="B276" s="703"/>
      <c r="C276" s="105" t="s">
        <v>979</v>
      </c>
      <c r="D276" s="105" t="s">
        <v>904</v>
      </c>
      <c r="E276" s="105" t="str">
        <f>VLOOKUP(D276, '[2](참고) 중복제거용 BP사명 DB'!$B$3:$D661, 3, FALSE)</f>
        <v>로지스팟</v>
      </c>
      <c r="F276" s="7" t="s">
        <v>1011</v>
      </c>
      <c r="G276" s="3" t="s">
        <v>1020</v>
      </c>
      <c r="H276" s="117" t="s">
        <v>27</v>
      </c>
      <c r="I276" s="117" t="s">
        <v>67</v>
      </c>
      <c r="J276" s="117"/>
      <c r="K276" s="117" t="s">
        <v>67</v>
      </c>
      <c r="L276" s="117"/>
      <c r="M276" s="117"/>
      <c r="N276" s="117"/>
      <c r="O276" s="117"/>
      <c r="P276" s="122"/>
      <c r="Q276" s="79"/>
      <c r="R276" s="115"/>
      <c r="S276" s="115"/>
      <c r="T276" s="115"/>
      <c r="U276" s="115" t="s">
        <v>68</v>
      </c>
      <c r="V276" s="115" t="s">
        <v>1013</v>
      </c>
      <c r="W276" s="115"/>
      <c r="X276" s="115"/>
      <c r="Y276" s="115"/>
      <c r="Z276" s="432" t="s">
        <v>68</v>
      </c>
      <c r="AA276" s="115" t="s">
        <v>1014</v>
      </c>
      <c r="AB276" s="203" t="s">
        <v>996</v>
      </c>
      <c r="AC276" s="203"/>
      <c r="AD276" s="203"/>
      <c r="AE276" s="64"/>
      <c r="AF276" s="104"/>
      <c r="AG276" s="104"/>
      <c r="AH276" s="104"/>
      <c r="AI276" s="104"/>
      <c r="AJ276" s="590"/>
      <c r="AK276" s="20"/>
      <c r="AL276" s="503"/>
      <c r="AM276" s="20"/>
      <c r="AN276" s="43"/>
      <c r="AO276" s="43"/>
      <c r="AP276" s="43"/>
      <c r="AQ276" s="43"/>
      <c r="AR276" s="20" t="str">
        <f t="shared" si="9"/>
        <v/>
      </c>
      <c r="AS276" s="86"/>
      <c r="AT276" s="86"/>
      <c r="AU276" s="94"/>
      <c r="AV276" s="86"/>
      <c r="AW276" s="71" t="str">
        <f t="shared" si="8"/>
        <v/>
      </c>
      <c r="AX276" s="104" t="s">
        <v>984</v>
      </c>
      <c r="AY276" s="104" t="s">
        <v>985</v>
      </c>
      <c r="AZ276" s="104" t="s">
        <v>984</v>
      </c>
      <c r="BA276" s="104" t="s">
        <v>985</v>
      </c>
      <c r="BB276" s="104"/>
      <c r="BC276" s="104"/>
      <c r="BD276" s="82" t="s">
        <v>1015</v>
      </c>
      <c r="BE276" s="104" t="s">
        <v>1019</v>
      </c>
      <c r="BF276"/>
    </row>
    <row r="277" spans="1:58" ht="40.5" hidden="1">
      <c r="B277" s="703"/>
      <c r="C277" s="105" t="s">
        <v>979</v>
      </c>
      <c r="D277" s="105" t="s">
        <v>1021</v>
      </c>
      <c r="E277" s="105" t="e">
        <f>VLOOKUP(D277, '[2](참고) 중복제거용 BP사명 DB'!$B$3:$D662, 3, FALSE)</f>
        <v>#N/A</v>
      </c>
      <c r="F277" s="7" t="s">
        <v>1022</v>
      </c>
      <c r="G277" s="4"/>
      <c r="H277" s="117" t="s">
        <v>27</v>
      </c>
      <c r="I277" s="117" t="s">
        <v>67</v>
      </c>
      <c r="J277" s="117"/>
      <c r="K277" s="117" t="s">
        <v>67</v>
      </c>
      <c r="L277" s="117"/>
      <c r="M277" s="117"/>
      <c r="N277" s="117"/>
      <c r="O277" s="117"/>
      <c r="P277" s="122"/>
      <c r="Q277" s="79"/>
      <c r="R277" s="115" t="s">
        <v>261</v>
      </c>
      <c r="S277" s="115"/>
      <c r="T277" s="115"/>
      <c r="U277" s="115" t="s">
        <v>262</v>
      </c>
      <c r="V277" s="115"/>
      <c r="W277" s="115"/>
      <c r="X277" s="115" t="s">
        <v>263</v>
      </c>
      <c r="Y277" s="115"/>
      <c r="Z277" s="432" t="s">
        <v>262</v>
      </c>
      <c r="AA277" s="115"/>
      <c r="AB277" s="203" t="s">
        <v>996</v>
      </c>
      <c r="AC277" s="203"/>
      <c r="AD277" s="203"/>
      <c r="AE277" s="523" t="s">
        <v>4119</v>
      </c>
      <c r="AF277" s="104" t="s">
        <v>114</v>
      </c>
      <c r="AG277" s="104" t="s">
        <v>1023</v>
      </c>
      <c r="AH277" s="104" t="s">
        <v>105</v>
      </c>
      <c r="AI277" s="104"/>
      <c r="AJ277" s="590"/>
      <c r="AK277" s="20" t="s">
        <v>266</v>
      </c>
      <c r="AL277" s="20" t="s">
        <v>4005</v>
      </c>
      <c r="AM277" s="20" t="s">
        <v>267</v>
      </c>
      <c r="AN277" s="33">
        <v>45467</v>
      </c>
      <c r="AO277" s="574" t="s">
        <v>4254</v>
      </c>
      <c r="AP277" s="30"/>
      <c r="AQ277" s="31"/>
      <c r="AR277" s="20" t="str">
        <f t="shared" si="9"/>
        <v/>
      </c>
      <c r="AS277" s="98"/>
      <c r="AT277" s="98"/>
      <c r="AU277" s="107"/>
      <c r="AV277" s="94"/>
      <c r="AW277" s="71" t="str">
        <f t="shared" si="8"/>
        <v/>
      </c>
      <c r="AX277" s="104" t="s">
        <v>1024</v>
      </c>
      <c r="AY277" s="104" t="s">
        <v>985</v>
      </c>
      <c r="AZ277" s="104" t="s">
        <v>1024</v>
      </c>
      <c r="BA277" s="104" t="s">
        <v>1025</v>
      </c>
      <c r="BB277" s="105"/>
      <c r="BC277" s="105"/>
      <c r="BD277" s="82" t="s">
        <v>1026</v>
      </c>
      <c r="BE277" s="104" t="s">
        <v>4120</v>
      </c>
      <c r="BF277"/>
    </row>
    <row r="278" spans="1:58" ht="54" hidden="1">
      <c r="B278" s="104" t="s">
        <v>1028</v>
      </c>
      <c r="C278" s="105" t="s">
        <v>1029</v>
      </c>
      <c r="D278" s="105" t="s">
        <v>1030</v>
      </c>
      <c r="E278" s="105" t="e">
        <f>VLOOKUP(D278, '[2](참고) 중복제거용 BP사명 DB'!$B$3:$D663, 3, FALSE)</f>
        <v>#N/A</v>
      </c>
      <c r="F278" s="7" t="s">
        <v>1031</v>
      </c>
      <c r="G278" s="3"/>
      <c r="H278" s="117" t="s">
        <v>27</v>
      </c>
      <c r="I278" s="117" t="s">
        <v>67</v>
      </c>
      <c r="J278" s="117"/>
      <c r="K278" s="117" t="s">
        <v>67</v>
      </c>
      <c r="L278" s="117" t="s">
        <v>67</v>
      </c>
      <c r="M278" s="117"/>
      <c r="N278" s="117"/>
      <c r="O278" s="117"/>
      <c r="P278" s="122"/>
      <c r="Q278" s="115" t="s">
        <v>261</v>
      </c>
      <c r="R278" s="115"/>
      <c r="S278" s="115"/>
      <c r="T278" s="115"/>
      <c r="U278" s="115" t="s">
        <v>394</v>
      </c>
      <c r="V278" s="115"/>
      <c r="W278" s="115" t="s">
        <v>263</v>
      </c>
      <c r="X278" s="115"/>
      <c r="Y278" s="115"/>
      <c r="Z278" s="432" t="s">
        <v>394</v>
      </c>
      <c r="AA278" s="115"/>
      <c r="AB278" s="203" t="s">
        <v>204</v>
      </c>
      <c r="AC278" s="203"/>
      <c r="AD278" s="203"/>
      <c r="AE278" s="4" t="s">
        <v>1032</v>
      </c>
      <c r="AF278" s="104" t="s">
        <v>114</v>
      </c>
      <c r="AG278" s="104" t="s">
        <v>1033</v>
      </c>
      <c r="AH278" s="104" t="s">
        <v>643</v>
      </c>
      <c r="AI278" s="132"/>
      <c r="AJ278" s="590">
        <v>26000000</v>
      </c>
      <c r="AK278" s="20" t="s">
        <v>266</v>
      </c>
      <c r="AL278" s="20" t="s">
        <v>4013</v>
      </c>
      <c r="AM278" s="20" t="s">
        <v>399</v>
      </c>
      <c r="AN278" s="30">
        <v>45386</v>
      </c>
      <c r="AO278" s="574" t="s">
        <v>4026</v>
      </c>
      <c r="AP278" s="30">
        <v>45447</v>
      </c>
      <c r="AQ278" s="31">
        <v>45448</v>
      </c>
      <c r="AR278" s="20" t="str">
        <f>IF(ISBLANK(AQ278), "", "O")</f>
        <v>O</v>
      </c>
      <c r="AS278" s="606" t="s">
        <v>1028</v>
      </c>
      <c r="AT278" s="98" t="s">
        <v>4027</v>
      </c>
      <c r="AU278" s="107">
        <v>45447</v>
      </c>
      <c r="AV278" s="94">
        <v>45457</v>
      </c>
      <c r="AW278" s="71" t="str">
        <f>IF(ISBLANK(AV278), "", "O")</f>
        <v>O</v>
      </c>
      <c r="AX278" s="105" t="s">
        <v>1034</v>
      </c>
      <c r="AY278" s="104" t="s">
        <v>1035</v>
      </c>
      <c r="AZ278" s="104" t="s">
        <v>70</v>
      </c>
      <c r="BA278" s="104" t="s">
        <v>70</v>
      </c>
      <c r="BB278" s="104"/>
      <c r="BC278" s="104"/>
      <c r="BD278" s="104" t="s">
        <v>4121</v>
      </c>
      <c r="BE278" s="104" t="s">
        <v>4122</v>
      </c>
    </row>
    <row r="279" spans="1:58" ht="40.5" hidden="1">
      <c r="B279" s="703" t="s">
        <v>1038</v>
      </c>
      <c r="C279" s="105" t="s">
        <v>1039</v>
      </c>
      <c r="D279" s="105" t="s">
        <v>1040</v>
      </c>
      <c r="E279" s="105" t="e">
        <f>VLOOKUP(D279, '[2](참고) 중복제거용 BP사명 DB'!$B$3:$D664, 3, FALSE)</f>
        <v>#N/A</v>
      </c>
      <c r="F279" s="7" t="s">
        <v>1041</v>
      </c>
      <c r="G279" s="3"/>
      <c r="H279" s="117" t="s">
        <v>27</v>
      </c>
      <c r="I279" s="117" t="s">
        <v>67</v>
      </c>
      <c r="J279" s="117"/>
      <c r="K279" s="117" t="s">
        <v>67</v>
      </c>
      <c r="L279" s="117" t="s">
        <v>67</v>
      </c>
      <c r="M279" s="117"/>
      <c r="N279" s="117"/>
      <c r="O279" s="117"/>
      <c r="P279" s="122"/>
      <c r="Q279" s="115" t="s">
        <v>261</v>
      </c>
      <c r="R279" s="115"/>
      <c r="S279" s="115"/>
      <c r="T279" s="115"/>
      <c r="U279" s="115" t="s">
        <v>394</v>
      </c>
      <c r="V279" s="115"/>
      <c r="W279" s="115" t="s">
        <v>263</v>
      </c>
      <c r="X279" s="115"/>
      <c r="Y279" s="115"/>
      <c r="Z279" s="432" t="s">
        <v>394</v>
      </c>
      <c r="AA279" s="115"/>
      <c r="AB279" s="203" t="s">
        <v>204</v>
      </c>
      <c r="AC279" s="203"/>
      <c r="AD279" s="203"/>
      <c r="AE279" s="4" t="s">
        <v>1042</v>
      </c>
      <c r="AF279" s="104" t="s">
        <v>114</v>
      </c>
      <c r="AG279" s="104" t="s">
        <v>623</v>
      </c>
      <c r="AH279" s="104" t="s">
        <v>265</v>
      </c>
      <c r="AI279" s="104"/>
      <c r="AJ279" s="735">
        <v>13000000</v>
      </c>
      <c r="AK279" s="20" t="s">
        <v>266</v>
      </c>
      <c r="AL279" s="20" t="s">
        <v>4013</v>
      </c>
      <c r="AM279" s="20" t="s">
        <v>399</v>
      </c>
      <c r="AN279" s="30">
        <v>45399</v>
      </c>
      <c r="AO279" s="574" t="s">
        <v>4035</v>
      </c>
      <c r="AP279" s="30">
        <v>45439</v>
      </c>
      <c r="AQ279" s="31">
        <v>45447</v>
      </c>
      <c r="AR279" s="20" t="str">
        <f>IF(ISBLANK(AQ279), "", "O")</f>
        <v>O</v>
      </c>
      <c r="AS279" s="515" t="s">
        <v>1038</v>
      </c>
      <c r="AT279" s="98" t="s">
        <v>4123</v>
      </c>
      <c r="AU279" s="107">
        <v>45448</v>
      </c>
      <c r="AV279" s="94"/>
      <c r="AW279" s="71" t="str">
        <f>IF(ISBLANK(AV279), "", "O")</f>
        <v/>
      </c>
      <c r="AX279" s="104" t="s">
        <v>1043</v>
      </c>
      <c r="AY279" s="104" t="s">
        <v>1044</v>
      </c>
      <c r="AZ279" s="104" t="s">
        <v>1045</v>
      </c>
      <c r="BA279" s="104" t="s">
        <v>1046</v>
      </c>
      <c r="BB279" s="104"/>
      <c r="BC279" s="104"/>
      <c r="BD279" s="104" t="s">
        <v>1047</v>
      </c>
      <c r="BE279" s="105" t="s">
        <v>1048</v>
      </c>
    </row>
    <row r="280" spans="1:58" ht="27">
      <c r="A280" s="17"/>
      <c r="B280" s="703"/>
      <c r="C280" s="105" t="s">
        <v>1039</v>
      </c>
      <c r="D280" s="105" t="s">
        <v>1049</v>
      </c>
      <c r="E280" s="105" t="e">
        <f>VLOOKUP(D280, '[2](참고) 중복제거용 BP사명 DB'!$B$3:$D665, 3, FALSE)</f>
        <v>#N/A</v>
      </c>
      <c r="F280" s="7" t="s">
        <v>1050</v>
      </c>
      <c r="G280" s="3" t="s">
        <v>1051</v>
      </c>
      <c r="H280" s="117" t="s">
        <v>27</v>
      </c>
      <c r="I280" s="117" t="s">
        <v>67</v>
      </c>
      <c r="J280" s="117"/>
      <c r="K280" s="117" t="s">
        <v>67</v>
      </c>
      <c r="L280" s="117" t="s">
        <v>67</v>
      </c>
      <c r="M280" s="117"/>
      <c r="N280" s="117"/>
      <c r="O280" s="117"/>
      <c r="P280" s="122"/>
      <c r="Q280" s="115"/>
      <c r="R280" s="115"/>
      <c r="S280" s="115"/>
      <c r="T280" s="115"/>
      <c r="U280" s="115" t="s">
        <v>68</v>
      </c>
      <c r="V280" s="115" t="s">
        <v>1052</v>
      </c>
      <c r="W280" s="115" t="s">
        <v>263</v>
      </c>
      <c r="X280" s="115"/>
      <c r="Y280" s="115"/>
      <c r="Z280" s="432" t="s">
        <v>68</v>
      </c>
      <c r="AA280" s="85"/>
      <c r="AB280" s="203"/>
      <c r="AC280" s="203"/>
      <c r="AD280" s="203"/>
      <c r="AE280" s="4"/>
      <c r="AF280" s="104"/>
      <c r="AG280" s="104"/>
      <c r="AH280" s="104"/>
      <c r="AI280" s="104"/>
      <c r="AJ280" s="735">
        <v>13000000</v>
      </c>
      <c r="AK280" s="402"/>
      <c r="AL280" s="403" t="s">
        <v>4124</v>
      </c>
      <c r="AM280" s="402"/>
      <c r="AN280" s="42"/>
      <c r="AO280" s="34"/>
      <c r="AP280" s="43"/>
      <c r="AQ280" s="43"/>
      <c r="AR280" s="20"/>
      <c r="AS280" s="86"/>
      <c r="AT280" s="98"/>
      <c r="AU280" s="94"/>
      <c r="AV280" s="86"/>
      <c r="AW280" s="71"/>
      <c r="AX280" s="104"/>
      <c r="AY280" s="104"/>
      <c r="AZ280" s="104"/>
      <c r="BA280" s="104"/>
      <c r="BB280" s="104"/>
      <c r="BC280" s="104"/>
      <c r="BD280" s="104"/>
      <c r="BE280" s="320"/>
      <c r="BF280" s="122" t="s">
        <v>602</v>
      </c>
    </row>
    <row r="281" spans="1:58" ht="27" hidden="1">
      <c r="B281" s="703"/>
      <c r="C281" s="105" t="s">
        <v>1039</v>
      </c>
      <c r="D281" s="105" t="s">
        <v>1053</v>
      </c>
      <c r="E281" s="105" t="e">
        <f>VLOOKUP(D281, '[2](참고) 중복제거용 BP사명 DB'!$B$3:$D666, 3, FALSE)</f>
        <v>#N/A</v>
      </c>
      <c r="F281" s="7" t="s">
        <v>1054</v>
      </c>
      <c r="G281" s="3" t="s">
        <v>1055</v>
      </c>
      <c r="H281" s="117" t="s">
        <v>27</v>
      </c>
      <c r="I281" s="117" t="s">
        <v>67</v>
      </c>
      <c r="J281" s="117"/>
      <c r="K281" s="117" t="s">
        <v>67</v>
      </c>
      <c r="L281" s="117" t="s">
        <v>67</v>
      </c>
      <c r="M281" s="117"/>
      <c r="N281" s="117"/>
      <c r="O281" s="117"/>
      <c r="P281" s="122"/>
      <c r="Q281" s="115" t="s">
        <v>261</v>
      </c>
      <c r="R281" s="115"/>
      <c r="S281" s="115"/>
      <c r="T281" s="115"/>
      <c r="U281" s="115" t="s">
        <v>394</v>
      </c>
      <c r="V281" s="115"/>
      <c r="W281" s="115" t="s">
        <v>263</v>
      </c>
      <c r="X281" s="115"/>
      <c r="Y281" s="115"/>
      <c r="Z281" s="432" t="s">
        <v>394</v>
      </c>
      <c r="AA281" s="115"/>
      <c r="AB281" s="203" t="s">
        <v>204</v>
      </c>
      <c r="AC281" s="203"/>
      <c r="AD281" s="203"/>
      <c r="AE281" s="3" t="s">
        <v>1056</v>
      </c>
      <c r="AF281" s="104" t="s">
        <v>248</v>
      </c>
      <c r="AG281" s="104" t="s">
        <v>1057</v>
      </c>
      <c r="AH281" s="104" t="s">
        <v>265</v>
      </c>
      <c r="AI281" s="104"/>
      <c r="AJ281" s="735">
        <v>13000000</v>
      </c>
      <c r="AK281" s="20" t="s">
        <v>266</v>
      </c>
      <c r="AL281" s="20" t="s">
        <v>4013</v>
      </c>
      <c r="AM281" s="20" t="s">
        <v>399</v>
      </c>
      <c r="AN281" s="30">
        <v>45407</v>
      </c>
      <c r="AO281" s="574" t="s">
        <v>4035</v>
      </c>
      <c r="AP281" s="30" t="s">
        <v>70</v>
      </c>
      <c r="AQ281" s="31" t="s">
        <v>70</v>
      </c>
      <c r="AR281" s="20" t="str">
        <f>IF(ISBLANK(AQ281), "", "O")</f>
        <v>O</v>
      </c>
      <c r="AS281" s="110"/>
      <c r="AT281" s="98"/>
      <c r="AU281" s="107"/>
      <c r="AV281" s="94"/>
      <c r="AW281" s="71" t="str">
        <f>IF(ISBLANK(AV281), "", "O")</f>
        <v/>
      </c>
      <c r="AX281" s="104" t="s">
        <v>1043</v>
      </c>
      <c r="AY281" s="104" t="s">
        <v>1044</v>
      </c>
      <c r="AZ281" s="104" t="s">
        <v>1045</v>
      </c>
      <c r="BA281" s="104" t="s">
        <v>1046</v>
      </c>
      <c r="BB281" s="104"/>
      <c r="BC281" s="104"/>
      <c r="BD281" s="104" t="s">
        <v>1058</v>
      </c>
      <c r="BE281" s="104" t="s">
        <v>1059</v>
      </c>
    </row>
    <row r="282" spans="1:58" ht="40.5" hidden="1">
      <c r="B282" s="703" t="s">
        <v>1060</v>
      </c>
      <c r="C282" s="105" t="s">
        <v>1061</v>
      </c>
      <c r="D282" s="105" t="s">
        <v>1062</v>
      </c>
      <c r="E282" s="105" t="e">
        <f>VLOOKUP(D282, '[2](참고) 중복제거용 BP사명 DB'!$B$3:$D667, 3, FALSE)</f>
        <v>#N/A</v>
      </c>
      <c r="F282" s="7" t="s">
        <v>1063</v>
      </c>
      <c r="G282" s="3"/>
      <c r="H282" s="117" t="s">
        <v>27</v>
      </c>
      <c r="I282" s="117" t="s">
        <v>67</v>
      </c>
      <c r="J282" s="117"/>
      <c r="K282" s="117" t="s">
        <v>67</v>
      </c>
      <c r="L282" s="117"/>
      <c r="M282" s="117"/>
      <c r="N282" s="117"/>
      <c r="O282" s="117"/>
      <c r="P282" s="122"/>
      <c r="Q282" s="28" t="s">
        <v>261</v>
      </c>
      <c r="R282" s="28"/>
      <c r="S282" s="28"/>
      <c r="T282" s="28"/>
      <c r="U282" s="115" t="s">
        <v>394</v>
      </c>
      <c r="V282" s="115"/>
      <c r="W282" s="115" t="s">
        <v>263</v>
      </c>
      <c r="X282" s="115"/>
      <c r="Y282" s="115"/>
      <c r="Z282" s="432" t="s">
        <v>394</v>
      </c>
      <c r="AA282" s="115"/>
      <c r="AB282" s="203"/>
      <c r="AC282" s="203"/>
      <c r="AD282" s="203"/>
      <c r="AE282" s="3" t="s">
        <v>1064</v>
      </c>
      <c r="AF282" s="6" t="s">
        <v>248</v>
      </c>
      <c r="AG282" s="104" t="s">
        <v>642</v>
      </c>
      <c r="AH282" s="104" t="s">
        <v>817</v>
      </c>
      <c r="AI282" s="104"/>
      <c r="AJ282" s="590"/>
      <c r="AK282" s="20" t="s">
        <v>266</v>
      </c>
      <c r="AL282" s="20" t="s">
        <v>4013</v>
      </c>
      <c r="AM282" s="20" t="s">
        <v>399</v>
      </c>
      <c r="AN282" s="30">
        <v>45371</v>
      </c>
      <c r="AO282" s="574" t="s">
        <v>4031</v>
      </c>
      <c r="AP282" s="30">
        <v>45422</v>
      </c>
      <c r="AQ282" s="31">
        <v>45429</v>
      </c>
      <c r="AR282" s="20" t="str">
        <f>IF(ISBLANK(AQ282), "", "O")</f>
        <v>O</v>
      </c>
      <c r="AS282" s="515" t="s">
        <v>1060</v>
      </c>
      <c r="AT282" s="98" t="s">
        <v>4123</v>
      </c>
      <c r="AU282" s="107">
        <v>45448</v>
      </c>
      <c r="AV282" s="94"/>
      <c r="AW282" s="71" t="str">
        <f>IF(ISBLANK(AV282), "", "O")</f>
        <v/>
      </c>
      <c r="AX282" s="104" t="s">
        <v>1043</v>
      </c>
      <c r="AY282" s="104" t="s">
        <v>1044</v>
      </c>
      <c r="AZ282" s="104" t="s">
        <v>1045</v>
      </c>
      <c r="BA282" s="104" t="s">
        <v>1046</v>
      </c>
      <c r="BB282" s="104"/>
      <c r="BC282" s="104"/>
      <c r="BD282" s="104" t="s">
        <v>1065</v>
      </c>
      <c r="BE282" s="104" t="s">
        <v>1066</v>
      </c>
    </row>
    <row r="283" spans="1:58" ht="27">
      <c r="A283" s="17"/>
      <c r="B283" s="703"/>
      <c r="C283" s="105" t="s">
        <v>1061</v>
      </c>
      <c r="D283" s="105" t="s">
        <v>1067</v>
      </c>
      <c r="E283" s="105" t="str">
        <f>VLOOKUP(D283, '[2](참고) 중복제거용 BP사명 DB'!$B$3:$D668, 3, FALSE)</f>
        <v>주식회사 헥토파이낸셜</v>
      </c>
      <c r="F283" s="7" t="s">
        <v>1068</v>
      </c>
      <c r="G283" s="3" t="s">
        <v>1069</v>
      </c>
      <c r="H283" s="117" t="s">
        <v>27</v>
      </c>
      <c r="I283" s="117" t="s">
        <v>67</v>
      </c>
      <c r="J283" s="117"/>
      <c r="K283" s="117" t="s">
        <v>67</v>
      </c>
      <c r="L283" s="117"/>
      <c r="M283" s="117"/>
      <c r="N283" s="117"/>
      <c r="O283" s="117"/>
      <c r="P283" s="122"/>
      <c r="Q283" s="115" t="s">
        <v>263</v>
      </c>
      <c r="R283" s="115"/>
      <c r="S283" s="115"/>
      <c r="T283" s="115"/>
      <c r="U283" s="115" t="s">
        <v>394</v>
      </c>
      <c r="V283" s="115"/>
      <c r="W283" s="115" t="s">
        <v>263</v>
      </c>
      <c r="X283" s="115"/>
      <c r="Y283" s="115"/>
      <c r="Z283" s="432" t="s">
        <v>394</v>
      </c>
      <c r="AA283" s="115"/>
      <c r="AB283" s="203"/>
      <c r="AC283" s="203"/>
      <c r="AD283" s="203"/>
      <c r="AE283" s="3" t="s">
        <v>1070</v>
      </c>
      <c r="AF283" s="6" t="s">
        <v>114</v>
      </c>
      <c r="AG283" s="104" t="s">
        <v>871</v>
      </c>
      <c r="AH283" s="104" t="s">
        <v>817</v>
      </c>
      <c r="AI283" s="104"/>
      <c r="AJ283" s="590"/>
      <c r="AK283" s="402"/>
      <c r="AL283" s="403" t="s">
        <v>4125</v>
      </c>
      <c r="AM283" s="402"/>
      <c r="AN283" s="45"/>
      <c r="AO283" s="34"/>
      <c r="AP283" s="30"/>
      <c r="AQ283" s="31"/>
      <c r="AR283" s="20" t="str">
        <f>IF(ISBLANK(AQ283), "", "O")</f>
        <v/>
      </c>
      <c r="AS283" s="110"/>
      <c r="AT283" s="98"/>
      <c r="AU283" s="107"/>
      <c r="AV283" s="94"/>
      <c r="AW283" s="71" t="str">
        <f>IF(ISBLANK(AV283), "", "O")</f>
        <v/>
      </c>
      <c r="AX283" s="104" t="s">
        <v>1043</v>
      </c>
      <c r="AY283" s="104" t="s">
        <v>1044</v>
      </c>
      <c r="AZ283" s="104" t="s">
        <v>1045</v>
      </c>
      <c r="BA283" s="104" t="s">
        <v>1046</v>
      </c>
      <c r="BB283" s="104"/>
      <c r="BC283" s="104"/>
      <c r="BD283" s="104" t="s">
        <v>1071</v>
      </c>
      <c r="BE283" s="104" t="s">
        <v>1072</v>
      </c>
    </row>
    <row r="284" spans="1:58" ht="54" hidden="1">
      <c r="B284" s="104" t="s">
        <v>1073</v>
      </c>
      <c r="C284" s="105" t="s">
        <v>1074</v>
      </c>
      <c r="D284" s="105" t="s">
        <v>1075</v>
      </c>
      <c r="E284" s="105" t="str">
        <f>VLOOKUP(D284, '[2](참고) 중복제거용 BP사명 DB'!$B$3:$D669, 3, FALSE)</f>
        <v xml:space="preserve">	주식회사 헥토이노베이션</v>
      </c>
      <c r="F284" s="7" t="s">
        <v>1076</v>
      </c>
      <c r="G284" s="4"/>
      <c r="H284" s="117" t="s">
        <v>27</v>
      </c>
      <c r="I284" s="117" t="s">
        <v>67</v>
      </c>
      <c r="J284" s="117"/>
      <c r="K284" s="117"/>
      <c r="L284" s="117" t="s">
        <v>67</v>
      </c>
      <c r="M284" s="117"/>
      <c r="N284" s="117"/>
      <c r="O284" s="117"/>
      <c r="P284" s="122"/>
      <c r="Q284" s="79"/>
      <c r="R284" s="47" t="s">
        <v>261</v>
      </c>
      <c r="S284" s="47"/>
      <c r="T284" s="47"/>
      <c r="U284" s="115" t="s">
        <v>262</v>
      </c>
      <c r="V284" s="47"/>
      <c r="W284" s="47"/>
      <c r="X284" s="115" t="s">
        <v>263</v>
      </c>
      <c r="Y284" s="47"/>
      <c r="Z284" s="432" t="s">
        <v>262</v>
      </c>
      <c r="AA284" s="47"/>
      <c r="AB284" s="117"/>
      <c r="AC284" s="117"/>
      <c r="AD284" s="117"/>
      <c r="AE284" s="7" t="s">
        <v>1077</v>
      </c>
      <c r="AF284" s="105" t="s">
        <v>114</v>
      </c>
      <c r="AG284" s="105"/>
      <c r="AH284" s="104" t="s">
        <v>643</v>
      </c>
      <c r="AI284" s="105"/>
      <c r="AJ284" s="590"/>
      <c r="AK284" s="20" t="s">
        <v>266</v>
      </c>
      <c r="AL284" s="20" t="s">
        <v>4005</v>
      </c>
      <c r="AM284" s="20" t="s">
        <v>267</v>
      </c>
      <c r="AN284" s="33">
        <v>45467</v>
      </c>
      <c r="AO284" s="574" t="s">
        <v>4254</v>
      </c>
      <c r="AP284" s="30"/>
      <c r="AQ284" s="31"/>
      <c r="AR284" s="20" t="str">
        <f t="shared" si="9"/>
        <v/>
      </c>
      <c r="AS284" s="98" t="s">
        <v>1074</v>
      </c>
      <c r="AT284" s="98" t="s">
        <v>4254</v>
      </c>
      <c r="AU284" s="107"/>
      <c r="AV284" s="94"/>
      <c r="AW284" s="94" t="str">
        <f t="shared" si="8"/>
        <v/>
      </c>
      <c r="AX284" s="105" t="s">
        <v>4126</v>
      </c>
      <c r="AY284" s="105" t="s">
        <v>4127</v>
      </c>
      <c r="AZ284" s="105" t="s">
        <v>199</v>
      </c>
      <c r="BA284" s="105" t="s">
        <v>199</v>
      </c>
      <c r="BB284" s="105"/>
      <c r="BC284" s="105"/>
      <c r="BD284" s="105" t="s">
        <v>4128</v>
      </c>
      <c r="BE284" s="105" t="s">
        <v>4129</v>
      </c>
      <c r="BF284"/>
    </row>
    <row r="285" spans="1:58" ht="40.5" hidden="1">
      <c r="B285" s="105" t="s">
        <v>1082</v>
      </c>
      <c r="C285" s="104" t="s">
        <v>1083</v>
      </c>
      <c r="D285" s="105" t="s">
        <v>1084</v>
      </c>
      <c r="E285" s="105" t="str">
        <f>VLOOKUP(D285, '[2](참고) 중복제거용 BP사명 DB'!$B$3:$D670, 3, FALSE)</f>
        <v xml:space="preserve">	핀브릿지㈜</v>
      </c>
      <c r="F285" s="7" t="s">
        <v>1085</v>
      </c>
      <c r="G285" s="3"/>
      <c r="H285" s="117" t="s">
        <v>27</v>
      </c>
      <c r="I285" s="117" t="s">
        <v>67</v>
      </c>
      <c r="J285" s="117"/>
      <c r="K285" s="117" t="s">
        <v>67</v>
      </c>
      <c r="L285" s="117" t="s">
        <v>67</v>
      </c>
      <c r="M285" s="117" t="s">
        <v>67</v>
      </c>
      <c r="N285" s="117"/>
      <c r="O285" s="117"/>
      <c r="P285" s="122"/>
      <c r="Q285" s="79"/>
      <c r="R285" s="115" t="s">
        <v>261</v>
      </c>
      <c r="S285" s="115"/>
      <c r="T285" s="115"/>
      <c r="U285" s="115" t="s">
        <v>262</v>
      </c>
      <c r="V285" s="115"/>
      <c r="W285" s="115"/>
      <c r="X285" s="115" t="s">
        <v>263</v>
      </c>
      <c r="Y285" s="115"/>
      <c r="Z285" s="432" t="s">
        <v>262</v>
      </c>
      <c r="AA285" s="115"/>
      <c r="AB285" s="203"/>
      <c r="AC285" s="203"/>
      <c r="AD285" s="203"/>
      <c r="AE285" s="3" t="s">
        <v>1086</v>
      </c>
      <c r="AF285" s="6" t="s">
        <v>248</v>
      </c>
      <c r="AG285" s="104"/>
      <c r="AH285" s="104" t="s">
        <v>643</v>
      </c>
      <c r="AI285" s="104"/>
      <c r="AJ285" s="590"/>
      <c r="AK285" s="20" t="s">
        <v>266</v>
      </c>
      <c r="AL285" s="20" t="s">
        <v>4005</v>
      </c>
      <c r="AM285" s="20" t="s">
        <v>267</v>
      </c>
      <c r="AN285" s="33">
        <v>45467</v>
      </c>
      <c r="AO285" s="574" t="s">
        <v>4254</v>
      </c>
      <c r="AP285" s="30"/>
      <c r="AQ285" s="31"/>
      <c r="AR285" s="20" t="str">
        <f t="shared" si="9"/>
        <v/>
      </c>
      <c r="AS285" s="98" t="s">
        <v>1083</v>
      </c>
      <c r="AT285" s="98" t="s">
        <v>4254</v>
      </c>
      <c r="AU285" s="107"/>
      <c r="AV285" s="94"/>
      <c r="AW285" s="94" t="str">
        <f>IF(ISBLANK(AV285), "", "O")</f>
        <v/>
      </c>
      <c r="AX285" s="104" t="s">
        <v>4130</v>
      </c>
      <c r="AY285" s="105" t="s">
        <v>1087</v>
      </c>
      <c r="AZ285" s="104"/>
      <c r="BA285" s="104"/>
      <c r="BB285" s="105"/>
      <c r="BC285" s="105"/>
      <c r="BD285" s="104" t="s">
        <v>1088</v>
      </c>
      <c r="BE285" s="104" t="s">
        <v>1089</v>
      </c>
      <c r="BF285"/>
    </row>
    <row r="286" spans="1:58" ht="81" hidden="1">
      <c r="B286" s="104" t="s">
        <v>1090</v>
      </c>
      <c r="C286" s="105" t="s">
        <v>1090</v>
      </c>
      <c r="D286" s="105" t="s">
        <v>1091</v>
      </c>
      <c r="E286" s="105" t="str">
        <f>VLOOKUP(D286, '[2](참고) 중복제거용 BP사명 DB'!$B$3:$D671, 3, FALSE)</f>
        <v>(주)블랙스톤</v>
      </c>
      <c r="F286" s="7" t="s">
        <v>1092</v>
      </c>
      <c r="G286" s="3"/>
      <c r="H286" s="117" t="s">
        <v>27</v>
      </c>
      <c r="I286" s="117" t="s">
        <v>67</v>
      </c>
      <c r="J286" s="117"/>
      <c r="K286" s="117" t="s">
        <v>67</v>
      </c>
      <c r="L286" s="117"/>
      <c r="M286" s="117"/>
      <c r="N286" s="117"/>
      <c r="O286" s="117"/>
      <c r="P286" s="122"/>
      <c r="Q286" s="115" t="s">
        <v>583</v>
      </c>
      <c r="R286" s="115"/>
      <c r="S286" s="115"/>
      <c r="T286" s="115"/>
      <c r="U286" s="115" t="s">
        <v>394</v>
      </c>
      <c r="V286" s="115"/>
      <c r="W286" s="115" t="s">
        <v>263</v>
      </c>
      <c r="X286" s="115"/>
      <c r="Y286" s="115"/>
      <c r="Z286" s="432" t="s">
        <v>394</v>
      </c>
      <c r="AA286" s="115"/>
      <c r="AB286" s="203" t="s">
        <v>204</v>
      </c>
      <c r="AC286" s="203"/>
      <c r="AD286" s="203"/>
      <c r="AE286" s="3" t="s">
        <v>1093</v>
      </c>
      <c r="AF286" s="104" t="s">
        <v>145</v>
      </c>
      <c r="AG286" s="104" t="s">
        <v>623</v>
      </c>
      <c r="AH286" s="105" t="s">
        <v>643</v>
      </c>
      <c r="AI286" s="104"/>
      <c r="AJ286" s="590">
        <v>68000</v>
      </c>
      <c r="AK286" s="20" t="s">
        <v>565</v>
      </c>
      <c r="AL286" s="20" t="s">
        <v>4013</v>
      </c>
      <c r="AM286" s="20" t="s">
        <v>399</v>
      </c>
      <c r="AN286" s="30">
        <v>45372</v>
      </c>
      <c r="AO286" s="574" t="s">
        <v>4031</v>
      </c>
      <c r="AP286" s="30">
        <v>45426</v>
      </c>
      <c r="AQ286" s="31">
        <v>45429</v>
      </c>
      <c r="AR286" s="20" t="str">
        <f>IF(ISBLANK(AQ286), "", "O")</f>
        <v>O</v>
      </c>
      <c r="AS286" s="606" t="s">
        <v>4131</v>
      </c>
      <c r="AT286" s="98" t="s">
        <v>4032</v>
      </c>
      <c r="AU286" s="107">
        <v>45436</v>
      </c>
      <c r="AV286" s="94">
        <v>45442</v>
      </c>
      <c r="AW286" s="94" t="str">
        <f>IF(ISBLANK(AV286), "", "O")</f>
        <v>O</v>
      </c>
      <c r="AX286" s="105" t="s">
        <v>1094</v>
      </c>
      <c r="AY286" s="105" t="s">
        <v>1095</v>
      </c>
      <c r="AZ286" s="102" t="s">
        <v>1096</v>
      </c>
      <c r="BA286" s="102" t="s">
        <v>1097</v>
      </c>
      <c r="BB286" s="424"/>
      <c r="BC286" s="424"/>
      <c r="BD286" s="104" t="s">
        <v>1098</v>
      </c>
      <c r="BE286" s="104" t="s">
        <v>1099</v>
      </c>
    </row>
    <row r="287" spans="1:58" ht="40.5" hidden="1">
      <c r="B287" s="104" t="s">
        <v>1100</v>
      </c>
      <c r="C287" s="105" t="s">
        <v>1101</v>
      </c>
      <c r="D287" s="105" t="s">
        <v>1091</v>
      </c>
      <c r="E287" s="105" t="str">
        <f>VLOOKUP(D287, '[2](참고) 중복제거용 BP사명 DB'!$B$3:$D672, 3, FALSE)</f>
        <v>(주)블랙스톤</v>
      </c>
      <c r="F287" s="7" t="s">
        <v>1102</v>
      </c>
      <c r="G287" s="3"/>
      <c r="H287" s="117" t="s">
        <v>27</v>
      </c>
      <c r="I287" s="117" t="s">
        <v>67</v>
      </c>
      <c r="J287" s="117"/>
      <c r="K287" s="117" t="s">
        <v>67</v>
      </c>
      <c r="L287" s="117"/>
      <c r="M287" s="117"/>
      <c r="N287" s="117" t="s">
        <v>67</v>
      </c>
      <c r="O287" s="117"/>
      <c r="P287" s="122"/>
      <c r="Q287" s="115" t="s">
        <v>583</v>
      </c>
      <c r="R287" s="115"/>
      <c r="S287" s="115" t="s">
        <v>583</v>
      </c>
      <c r="T287" s="115"/>
      <c r="U287" s="115" t="s">
        <v>394</v>
      </c>
      <c r="V287" s="115"/>
      <c r="W287" s="115" t="s">
        <v>263</v>
      </c>
      <c r="X287" s="115"/>
      <c r="Y287" s="115" t="s">
        <v>263</v>
      </c>
      <c r="Z287" s="432" t="s">
        <v>394</v>
      </c>
      <c r="AA287" s="115"/>
      <c r="AB287" s="203" t="s">
        <v>204</v>
      </c>
      <c r="AC287" s="203"/>
      <c r="AD287" s="203"/>
      <c r="AE287" s="3" t="s">
        <v>1093</v>
      </c>
      <c r="AF287" s="198" t="s">
        <v>145</v>
      </c>
      <c r="AG287" s="104" t="s">
        <v>623</v>
      </c>
      <c r="AH287" s="105" t="s">
        <v>643</v>
      </c>
      <c r="AI287" s="104"/>
      <c r="AJ287" s="590">
        <v>200000</v>
      </c>
      <c r="AK287" s="20" t="s">
        <v>565</v>
      </c>
      <c r="AL287" s="20" t="s">
        <v>4013</v>
      </c>
      <c r="AM287" s="20" t="s">
        <v>399</v>
      </c>
      <c r="AN287" s="30">
        <v>45372</v>
      </c>
      <c r="AO287" s="574" t="s">
        <v>4031</v>
      </c>
      <c r="AP287" s="30">
        <v>45426</v>
      </c>
      <c r="AQ287" s="31">
        <v>45429</v>
      </c>
      <c r="AR287" s="20" t="str">
        <f>IF(ISBLANK(AQ287), "", "O")</f>
        <v>O</v>
      </c>
      <c r="AS287" s="606" t="s">
        <v>1100</v>
      </c>
      <c r="AT287" s="98" t="s">
        <v>4032</v>
      </c>
      <c r="AU287" s="107">
        <v>45436</v>
      </c>
      <c r="AV287" s="94">
        <v>45443</v>
      </c>
      <c r="AW287" s="94" t="str">
        <f>IF(ISBLANK(AV287), "", "O")</f>
        <v>O</v>
      </c>
      <c r="AX287" s="105" t="s">
        <v>1094</v>
      </c>
      <c r="AY287" s="105" t="s">
        <v>1095</v>
      </c>
      <c r="AZ287" s="102" t="s">
        <v>1103</v>
      </c>
      <c r="BA287" s="102" t="s">
        <v>1104</v>
      </c>
      <c r="BB287" s="202"/>
      <c r="BC287" s="202"/>
      <c r="BD287" s="104" t="s">
        <v>1098</v>
      </c>
      <c r="BE287" s="104" t="s">
        <v>1099</v>
      </c>
    </row>
    <row r="288" spans="1:58" ht="36" hidden="1">
      <c r="A288" s="17"/>
      <c r="B288" s="701" t="s">
        <v>1105</v>
      </c>
      <c r="C288" s="324" t="s">
        <v>1106</v>
      </c>
      <c r="D288" s="105" t="s">
        <v>1107</v>
      </c>
      <c r="E288" s="105" t="str">
        <f>VLOOKUP(D288, '[2](참고) 중복제거용 BP사명 DB'!$B$3:$D673, 3, FALSE)</f>
        <v>팅크웨어㈜</v>
      </c>
      <c r="F288" s="7" t="s">
        <v>1108</v>
      </c>
      <c r="G288" s="3" t="s">
        <v>1109</v>
      </c>
      <c r="H288" s="117" t="s">
        <v>27</v>
      </c>
      <c r="I288" s="117" t="s">
        <v>67</v>
      </c>
      <c r="J288" s="117"/>
      <c r="K288" s="117" t="s">
        <v>67</v>
      </c>
      <c r="L288" s="117"/>
      <c r="M288" s="117"/>
      <c r="N288" s="117" t="s">
        <v>393</v>
      </c>
      <c r="O288" s="117"/>
      <c r="P288" s="122"/>
      <c r="Q288" s="79"/>
      <c r="R288" s="115"/>
      <c r="S288" s="115"/>
      <c r="T288" s="115"/>
      <c r="U288" s="115" t="s">
        <v>68</v>
      </c>
      <c r="V288" s="115" t="s">
        <v>1110</v>
      </c>
      <c r="W288" s="115"/>
      <c r="X288" s="115"/>
      <c r="Y288" s="115"/>
      <c r="Z288" s="432" t="s">
        <v>68</v>
      </c>
      <c r="AA288" s="115" t="s">
        <v>802</v>
      </c>
      <c r="AB288" s="203" t="s">
        <v>993</v>
      </c>
      <c r="AC288" s="203" t="s">
        <v>299</v>
      </c>
      <c r="AD288" s="203"/>
      <c r="AE288" s="4"/>
      <c r="AF288" s="104"/>
      <c r="AG288" s="104"/>
      <c r="AH288" s="104"/>
      <c r="AI288" s="132"/>
      <c r="AJ288" s="589"/>
      <c r="AK288" s="20"/>
      <c r="AL288" s="503"/>
      <c r="AM288" s="20"/>
      <c r="AN288" s="43"/>
      <c r="AO288" s="43"/>
      <c r="AP288" s="43"/>
      <c r="AQ288" s="43"/>
      <c r="AR288" s="20" t="str">
        <f t="shared" si="9"/>
        <v/>
      </c>
      <c r="AS288" s="86"/>
      <c r="AT288" s="86"/>
      <c r="AU288" s="94"/>
      <c r="AV288" s="86"/>
      <c r="AW288" s="94" t="str">
        <f t="shared" si="8"/>
        <v/>
      </c>
      <c r="AX288" s="105" t="s">
        <v>1094</v>
      </c>
      <c r="AY288" s="105" t="s">
        <v>1095</v>
      </c>
      <c r="AZ288" s="102"/>
      <c r="BA288" s="102"/>
      <c r="BB288" s="104"/>
      <c r="BC288" s="104"/>
      <c r="BD288" s="104"/>
      <c r="BE288" s="104"/>
      <c r="BF288"/>
    </row>
    <row r="289" spans="1:58" ht="36" hidden="1">
      <c r="A289" s="17"/>
      <c r="B289" s="701"/>
      <c r="C289" s="324" t="s">
        <v>1106</v>
      </c>
      <c r="D289" s="405" t="s">
        <v>1111</v>
      </c>
      <c r="E289" s="105" t="e">
        <f>VLOOKUP(D289, '[2](참고) 중복제거용 BP사명 DB'!$B$3:$D674, 3, FALSE)</f>
        <v>#N/A</v>
      </c>
      <c r="F289" s="7" t="s">
        <v>1108</v>
      </c>
      <c r="G289" s="3" t="s">
        <v>1112</v>
      </c>
      <c r="H289" s="117" t="s">
        <v>27</v>
      </c>
      <c r="I289" s="117" t="s">
        <v>67</v>
      </c>
      <c r="J289" s="117"/>
      <c r="K289" s="117" t="s">
        <v>67</v>
      </c>
      <c r="L289" s="117"/>
      <c r="M289" s="117"/>
      <c r="N289" s="117" t="s">
        <v>393</v>
      </c>
      <c r="O289" s="117"/>
      <c r="P289" s="122"/>
      <c r="Q289" s="79"/>
      <c r="R289" s="115" t="s">
        <v>583</v>
      </c>
      <c r="S289" s="115" t="s">
        <v>583</v>
      </c>
      <c r="T289" s="115"/>
      <c r="U289" s="115" t="s">
        <v>394</v>
      </c>
      <c r="V289" s="115"/>
      <c r="W289" s="115"/>
      <c r="X289" s="115" t="s">
        <v>263</v>
      </c>
      <c r="Y289" s="115" t="s">
        <v>263</v>
      </c>
      <c r="Z289" s="432" t="s">
        <v>394</v>
      </c>
      <c r="AA289" s="115"/>
      <c r="AB289" s="203" t="s">
        <v>993</v>
      </c>
      <c r="AC289" s="203" t="s">
        <v>1113</v>
      </c>
      <c r="AD289" s="203"/>
      <c r="AE289" s="4" t="s">
        <v>1114</v>
      </c>
      <c r="AF289" s="104" t="s">
        <v>622</v>
      </c>
      <c r="AG289" s="104" t="s">
        <v>1115</v>
      </c>
      <c r="AH289" s="104" t="s">
        <v>1116</v>
      </c>
      <c r="AI289" s="132"/>
      <c r="AJ289" s="589"/>
      <c r="AK289" s="402" t="s">
        <v>398</v>
      </c>
      <c r="AL289" s="402" t="s">
        <v>3901</v>
      </c>
      <c r="AM289" s="402" t="s">
        <v>399</v>
      </c>
      <c r="AN289" s="45"/>
      <c r="AO289" s="34"/>
      <c r="AP289" s="30"/>
      <c r="AQ289" s="31"/>
      <c r="AR289" s="20" t="str">
        <f t="shared" si="9"/>
        <v/>
      </c>
      <c r="AS289" s="110" t="s">
        <v>263</v>
      </c>
      <c r="AT289" s="98"/>
      <c r="AU289" s="107"/>
      <c r="AV289" s="94"/>
      <c r="AW289" s="94" t="str">
        <f t="shared" si="8"/>
        <v/>
      </c>
      <c r="AX289" s="105" t="s">
        <v>1094</v>
      </c>
      <c r="AY289" s="105" t="s">
        <v>1095</v>
      </c>
      <c r="AZ289" s="102"/>
      <c r="BA289" s="102"/>
      <c r="BB289" s="105" t="s">
        <v>1094</v>
      </c>
      <c r="BC289" s="105" t="s">
        <v>1095</v>
      </c>
      <c r="BD289" s="104" t="s">
        <v>1117</v>
      </c>
      <c r="BE289" s="104" t="s">
        <v>1118</v>
      </c>
      <c r="BF289"/>
    </row>
    <row r="290" spans="1:58" ht="36" hidden="1">
      <c r="A290" s="17"/>
      <c r="B290" s="701" t="s">
        <v>1119</v>
      </c>
      <c r="C290" s="324" t="s">
        <v>1120</v>
      </c>
      <c r="D290" s="105" t="s">
        <v>1107</v>
      </c>
      <c r="E290" s="105" t="str">
        <f>VLOOKUP(D290, '[2](참고) 중복제거용 BP사명 DB'!$B$3:$D675, 3, FALSE)</f>
        <v>팅크웨어㈜</v>
      </c>
      <c r="F290" s="7" t="s">
        <v>1121</v>
      </c>
      <c r="G290" s="3" t="s">
        <v>1109</v>
      </c>
      <c r="H290" s="117" t="s">
        <v>27</v>
      </c>
      <c r="I290" s="117" t="s">
        <v>67</v>
      </c>
      <c r="J290" s="117"/>
      <c r="K290" s="117" t="s">
        <v>67</v>
      </c>
      <c r="L290" s="117"/>
      <c r="M290" s="117"/>
      <c r="N290" s="117" t="s">
        <v>393</v>
      </c>
      <c r="O290" s="117"/>
      <c r="P290" s="122"/>
      <c r="Q290" s="79"/>
      <c r="R290" s="115"/>
      <c r="S290" s="115"/>
      <c r="T290" s="115"/>
      <c r="U290" s="115" t="s">
        <v>68</v>
      </c>
      <c r="V290" s="115" t="s">
        <v>1110</v>
      </c>
      <c r="W290" s="115"/>
      <c r="X290" s="115"/>
      <c r="Y290" s="115"/>
      <c r="Z290" s="432" t="s">
        <v>68</v>
      </c>
      <c r="AA290" s="115" t="s">
        <v>802</v>
      </c>
      <c r="AB290" s="203" t="s">
        <v>993</v>
      </c>
      <c r="AC290" s="203" t="s">
        <v>299</v>
      </c>
      <c r="AD290" s="203"/>
      <c r="AE290" s="4"/>
      <c r="AF290" s="104"/>
      <c r="AG290" s="104"/>
      <c r="AH290" s="104"/>
      <c r="AI290" s="132"/>
      <c r="AJ290" s="589"/>
      <c r="AK290" s="20"/>
      <c r="AL290" s="503"/>
      <c r="AM290" s="20"/>
      <c r="AN290" s="43"/>
      <c r="AO290" s="43"/>
      <c r="AP290" s="43"/>
      <c r="AQ290" s="43"/>
      <c r="AR290" s="20" t="str">
        <f t="shared" si="9"/>
        <v/>
      </c>
      <c r="AS290" s="86"/>
      <c r="AT290" s="86"/>
      <c r="AU290" s="94"/>
      <c r="AV290" s="86"/>
      <c r="AW290" s="94" t="str">
        <f t="shared" si="8"/>
        <v/>
      </c>
      <c r="AX290" s="105" t="s">
        <v>1094</v>
      </c>
      <c r="AY290" s="105" t="s">
        <v>1095</v>
      </c>
      <c r="AZ290" s="102"/>
      <c r="BA290" s="102"/>
      <c r="BB290" s="104"/>
      <c r="BC290" s="104"/>
      <c r="BD290" s="104"/>
      <c r="BE290" s="104"/>
      <c r="BF290"/>
    </row>
    <row r="291" spans="1:58" ht="36" hidden="1">
      <c r="B291" s="701"/>
      <c r="C291" s="324" t="s">
        <v>1120</v>
      </c>
      <c r="D291" s="405" t="s">
        <v>1111</v>
      </c>
      <c r="E291" s="105" t="e">
        <f>VLOOKUP(D291, '[2](참고) 중복제거용 BP사명 DB'!$B$3:$D676, 3, FALSE)</f>
        <v>#N/A</v>
      </c>
      <c r="F291" s="7" t="s">
        <v>1121</v>
      </c>
      <c r="G291" s="3" t="s">
        <v>1112</v>
      </c>
      <c r="H291" s="117" t="s">
        <v>27</v>
      </c>
      <c r="I291" s="117" t="s">
        <v>67</v>
      </c>
      <c r="J291" s="117"/>
      <c r="K291" s="117" t="s">
        <v>67</v>
      </c>
      <c r="L291" s="117"/>
      <c r="M291" s="117"/>
      <c r="N291" s="117" t="s">
        <v>393</v>
      </c>
      <c r="O291" s="117"/>
      <c r="P291" s="122"/>
      <c r="Q291" s="79"/>
      <c r="R291" s="115" t="s">
        <v>583</v>
      </c>
      <c r="S291" s="115" t="s">
        <v>583</v>
      </c>
      <c r="T291" s="115"/>
      <c r="U291" s="115" t="s">
        <v>394</v>
      </c>
      <c r="V291" s="115"/>
      <c r="W291" s="115"/>
      <c r="X291" s="115" t="s">
        <v>263</v>
      </c>
      <c r="Y291" s="115" t="s">
        <v>263</v>
      </c>
      <c r="Z291" s="432" t="s">
        <v>394</v>
      </c>
      <c r="AA291" s="115"/>
      <c r="AB291" s="203" t="s">
        <v>993</v>
      </c>
      <c r="AC291" s="203" t="s">
        <v>1113</v>
      </c>
      <c r="AD291" s="203"/>
      <c r="AE291" s="4" t="s">
        <v>1114</v>
      </c>
      <c r="AF291" s="104" t="s">
        <v>622</v>
      </c>
      <c r="AG291" s="104" t="s">
        <v>1115</v>
      </c>
      <c r="AH291" s="104" t="s">
        <v>1116</v>
      </c>
      <c r="AI291" s="132"/>
      <c r="AJ291" s="589"/>
      <c r="AK291" s="20" t="s">
        <v>398</v>
      </c>
      <c r="AL291" s="20" t="s">
        <v>3901</v>
      </c>
      <c r="AM291" s="402" t="s">
        <v>399</v>
      </c>
      <c r="AN291" s="45"/>
      <c r="AO291" s="34"/>
      <c r="AP291" s="30"/>
      <c r="AQ291" s="31"/>
      <c r="AR291" s="20" t="str">
        <f t="shared" si="9"/>
        <v/>
      </c>
      <c r="AS291" s="110" t="s">
        <v>263</v>
      </c>
      <c r="AT291" s="98"/>
      <c r="AU291" s="107"/>
      <c r="AV291" s="94"/>
      <c r="AW291" s="94" t="str">
        <f t="shared" si="8"/>
        <v/>
      </c>
      <c r="AX291" s="105" t="s">
        <v>1094</v>
      </c>
      <c r="AY291" s="105" t="s">
        <v>1095</v>
      </c>
      <c r="AZ291" s="102"/>
      <c r="BA291" s="102"/>
      <c r="BB291" s="105" t="s">
        <v>1094</v>
      </c>
      <c r="BC291" s="105" t="s">
        <v>1095</v>
      </c>
      <c r="BD291" s="104" t="s">
        <v>1117</v>
      </c>
      <c r="BE291" s="104" t="s">
        <v>1118</v>
      </c>
      <c r="BF291"/>
    </row>
    <row r="292" spans="1:58" ht="27" hidden="1">
      <c r="A292" s="17"/>
      <c r="B292" s="703" t="s">
        <v>1122</v>
      </c>
      <c r="C292" s="105" t="s">
        <v>1123</v>
      </c>
      <c r="D292" s="105" t="s">
        <v>605</v>
      </c>
      <c r="E292" s="105" t="str">
        <f>VLOOKUP(D292, '[2](참고) 중복제거용 BP사명 DB'!$B$3:$D677, 3, FALSE)</f>
        <v>에스케이플래닛주식회사</v>
      </c>
      <c r="F292" s="7" t="s">
        <v>1124</v>
      </c>
      <c r="G292" s="3" t="s">
        <v>1125</v>
      </c>
      <c r="H292" s="117" t="s">
        <v>27</v>
      </c>
      <c r="I292" s="117" t="s">
        <v>67</v>
      </c>
      <c r="J292" s="117"/>
      <c r="K292" s="117" t="s">
        <v>67</v>
      </c>
      <c r="L292" s="117"/>
      <c r="M292" s="117"/>
      <c r="N292" s="117"/>
      <c r="O292" s="117"/>
      <c r="P292" s="122"/>
      <c r="Q292" s="79"/>
      <c r="R292" s="115"/>
      <c r="S292" s="115"/>
      <c r="T292" s="115"/>
      <c r="U292" s="115" t="s">
        <v>74</v>
      </c>
      <c r="V292" s="115" t="s">
        <v>575</v>
      </c>
      <c r="W292" s="115"/>
      <c r="X292" s="461"/>
      <c r="Y292" s="115"/>
      <c r="Z292" s="432" t="s">
        <v>74</v>
      </c>
      <c r="AA292" s="318" t="s">
        <v>3916</v>
      </c>
      <c r="AB292" s="203" t="s">
        <v>204</v>
      </c>
      <c r="AC292" s="429"/>
      <c r="AD292" s="429"/>
      <c r="AE292" s="12" t="s">
        <v>70</v>
      </c>
      <c r="AF292" s="6" t="s">
        <v>248</v>
      </c>
      <c r="AG292" s="6" t="s">
        <v>330</v>
      </c>
      <c r="AH292" s="6"/>
      <c r="AI292" s="6"/>
      <c r="AJ292" s="607"/>
      <c r="AK292" s="20"/>
      <c r="AL292" s="503"/>
      <c r="AM292" s="20"/>
      <c r="AN292" s="43"/>
      <c r="AO292" s="43"/>
      <c r="AP292" s="43"/>
      <c r="AQ292" s="43"/>
      <c r="AR292" s="20" t="str">
        <f t="shared" si="9"/>
        <v/>
      </c>
      <c r="AS292" s="86"/>
      <c r="AT292" s="86"/>
      <c r="AU292" s="94"/>
      <c r="AV292" s="86"/>
      <c r="AW292" s="94" t="str">
        <f t="shared" si="8"/>
        <v/>
      </c>
      <c r="AX292" s="104" t="s">
        <v>205</v>
      </c>
      <c r="AY292" s="104" t="s">
        <v>1126</v>
      </c>
      <c r="AZ292" s="104" t="s">
        <v>205</v>
      </c>
      <c r="BA292" s="104" t="s">
        <v>1127</v>
      </c>
      <c r="BB292" s="104"/>
      <c r="BC292" s="104"/>
      <c r="BD292" s="104"/>
      <c r="BE292" s="104"/>
      <c r="BF292"/>
    </row>
    <row r="293" spans="1:58" ht="33">
      <c r="B293" s="703"/>
      <c r="C293" s="105" t="s">
        <v>1123</v>
      </c>
      <c r="D293" s="105" t="s">
        <v>1128</v>
      </c>
      <c r="E293" s="105" t="str">
        <f>VLOOKUP(D293, '[2](참고) 중복제거용 BP사명 DB'!$B$3:$D678, 3, FALSE)</f>
        <v>(주)모엔트</v>
      </c>
      <c r="F293" s="7" t="s">
        <v>1124</v>
      </c>
      <c r="G293" s="3" t="s">
        <v>4329</v>
      </c>
      <c r="H293" s="117" t="s">
        <v>27</v>
      </c>
      <c r="I293" s="117" t="s">
        <v>67</v>
      </c>
      <c r="J293" s="117"/>
      <c r="K293" s="117" t="s">
        <v>67</v>
      </c>
      <c r="L293" s="117"/>
      <c r="M293" s="117"/>
      <c r="N293" s="117"/>
      <c r="O293" s="117"/>
      <c r="P293" s="122"/>
      <c r="Q293" s="79"/>
      <c r="R293" s="115" t="s">
        <v>583</v>
      </c>
      <c r="S293" s="115"/>
      <c r="T293" s="115"/>
      <c r="U293" s="115" t="s">
        <v>262</v>
      </c>
      <c r="V293" s="115" t="s">
        <v>859</v>
      </c>
      <c r="W293" s="115"/>
      <c r="X293" s="115" t="s">
        <v>263</v>
      </c>
      <c r="Y293" s="115"/>
      <c r="Z293" s="432" t="s">
        <v>262</v>
      </c>
      <c r="AA293" s="115"/>
      <c r="AB293" s="203" t="s">
        <v>204</v>
      </c>
      <c r="AC293" s="203" t="s">
        <v>299</v>
      </c>
      <c r="AD293" s="203"/>
      <c r="AE293" s="12"/>
      <c r="AF293" s="6"/>
      <c r="AG293" s="6"/>
      <c r="AH293" s="6"/>
      <c r="AI293" s="9"/>
      <c r="AJ293" s="607"/>
      <c r="AK293" s="20"/>
      <c r="AL293" s="403" t="s">
        <v>4330</v>
      </c>
      <c r="AM293" s="586"/>
      <c r="AN293" s="506"/>
      <c r="AO293" s="574"/>
      <c r="AP293" s="30"/>
      <c r="AQ293" s="31"/>
      <c r="AR293" s="20" t="str">
        <f t="shared" si="9"/>
        <v/>
      </c>
      <c r="AS293" s="98" t="s">
        <v>1123</v>
      </c>
      <c r="AT293" s="108" t="s">
        <v>4254</v>
      </c>
      <c r="AU293" s="107"/>
      <c r="AV293" s="94"/>
      <c r="AW293" s="94" t="str">
        <f t="shared" si="8"/>
        <v/>
      </c>
      <c r="AX293" s="104" t="s">
        <v>205</v>
      </c>
      <c r="AY293" s="104" t="s">
        <v>1126</v>
      </c>
      <c r="AZ293" s="424" t="s">
        <v>205</v>
      </c>
      <c r="BA293" s="424" t="s">
        <v>1127</v>
      </c>
      <c r="BB293" s="105" t="s">
        <v>205</v>
      </c>
      <c r="BC293" s="105" t="s">
        <v>1126</v>
      </c>
      <c r="BD293" s="105" t="s">
        <v>4089</v>
      </c>
      <c r="BE293" s="608" t="s">
        <v>4132</v>
      </c>
      <c r="BF293"/>
    </row>
    <row r="294" spans="1:58" ht="121.5" hidden="1">
      <c r="B294" s="697" t="s">
        <v>1129</v>
      </c>
      <c r="C294" s="105" t="s">
        <v>1130</v>
      </c>
      <c r="D294" s="105" t="s">
        <v>1131</v>
      </c>
      <c r="E294" s="105" t="e">
        <f>VLOOKUP(D294, '[2](참고) 중복제거용 BP사명 DB'!$B$3:$D679, 3, FALSE)</f>
        <v>#N/A</v>
      </c>
      <c r="F294" s="7" t="s">
        <v>1132</v>
      </c>
      <c r="G294" s="91" t="s">
        <v>4133</v>
      </c>
      <c r="H294" s="117" t="s">
        <v>27</v>
      </c>
      <c r="I294" s="117" t="s">
        <v>67</v>
      </c>
      <c r="J294" s="117"/>
      <c r="K294" s="117" t="s">
        <v>67</v>
      </c>
      <c r="L294" s="117" t="s">
        <v>67</v>
      </c>
      <c r="M294" s="117"/>
      <c r="N294" s="117"/>
      <c r="O294" s="117"/>
      <c r="P294" s="122"/>
      <c r="Q294" s="79"/>
      <c r="R294" s="115" t="s">
        <v>261</v>
      </c>
      <c r="S294" s="115"/>
      <c r="T294" s="115"/>
      <c r="U294" s="115" t="s">
        <v>262</v>
      </c>
      <c r="V294" s="115"/>
      <c r="W294" s="115"/>
      <c r="X294" s="462" t="s">
        <v>1134</v>
      </c>
      <c r="Y294" s="115"/>
      <c r="Z294" s="432" t="s">
        <v>262</v>
      </c>
      <c r="AA294" s="115"/>
      <c r="AB294" s="203" t="s">
        <v>204</v>
      </c>
      <c r="AC294" s="203"/>
      <c r="AD294" s="203" t="s">
        <v>1135</v>
      </c>
      <c r="AE294" s="3" t="s">
        <v>1136</v>
      </c>
      <c r="AF294" s="104" t="s">
        <v>145</v>
      </c>
      <c r="AG294" s="104" t="s">
        <v>623</v>
      </c>
      <c r="AH294" s="104" t="s">
        <v>643</v>
      </c>
      <c r="AI294" s="132"/>
      <c r="AJ294" s="590"/>
      <c r="AK294" s="20" t="s">
        <v>266</v>
      </c>
      <c r="AL294" s="403" t="s">
        <v>4059</v>
      </c>
      <c r="AM294" s="506" t="s">
        <v>4076</v>
      </c>
      <c r="AN294" s="506"/>
      <c r="AO294" s="506"/>
      <c r="AP294" s="30"/>
      <c r="AQ294" s="31"/>
      <c r="AR294" s="20" t="str">
        <f t="shared" si="9"/>
        <v/>
      </c>
      <c r="AS294" s="98"/>
      <c r="AT294" s="98"/>
      <c r="AU294" s="107"/>
      <c r="AV294" s="94"/>
      <c r="AW294" s="71" t="str">
        <f>IF(ISBLANK(AV294), "", "O")</f>
        <v/>
      </c>
      <c r="AX294" s="105" t="s">
        <v>4134</v>
      </c>
      <c r="AY294" s="105" t="s">
        <v>1138</v>
      </c>
      <c r="AZ294" s="105" t="s">
        <v>4134</v>
      </c>
      <c r="BA294" s="105" t="s">
        <v>1138</v>
      </c>
      <c r="BB294" s="105"/>
      <c r="BC294" s="105"/>
      <c r="BD294" s="104" t="s">
        <v>1139</v>
      </c>
      <c r="BE294" s="104" t="s">
        <v>1140</v>
      </c>
      <c r="BF294"/>
    </row>
    <row r="295" spans="1:58" ht="27" hidden="1">
      <c r="A295" s="17"/>
      <c r="B295" s="697"/>
      <c r="C295" s="105" t="s">
        <v>1130</v>
      </c>
      <c r="D295" s="105" t="s">
        <v>1141</v>
      </c>
      <c r="E295" s="105" t="str">
        <f>VLOOKUP(D295, '[2](참고) 중복제거용 BP사명 DB'!$B$3:$D680, 3, FALSE)</f>
        <v>㈜처음소프트</v>
      </c>
      <c r="F295" s="7" t="s">
        <v>1142</v>
      </c>
      <c r="G295" s="3" t="s">
        <v>1143</v>
      </c>
      <c r="H295" s="117" t="s">
        <v>27</v>
      </c>
      <c r="I295" s="117" t="s">
        <v>67</v>
      </c>
      <c r="J295" s="117"/>
      <c r="K295" s="117" t="s">
        <v>67</v>
      </c>
      <c r="L295" s="117" t="s">
        <v>67</v>
      </c>
      <c r="M295" s="117"/>
      <c r="N295" s="117"/>
      <c r="O295" s="117"/>
      <c r="P295" s="122"/>
      <c r="Q295" s="79"/>
      <c r="R295" s="115"/>
      <c r="S295" s="115"/>
      <c r="T295" s="115"/>
      <c r="U295" s="115" t="s">
        <v>68</v>
      </c>
      <c r="V295" s="115" t="s">
        <v>838</v>
      </c>
      <c r="W295" s="115"/>
      <c r="X295" s="462" t="s">
        <v>1134</v>
      </c>
      <c r="Y295" s="115"/>
      <c r="Z295" s="432" t="s">
        <v>68</v>
      </c>
      <c r="AA295" s="115"/>
      <c r="AB295" s="203" t="s">
        <v>204</v>
      </c>
      <c r="AC295" s="203" t="s">
        <v>1144</v>
      </c>
      <c r="AD295" s="203"/>
      <c r="AE295" s="8"/>
      <c r="AF295" s="104"/>
      <c r="AG295" s="104"/>
      <c r="AH295" s="104"/>
      <c r="AI295" s="132"/>
      <c r="AJ295" s="589"/>
      <c r="AK295" s="20" t="s">
        <v>266</v>
      </c>
      <c r="AL295" s="403" t="s">
        <v>4059</v>
      </c>
      <c r="AM295" s="506" t="s">
        <v>4076</v>
      </c>
      <c r="AN295" s="506"/>
      <c r="AO295" s="506"/>
      <c r="AP295" s="43"/>
      <c r="AQ295" s="43"/>
      <c r="AR295" s="20" t="str">
        <f t="shared" si="9"/>
        <v/>
      </c>
      <c r="AS295" s="98"/>
      <c r="AT295" s="86"/>
      <c r="AU295" s="94"/>
      <c r="AV295" s="86"/>
      <c r="AW295" s="71" t="str">
        <f t="shared" si="8"/>
        <v/>
      </c>
      <c r="AX295" s="104" t="s">
        <v>4135</v>
      </c>
      <c r="AY295" s="104" t="s">
        <v>1147</v>
      </c>
      <c r="AZ295" s="104" t="s">
        <v>4135</v>
      </c>
      <c r="BA295" s="104" t="s">
        <v>1147</v>
      </c>
      <c r="BB295" s="104"/>
      <c r="BC295" s="104"/>
      <c r="BD295" s="104"/>
      <c r="BE295" s="104"/>
      <c r="BF295" s="122" t="s">
        <v>602</v>
      </c>
    </row>
    <row r="296" spans="1:58" ht="27" hidden="1">
      <c r="A296" s="17"/>
      <c r="B296" s="697"/>
      <c r="C296" s="105" t="s">
        <v>1130</v>
      </c>
      <c r="D296" s="105" t="s">
        <v>1148</v>
      </c>
      <c r="E296" s="105" t="e">
        <f>VLOOKUP(D296, '[2](참고) 중복제거용 BP사명 DB'!$B$3:$D681, 3, FALSE)</f>
        <v>#N/A</v>
      </c>
      <c r="F296" s="7" t="s">
        <v>1149</v>
      </c>
      <c r="G296" s="3" t="s">
        <v>1143</v>
      </c>
      <c r="H296" s="117" t="s">
        <v>27</v>
      </c>
      <c r="I296" s="117" t="s">
        <v>67</v>
      </c>
      <c r="J296" s="117"/>
      <c r="K296" s="117" t="s">
        <v>67</v>
      </c>
      <c r="L296" s="117" t="s">
        <v>67</v>
      </c>
      <c r="M296" s="117"/>
      <c r="N296" s="117"/>
      <c r="O296" s="117"/>
      <c r="P296" s="122"/>
      <c r="Q296" s="79"/>
      <c r="R296" s="115"/>
      <c r="S296" s="115"/>
      <c r="T296" s="115"/>
      <c r="U296" s="115" t="s">
        <v>68</v>
      </c>
      <c r="V296" s="115" t="s">
        <v>838</v>
      </c>
      <c r="W296" s="115"/>
      <c r="X296" s="462" t="s">
        <v>1134</v>
      </c>
      <c r="Y296" s="115"/>
      <c r="Z296" s="432" t="s">
        <v>68</v>
      </c>
      <c r="AA296" s="115"/>
      <c r="AB296" s="203" t="s">
        <v>204</v>
      </c>
      <c r="AC296" s="203" t="s">
        <v>1144</v>
      </c>
      <c r="AD296" s="203"/>
      <c r="AE296" s="8"/>
      <c r="AF296" s="104"/>
      <c r="AG296" s="104"/>
      <c r="AH296" s="104"/>
      <c r="AI296" s="132"/>
      <c r="AJ296" s="589"/>
      <c r="AK296" s="20" t="s">
        <v>266</v>
      </c>
      <c r="AL296" s="403" t="s">
        <v>4059</v>
      </c>
      <c r="AM296" s="506" t="s">
        <v>4076</v>
      </c>
      <c r="AN296" s="506"/>
      <c r="AO296" s="506"/>
      <c r="AP296" s="43"/>
      <c r="AQ296" s="43"/>
      <c r="AR296" s="20" t="str">
        <f t="shared" si="9"/>
        <v/>
      </c>
      <c r="AS296" s="98"/>
      <c r="AT296" s="86"/>
      <c r="AU296" s="94"/>
      <c r="AV296" s="86"/>
      <c r="AW296" s="71" t="str">
        <f t="shared" si="8"/>
        <v/>
      </c>
      <c r="AX296" s="104" t="s">
        <v>4135</v>
      </c>
      <c r="AY296" s="104" t="s">
        <v>1147</v>
      </c>
      <c r="AZ296" s="104" t="s">
        <v>4135</v>
      </c>
      <c r="BA296" s="104" t="s">
        <v>1147</v>
      </c>
      <c r="BB296" s="104"/>
      <c r="BC296" s="104"/>
      <c r="BD296" s="104"/>
      <c r="BE296" s="104"/>
      <c r="BF296" s="122" t="s">
        <v>602</v>
      </c>
    </row>
    <row r="297" spans="1:58" ht="27" hidden="1">
      <c r="A297" s="518"/>
      <c r="B297" s="208" t="s">
        <v>1150</v>
      </c>
      <c r="C297" s="208" t="s">
        <v>1150</v>
      </c>
      <c r="D297" s="208" t="s">
        <v>70</v>
      </c>
      <c r="E297" s="105" t="e">
        <f>VLOOKUP(D297, '[2](참고) 중복제거용 BP사명 DB'!$B$3:$D682, 3, FALSE)</f>
        <v>#N/A</v>
      </c>
      <c r="F297" s="7"/>
      <c r="G297" s="3"/>
      <c r="H297" s="117" t="s">
        <v>844</v>
      </c>
      <c r="I297" s="117"/>
      <c r="J297" s="117"/>
      <c r="K297" s="454" t="s">
        <v>67</v>
      </c>
      <c r="L297" s="117"/>
      <c r="M297" s="117"/>
      <c r="N297" s="117"/>
      <c r="O297" s="117"/>
      <c r="P297" s="122"/>
      <c r="Q297" s="79"/>
      <c r="R297" s="115"/>
      <c r="S297" s="115"/>
      <c r="T297" s="115"/>
      <c r="U297" s="115"/>
      <c r="V297" s="115"/>
      <c r="W297" s="115"/>
      <c r="X297" s="115" t="s">
        <v>1151</v>
      </c>
      <c r="Y297" s="115"/>
      <c r="Z297" s="432"/>
      <c r="AA297" s="115"/>
      <c r="AB297" s="203"/>
      <c r="AC297" s="203" t="s">
        <v>299</v>
      </c>
      <c r="AD297" s="203"/>
      <c r="AE297" s="8" t="s">
        <v>4085</v>
      </c>
      <c r="AF297" s="104"/>
      <c r="AG297" s="104"/>
      <c r="AH297" s="104" t="s">
        <v>624</v>
      </c>
      <c r="AI297" s="132"/>
      <c r="AJ297" s="589"/>
      <c r="AK297" s="20" t="s">
        <v>266</v>
      </c>
      <c r="AL297" s="20" t="s">
        <v>4005</v>
      </c>
      <c r="AM297" s="51" t="s">
        <v>70</v>
      </c>
      <c r="AN297" s="506"/>
      <c r="AO297" s="51" t="s">
        <v>70</v>
      </c>
      <c r="AP297" s="43"/>
      <c r="AQ297" s="43"/>
      <c r="AR297" s="20"/>
      <c r="AS297" s="98" t="s">
        <v>1150</v>
      </c>
      <c r="AT297" s="98" t="s">
        <v>4324</v>
      </c>
      <c r="AU297" s="94"/>
      <c r="AV297" s="86"/>
      <c r="AW297" s="71"/>
      <c r="AX297" s="104" t="s">
        <v>205</v>
      </c>
      <c r="AY297" s="104" t="s">
        <v>291</v>
      </c>
      <c r="AZ297" s="104" t="s">
        <v>205</v>
      </c>
      <c r="BA297" s="104" t="s">
        <v>291</v>
      </c>
      <c r="BB297" s="104"/>
      <c r="BC297" s="104"/>
      <c r="BD297" s="202" t="s">
        <v>4089</v>
      </c>
      <c r="BE297" s="202" t="s">
        <v>4090</v>
      </c>
      <c r="BF297" s="122" t="s">
        <v>602</v>
      </c>
    </row>
    <row r="298" spans="1:58" ht="67.5" hidden="1">
      <c r="A298" s="17"/>
      <c r="B298" s="697" t="s">
        <v>1152</v>
      </c>
      <c r="C298" s="105" t="s">
        <v>1153</v>
      </c>
      <c r="D298" s="105" t="s">
        <v>549</v>
      </c>
      <c r="E298" s="105" t="str">
        <f>VLOOKUP(D298, '[2](참고) 중복제거용 BP사명 DB'!$B$3:$D683, 3, FALSE)</f>
        <v>SK㈜</v>
      </c>
      <c r="F298" s="7" t="s">
        <v>1154</v>
      </c>
      <c r="G298" s="3" t="s">
        <v>1155</v>
      </c>
      <c r="H298" s="117" t="s">
        <v>27</v>
      </c>
      <c r="I298" s="117" t="s">
        <v>67</v>
      </c>
      <c r="J298" s="117" t="s">
        <v>67</v>
      </c>
      <c r="K298" s="117"/>
      <c r="L298" s="117" t="s">
        <v>67</v>
      </c>
      <c r="M298" s="117" t="s">
        <v>67</v>
      </c>
      <c r="N298" s="117"/>
      <c r="O298" s="117"/>
      <c r="P298" s="122"/>
      <c r="Q298" s="79"/>
      <c r="R298" s="115"/>
      <c r="S298" s="115"/>
      <c r="T298" s="115"/>
      <c r="U298" s="115" t="s">
        <v>1156</v>
      </c>
      <c r="V298" s="115"/>
      <c r="W298" s="115"/>
      <c r="X298" s="115"/>
      <c r="Y298" s="115"/>
      <c r="Z298" s="432" t="s">
        <v>1156</v>
      </c>
      <c r="AA298" s="47" t="s">
        <v>1157</v>
      </c>
      <c r="AB298" s="203" t="s">
        <v>204</v>
      </c>
      <c r="AC298" s="203"/>
      <c r="AD298" s="203" t="s">
        <v>263</v>
      </c>
      <c r="AE298" s="3" t="s">
        <v>1158</v>
      </c>
      <c r="AF298" s="104" t="s">
        <v>145</v>
      </c>
      <c r="AG298" s="104" t="s">
        <v>623</v>
      </c>
      <c r="AH298" s="104" t="s">
        <v>643</v>
      </c>
      <c r="AI298" s="104"/>
      <c r="AJ298" s="590"/>
      <c r="AK298" s="20"/>
      <c r="AL298" s="503"/>
      <c r="AM298" s="23"/>
      <c r="AN298" s="73"/>
      <c r="AO298" s="43"/>
      <c r="AP298" s="73"/>
      <c r="AQ298" s="43"/>
      <c r="AR298" s="20" t="str">
        <f t="shared" si="9"/>
        <v/>
      </c>
      <c r="AS298" s="108"/>
      <c r="AT298" s="86"/>
      <c r="AU298" s="94"/>
      <c r="AV298" s="86"/>
      <c r="AW298" s="71" t="str">
        <f t="shared" si="8"/>
        <v/>
      </c>
      <c r="AX298" s="104" t="s">
        <v>1159</v>
      </c>
      <c r="AY298" s="104" t="s">
        <v>1160</v>
      </c>
      <c r="AZ298" s="104" t="s">
        <v>576</v>
      </c>
      <c r="BA298" s="104" t="s">
        <v>1161</v>
      </c>
      <c r="BB298" s="104"/>
      <c r="BC298" s="104"/>
      <c r="BD298" s="82" t="s">
        <v>1162</v>
      </c>
      <c r="BE298" s="104" t="s">
        <v>1163</v>
      </c>
      <c r="BF298"/>
    </row>
    <row r="299" spans="1:58" ht="27" hidden="1">
      <c r="A299" s="17"/>
      <c r="B299" s="697"/>
      <c r="C299" s="105" t="s">
        <v>1153</v>
      </c>
      <c r="D299" s="105" t="s">
        <v>480</v>
      </c>
      <c r="E299" s="105" t="str">
        <f>VLOOKUP(D299, '[2](참고) 중복제거용 BP사명 DB'!$B$3:$D684, 3, FALSE)</f>
        <v>서비스에이스주식회사</v>
      </c>
      <c r="F299" s="7" t="s">
        <v>1164</v>
      </c>
      <c r="G299" s="3"/>
      <c r="H299" s="117" t="s">
        <v>27</v>
      </c>
      <c r="I299" s="117" t="s">
        <v>67</v>
      </c>
      <c r="J299" s="117"/>
      <c r="K299" s="117"/>
      <c r="L299" s="117" t="s">
        <v>67</v>
      </c>
      <c r="M299" s="117" t="s">
        <v>67</v>
      </c>
      <c r="N299" s="117"/>
      <c r="O299" s="117"/>
      <c r="P299" s="122"/>
      <c r="Q299" s="79"/>
      <c r="R299" s="115"/>
      <c r="S299" s="115"/>
      <c r="T299" s="115"/>
      <c r="U299" s="115" t="s">
        <v>74</v>
      </c>
      <c r="V299" s="115" t="s">
        <v>575</v>
      </c>
      <c r="W299" s="115"/>
      <c r="X299" s="115"/>
      <c r="Y299" s="115"/>
      <c r="Z299" s="432" t="s">
        <v>74</v>
      </c>
      <c r="AA299" s="56" t="s">
        <v>1157</v>
      </c>
      <c r="AB299" s="203" t="s">
        <v>204</v>
      </c>
      <c r="AC299" s="203"/>
      <c r="AD299" s="203"/>
      <c r="AE299" s="3"/>
      <c r="AF299" s="104"/>
      <c r="AG299" s="104"/>
      <c r="AH299" s="104"/>
      <c r="AI299" s="104"/>
      <c r="AJ299" s="590"/>
      <c r="AK299" s="20"/>
      <c r="AL299" s="503"/>
      <c r="AM299" s="20"/>
      <c r="AN299" s="43"/>
      <c r="AO299" s="43"/>
      <c r="AP299" s="43"/>
      <c r="AQ299" s="43"/>
      <c r="AR299" s="20" t="str">
        <f t="shared" si="9"/>
        <v/>
      </c>
      <c r="AS299" s="98"/>
      <c r="AT299" s="86"/>
      <c r="AU299" s="94"/>
      <c r="AV299" s="86"/>
      <c r="AW299" s="71" t="str">
        <f t="shared" si="8"/>
        <v/>
      </c>
      <c r="AX299" s="104" t="s">
        <v>1159</v>
      </c>
      <c r="AY299" s="104" t="s">
        <v>1160</v>
      </c>
      <c r="AZ299" s="104" t="s">
        <v>576</v>
      </c>
      <c r="BA299" s="104" t="s">
        <v>1161</v>
      </c>
      <c r="BB299" s="104"/>
      <c r="BC299" s="104"/>
      <c r="BD299" s="104"/>
      <c r="BE299" s="104"/>
      <c r="BF299"/>
    </row>
    <row r="300" spans="1:58" ht="27" hidden="1">
      <c r="A300" s="17"/>
      <c r="B300" s="697"/>
      <c r="C300" s="105" t="s">
        <v>1153</v>
      </c>
      <c r="D300" s="105" t="s">
        <v>739</v>
      </c>
      <c r="E300" s="105" t="str">
        <f>VLOOKUP(D300, '[2](참고) 중복제거용 BP사명 DB'!$B$3:$D685, 3, FALSE)</f>
        <v>서비스탑 주식회사</v>
      </c>
      <c r="F300" s="7" t="s">
        <v>1164</v>
      </c>
      <c r="G300" s="3"/>
      <c r="H300" s="117" t="s">
        <v>27</v>
      </c>
      <c r="I300" s="117" t="s">
        <v>67</v>
      </c>
      <c r="J300" s="117"/>
      <c r="K300" s="117"/>
      <c r="L300" s="117" t="s">
        <v>67</v>
      </c>
      <c r="M300" s="117" t="s">
        <v>67</v>
      </c>
      <c r="N300" s="117"/>
      <c r="O300" s="117"/>
      <c r="P300" s="122"/>
      <c r="Q300" s="79"/>
      <c r="R300" s="115"/>
      <c r="S300" s="115"/>
      <c r="T300" s="115"/>
      <c r="U300" s="115" t="s">
        <v>74</v>
      </c>
      <c r="V300" s="115" t="s">
        <v>575</v>
      </c>
      <c r="W300" s="115"/>
      <c r="X300" s="115"/>
      <c r="Y300" s="115"/>
      <c r="Z300" s="432" t="s">
        <v>74</v>
      </c>
      <c r="AA300" s="56" t="s">
        <v>1157</v>
      </c>
      <c r="AB300" s="203" t="s">
        <v>204</v>
      </c>
      <c r="AC300" s="203"/>
      <c r="AD300" s="203"/>
      <c r="AE300" s="3"/>
      <c r="AF300" s="104"/>
      <c r="AG300" s="104"/>
      <c r="AH300" s="104"/>
      <c r="AI300" s="104"/>
      <c r="AJ300" s="590"/>
      <c r="AK300" s="20"/>
      <c r="AL300" s="503"/>
      <c r="AM300" s="20"/>
      <c r="AN300" s="43"/>
      <c r="AO300" s="43"/>
      <c r="AP300" s="43"/>
      <c r="AQ300" s="43"/>
      <c r="AR300" s="20" t="str">
        <f t="shared" si="9"/>
        <v/>
      </c>
      <c r="AS300" s="98"/>
      <c r="AT300" s="86"/>
      <c r="AU300" s="94"/>
      <c r="AV300" s="86"/>
      <c r="AW300" s="71" t="str">
        <f t="shared" si="8"/>
        <v/>
      </c>
      <c r="AX300" s="104" t="s">
        <v>1159</v>
      </c>
      <c r="AY300" s="104" t="s">
        <v>1160</v>
      </c>
      <c r="AZ300" s="104" t="s">
        <v>576</v>
      </c>
      <c r="BA300" s="104" t="s">
        <v>1161</v>
      </c>
      <c r="BB300" s="104"/>
      <c r="BC300" s="104"/>
      <c r="BD300" s="104"/>
      <c r="BE300" s="104"/>
      <c r="BF300"/>
    </row>
    <row r="301" spans="1:58" ht="27" hidden="1">
      <c r="A301" s="17"/>
      <c r="B301" s="697"/>
      <c r="C301" s="105" t="s">
        <v>1153</v>
      </c>
      <c r="D301" s="105" t="s">
        <v>1165</v>
      </c>
      <c r="E301" s="105" t="str">
        <f>VLOOKUP(D301, '[2](참고) 중복제거용 BP사명 DB'!$B$3:$D686, 3, FALSE)</f>
        <v>에스케이플래닛주식회사</v>
      </c>
      <c r="F301" s="7" t="s">
        <v>1166</v>
      </c>
      <c r="G301" s="3"/>
      <c r="H301" s="117" t="s">
        <v>27</v>
      </c>
      <c r="I301" s="117" t="s">
        <v>67</v>
      </c>
      <c r="J301" s="117"/>
      <c r="K301" s="117"/>
      <c r="L301" s="117" t="s">
        <v>67</v>
      </c>
      <c r="M301" s="117" t="s">
        <v>67</v>
      </c>
      <c r="N301" s="117"/>
      <c r="O301" s="117"/>
      <c r="P301" s="122"/>
      <c r="Q301" s="79"/>
      <c r="R301" s="115"/>
      <c r="S301" s="115"/>
      <c r="T301" s="115"/>
      <c r="U301" s="115" t="s">
        <v>74</v>
      </c>
      <c r="V301" s="115" t="s">
        <v>575</v>
      </c>
      <c r="W301" s="115"/>
      <c r="X301" s="115"/>
      <c r="Y301" s="115"/>
      <c r="Z301" s="432" t="s">
        <v>74</v>
      </c>
      <c r="AA301" s="56" t="s">
        <v>1157</v>
      </c>
      <c r="AB301" s="203" t="s">
        <v>204</v>
      </c>
      <c r="AC301" s="203"/>
      <c r="AD301" s="203"/>
      <c r="AE301" s="3"/>
      <c r="AF301" s="104"/>
      <c r="AG301" s="104"/>
      <c r="AH301" s="104"/>
      <c r="AI301" s="104"/>
      <c r="AJ301" s="590"/>
      <c r="AK301" s="20"/>
      <c r="AL301" s="503"/>
      <c r="AM301" s="20"/>
      <c r="AN301" s="43"/>
      <c r="AO301" s="43"/>
      <c r="AP301" s="43"/>
      <c r="AQ301" s="43"/>
      <c r="AR301" s="20" t="str">
        <f t="shared" si="9"/>
        <v/>
      </c>
      <c r="AS301" s="98"/>
      <c r="AT301" s="86"/>
      <c r="AU301" s="94"/>
      <c r="AV301" s="86"/>
      <c r="AW301" s="71" t="str">
        <f t="shared" si="8"/>
        <v/>
      </c>
      <c r="AX301" s="104" t="s">
        <v>1159</v>
      </c>
      <c r="AY301" s="104" t="s">
        <v>1160</v>
      </c>
      <c r="AZ301" s="104" t="s">
        <v>576</v>
      </c>
      <c r="BA301" s="104" t="s">
        <v>1161</v>
      </c>
      <c r="BB301" s="104"/>
      <c r="BC301" s="104"/>
      <c r="BD301" s="104"/>
      <c r="BE301" s="104"/>
      <c r="BF301"/>
    </row>
    <row r="302" spans="1:58" ht="27" hidden="1">
      <c r="A302" s="17"/>
      <c r="B302" s="697"/>
      <c r="C302" s="105" t="s">
        <v>1153</v>
      </c>
      <c r="D302" s="210" t="s">
        <v>424</v>
      </c>
      <c r="E302" s="105" t="str">
        <f>VLOOKUP(D302, '[2](참고) 중복제거용 BP사명 DB'!$B$3:$D687, 3, FALSE)</f>
        <v>11번가</v>
      </c>
      <c r="F302" s="7" t="s">
        <v>1166</v>
      </c>
      <c r="G302" s="3"/>
      <c r="H302" s="117" t="s">
        <v>27</v>
      </c>
      <c r="I302" s="117" t="s">
        <v>67</v>
      </c>
      <c r="J302" s="117"/>
      <c r="K302" s="117"/>
      <c r="L302" s="117" t="s">
        <v>67</v>
      </c>
      <c r="M302" s="117" t="s">
        <v>67</v>
      </c>
      <c r="N302" s="117"/>
      <c r="O302" s="117"/>
      <c r="P302" s="122"/>
      <c r="Q302" s="79"/>
      <c r="R302" s="115"/>
      <c r="S302" s="115"/>
      <c r="T302" s="115"/>
      <c r="U302" s="115" t="s">
        <v>74</v>
      </c>
      <c r="V302" s="115" t="s">
        <v>575</v>
      </c>
      <c r="W302" s="115"/>
      <c r="X302" s="115"/>
      <c r="Y302" s="115"/>
      <c r="Z302" s="432" t="s">
        <v>74</v>
      </c>
      <c r="AA302" s="56" t="s">
        <v>1157</v>
      </c>
      <c r="AB302" s="203" t="s">
        <v>204</v>
      </c>
      <c r="AC302" s="203"/>
      <c r="AD302" s="203"/>
      <c r="AE302" s="3"/>
      <c r="AF302" s="104"/>
      <c r="AG302" s="104"/>
      <c r="AH302" s="104"/>
      <c r="AI302" s="104"/>
      <c r="AJ302" s="590"/>
      <c r="AK302" s="20"/>
      <c r="AL302" s="503"/>
      <c r="AM302" s="20"/>
      <c r="AN302" s="43"/>
      <c r="AO302" s="43"/>
      <c r="AP302" s="43"/>
      <c r="AQ302" s="43"/>
      <c r="AR302" s="20" t="str">
        <f t="shared" si="9"/>
        <v/>
      </c>
      <c r="AS302" s="98"/>
      <c r="AT302" s="86"/>
      <c r="AU302" s="94"/>
      <c r="AV302" s="86"/>
      <c r="AW302" s="71" t="str">
        <f t="shared" si="8"/>
        <v/>
      </c>
      <c r="AX302" s="104" t="s">
        <v>1159</v>
      </c>
      <c r="AY302" s="104" t="s">
        <v>1160</v>
      </c>
      <c r="AZ302" s="104" t="s">
        <v>576</v>
      </c>
      <c r="BA302" s="104" t="s">
        <v>1161</v>
      </c>
      <c r="BB302" s="104"/>
      <c r="BC302" s="104"/>
      <c r="BD302" s="104"/>
      <c r="BE302" s="104"/>
      <c r="BF302"/>
    </row>
    <row r="303" spans="1:58" ht="40.5" hidden="1">
      <c r="A303" s="17"/>
      <c r="B303" s="697" t="s">
        <v>1167</v>
      </c>
      <c r="C303" s="105" t="s">
        <v>1168</v>
      </c>
      <c r="D303" s="105" t="s">
        <v>742</v>
      </c>
      <c r="E303" s="105" t="str">
        <f>VLOOKUP(D303, '[2](참고) 중복제거용 BP사명 DB'!$B$3:$D688, 3, FALSE)</f>
        <v xml:space="preserve">	유니온플레이스</v>
      </c>
      <c r="F303" s="7" t="s">
        <v>1169</v>
      </c>
      <c r="G303" s="3" t="s">
        <v>1170</v>
      </c>
      <c r="H303" s="117" t="s">
        <v>27</v>
      </c>
      <c r="I303" s="117" t="s">
        <v>67</v>
      </c>
      <c r="J303" s="117"/>
      <c r="K303" s="117" t="s">
        <v>67</v>
      </c>
      <c r="L303" s="117" t="s">
        <v>67</v>
      </c>
      <c r="M303" s="117"/>
      <c r="N303" s="117" t="s">
        <v>67</v>
      </c>
      <c r="O303" s="117"/>
      <c r="P303" s="122"/>
      <c r="Q303" s="79"/>
      <c r="R303" s="115" t="s">
        <v>263</v>
      </c>
      <c r="S303" s="115" t="s">
        <v>263</v>
      </c>
      <c r="T303" s="115"/>
      <c r="U303" s="115" t="s">
        <v>394</v>
      </c>
      <c r="V303" s="115"/>
      <c r="W303" s="115"/>
      <c r="X303" s="115" t="s">
        <v>263</v>
      </c>
      <c r="Y303" s="115" t="s">
        <v>263</v>
      </c>
      <c r="Z303" s="432" t="s">
        <v>394</v>
      </c>
      <c r="AA303" s="115"/>
      <c r="AB303" s="203"/>
      <c r="AC303" s="429"/>
      <c r="AD303" s="429"/>
      <c r="AE303" s="8"/>
      <c r="AF303" s="104"/>
      <c r="AG303" s="104"/>
      <c r="AH303" s="104"/>
      <c r="AI303" s="104"/>
      <c r="AJ303" s="590"/>
      <c r="AK303" s="402" t="s">
        <v>398</v>
      </c>
      <c r="AL303" s="402" t="s">
        <v>3901</v>
      </c>
      <c r="AM303" s="402" t="s">
        <v>399</v>
      </c>
      <c r="AN303" s="45"/>
      <c r="AO303" s="34"/>
      <c r="AP303" s="30"/>
      <c r="AQ303" s="31"/>
      <c r="AR303" s="20" t="str">
        <f t="shared" si="9"/>
        <v/>
      </c>
      <c r="AS303" s="98" t="s">
        <v>263</v>
      </c>
      <c r="AT303" s="98"/>
      <c r="AU303" s="107"/>
      <c r="AV303" s="94"/>
      <c r="AW303" s="71" t="str">
        <f>IF(ISBLANK(AV303), "", "O")</f>
        <v/>
      </c>
      <c r="AX303" s="105" t="s">
        <v>1171</v>
      </c>
      <c r="AY303" s="105" t="s">
        <v>1172</v>
      </c>
      <c r="AZ303" s="104"/>
      <c r="BA303" s="104"/>
      <c r="BB303" s="105" t="s">
        <v>1173</v>
      </c>
      <c r="BC303" s="105" t="s">
        <v>1172</v>
      </c>
      <c r="BD303" s="104" t="s">
        <v>1174</v>
      </c>
      <c r="BE303" s="104" t="s">
        <v>1175</v>
      </c>
      <c r="BF303"/>
    </row>
    <row r="304" spans="1:58" ht="27" hidden="1">
      <c r="A304" s="17"/>
      <c r="B304" s="697"/>
      <c r="C304" s="105" t="s">
        <v>1168</v>
      </c>
      <c r="D304" s="105" t="s">
        <v>739</v>
      </c>
      <c r="E304" s="105" t="str">
        <f>VLOOKUP(D304, '[2](참고) 중복제거용 BP사명 DB'!$B$3:$D689, 3, FALSE)</f>
        <v>서비스탑 주식회사</v>
      </c>
      <c r="F304" s="7" t="s">
        <v>1176</v>
      </c>
      <c r="G304" s="3"/>
      <c r="H304" s="117" t="s">
        <v>27</v>
      </c>
      <c r="I304" s="117" t="s">
        <v>67</v>
      </c>
      <c r="J304" s="117"/>
      <c r="K304" s="117" t="s">
        <v>67</v>
      </c>
      <c r="L304" s="117" t="s">
        <v>67</v>
      </c>
      <c r="M304" s="117"/>
      <c r="N304" s="117"/>
      <c r="O304" s="117"/>
      <c r="P304" s="122"/>
      <c r="Q304" s="79"/>
      <c r="R304" s="115"/>
      <c r="S304" s="115"/>
      <c r="T304" s="115"/>
      <c r="U304" s="115" t="s">
        <v>74</v>
      </c>
      <c r="V304" s="115" t="s">
        <v>575</v>
      </c>
      <c r="W304" s="115"/>
      <c r="X304" s="115"/>
      <c r="Y304" s="115"/>
      <c r="Z304" s="432" t="s">
        <v>74</v>
      </c>
      <c r="AA304" s="419" t="str">
        <f>VLOOKUP(E304,[2]Sheet1!B:C,2,FALSE)</f>
        <v>자회사</v>
      </c>
      <c r="AB304" s="203" t="s">
        <v>204</v>
      </c>
      <c r="AC304" s="429"/>
      <c r="AD304" s="429"/>
      <c r="AE304" s="8"/>
      <c r="AF304" s="104"/>
      <c r="AG304" s="104"/>
      <c r="AH304" s="104"/>
      <c r="AI304" s="104"/>
      <c r="AJ304" s="590"/>
      <c r="AK304" s="20"/>
      <c r="AL304" s="503"/>
      <c r="AM304" s="20"/>
      <c r="AN304" s="43"/>
      <c r="AO304" s="43"/>
      <c r="AP304" s="43"/>
      <c r="AQ304" s="43"/>
      <c r="AR304" s="20" t="str">
        <f t="shared" si="9"/>
        <v/>
      </c>
      <c r="AS304" s="98"/>
      <c r="AT304" s="86"/>
      <c r="AU304" s="94"/>
      <c r="AV304" s="86"/>
      <c r="AW304" s="71" t="str">
        <f t="shared" si="8"/>
        <v/>
      </c>
      <c r="AX304" s="104" t="s">
        <v>1177</v>
      </c>
      <c r="AY304" s="104" t="s">
        <v>1178</v>
      </c>
      <c r="AZ304" s="104" t="s">
        <v>1179</v>
      </c>
      <c r="BA304" s="104" t="s">
        <v>1180</v>
      </c>
      <c r="BB304" s="104"/>
      <c r="BC304" s="104"/>
      <c r="BD304" s="104" t="s">
        <v>1181</v>
      </c>
      <c r="BE304" s="104" t="s">
        <v>1182</v>
      </c>
      <c r="BF304"/>
    </row>
    <row r="305" spans="1:58" ht="27" hidden="1">
      <c r="A305" s="17"/>
      <c r="B305" s="697"/>
      <c r="C305" s="105" t="s">
        <v>1168</v>
      </c>
      <c r="D305" s="105" t="s">
        <v>690</v>
      </c>
      <c r="E305" s="105" t="str">
        <f>VLOOKUP(D305, '[2](참고) 중복제거용 BP사명 DB'!$B$3:$D690, 3, FALSE)</f>
        <v>(주)케이지이니시스</v>
      </c>
      <c r="F305" s="7" t="s">
        <v>1183</v>
      </c>
      <c r="G305" s="3"/>
      <c r="H305" s="117" t="s">
        <v>27</v>
      </c>
      <c r="I305" s="117" t="s">
        <v>67</v>
      </c>
      <c r="J305" s="117"/>
      <c r="K305" s="117" t="s">
        <v>67</v>
      </c>
      <c r="L305" s="117" t="s">
        <v>67</v>
      </c>
      <c r="M305" s="117"/>
      <c r="N305" s="117"/>
      <c r="O305" s="117"/>
      <c r="P305" s="122"/>
      <c r="Q305" s="79"/>
      <c r="R305" s="115"/>
      <c r="S305" s="115"/>
      <c r="T305" s="115"/>
      <c r="U305" s="115" t="s">
        <v>68</v>
      </c>
      <c r="V305" s="115" t="s">
        <v>965</v>
      </c>
      <c r="W305" s="115"/>
      <c r="X305" s="115"/>
      <c r="Y305" s="115"/>
      <c r="Z305" s="432" t="s">
        <v>68</v>
      </c>
      <c r="AA305" s="115" t="s">
        <v>692</v>
      </c>
      <c r="AB305" s="203" t="s">
        <v>204</v>
      </c>
      <c r="AC305" s="203"/>
      <c r="AD305" s="203"/>
      <c r="AE305" s="8"/>
      <c r="AF305" s="104"/>
      <c r="AG305" s="104"/>
      <c r="AH305" s="104"/>
      <c r="AI305" s="104"/>
      <c r="AJ305" s="590"/>
      <c r="AK305" s="20"/>
      <c r="AL305" s="503"/>
      <c r="AM305" s="20"/>
      <c r="AN305" s="43"/>
      <c r="AO305" s="43"/>
      <c r="AP305" s="43"/>
      <c r="AQ305" s="43"/>
      <c r="AR305" s="20" t="str">
        <f t="shared" si="9"/>
        <v/>
      </c>
      <c r="AS305" s="98"/>
      <c r="AT305" s="86"/>
      <c r="AU305" s="94"/>
      <c r="AV305" s="86"/>
      <c r="AW305" s="71" t="str">
        <f t="shared" si="8"/>
        <v/>
      </c>
      <c r="AX305" s="104" t="s">
        <v>1177</v>
      </c>
      <c r="AY305" s="104" t="s">
        <v>1178</v>
      </c>
      <c r="AZ305" s="104" t="s">
        <v>1179</v>
      </c>
      <c r="BA305" s="104" t="s">
        <v>1180</v>
      </c>
      <c r="BB305" s="104"/>
      <c r="BC305" s="104"/>
      <c r="BD305" s="104" t="s">
        <v>1184</v>
      </c>
      <c r="BE305" s="104" t="s">
        <v>1185</v>
      </c>
      <c r="BF305"/>
    </row>
    <row r="306" spans="1:58" ht="40.5" hidden="1">
      <c r="A306" s="17"/>
      <c r="B306" s="697"/>
      <c r="C306" s="105" t="s">
        <v>1168</v>
      </c>
      <c r="D306" s="105" t="s">
        <v>598</v>
      </c>
      <c r="E306" s="105" t="e">
        <f>VLOOKUP(D306, '[2](참고) 중복제거용 BP사명 DB'!$B$3:$D691, 3, FALSE)</f>
        <v>#N/A</v>
      </c>
      <c r="F306" s="7" t="s">
        <v>1186</v>
      </c>
      <c r="G306" s="3"/>
      <c r="H306" s="117" t="s">
        <v>27</v>
      </c>
      <c r="I306" s="117" t="s">
        <v>67</v>
      </c>
      <c r="J306" s="117"/>
      <c r="K306" s="117" t="s">
        <v>67</v>
      </c>
      <c r="L306" s="117" t="s">
        <v>67</v>
      </c>
      <c r="M306" s="117"/>
      <c r="N306" s="117"/>
      <c r="O306" s="117"/>
      <c r="P306" s="122"/>
      <c r="Q306" s="79"/>
      <c r="R306" s="115"/>
      <c r="S306" s="115"/>
      <c r="T306" s="115"/>
      <c r="U306" s="115" t="s">
        <v>68</v>
      </c>
      <c r="V306" s="115" t="s">
        <v>210</v>
      </c>
      <c r="W306" s="115"/>
      <c r="X306" s="115"/>
      <c r="Y306" s="115"/>
      <c r="Z306" s="432" t="s">
        <v>68</v>
      </c>
      <c r="AA306" s="115" t="s">
        <v>210</v>
      </c>
      <c r="AB306" s="203" t="s">
        <v>204</v>
      </c>
      <c r="AC306" s="203"/>
      <c r="AD306" s="203"/>
      <c r="AE306" s="64" t="s">
        <v>211</v>
      </c>
      <c r="AF306" s="104" t="s">
        <v>212</v>
      </c>
      <c r="AG306" s="104" t="s">
        <v>213</v>
      </c>
      <c r="AH306" s="104" t="s">
        <v>214</v>
      </c>
      <c r="AI306" s="104"/>
      <c r="AJ306" s="590"/>
      <c r="AK306" s="20"/>
      <c r="AL306" s="503"/>
      <c r="AM306" s="20"/>
      <c r="AN306" s="43"/>
      <c r="AO306" s="43"/>
      <c r="AP306" s="43"/>
      <c r="AQ306" s="43"/>
      <c r="AR306" s="20" t="str">
        <f t="shared" si="9"/>
        <v/>
      </c>
      <c r="AS306" s="98"/>
      <c r="AT306" s="86"/>
      <c r="AU306" s="94"/>
      <c r="AV306" s="86"/>
      <c r="AW306" s="71" t="str">
        <f t="shared" si="8"/>
        <v/>
      </c>
      <c r="AX306" s="104" t="s">
        <v>1177</v>
      </c>
      <c r="AY306" s="104" t="s">
        <v>1178</v>
      </c>
      <c r="AZ306" s="104" t="s">
        <v>1179</v>
      </c>
      <c r="BA306" s="104" t="s">
        <v>1180</v>
      </c>
      <c r="BB306" s="104"/>
      <c r="BC306" s="104"/>
      <c r="BD306" s="104" t="s">
        <v>908</v>
      </c>
      <c r="BE306" s="104" t="s">
        <v>1187</v>
      </c>
      <c r="BF306"/>
    </row>
    <row r="307" spans="1:58" ht="27" hidden="1">
      <c r="A307" s="17"/>
      <c r="B307" s="697"/>
      <c r="C307" s="105" t="s">
        <v>1168</v>
      </c>
      <c r="D307" s="105" t="s">
        <v>1188</v>
      </c>
      <c r="E307" s="105" t="str">
        <f>VLOOKUP(D307, '[2](참고) 중복제거용 BP사명 DB'!$B$3:$D692, 3, FALSE)</f>
        <v>이지스엔터프라이즈㈜</v>
      </c>
      <c r="F307" s="7" t="s">
        <v>1189</v>
      </c>
      <c r="G307" s="3" t="s">
        <v>1190</v>
      </c>
      <c r="H307" s="117" t="s">
        <v>27</v>
      </c>
      <c r="I307" s="117" t="s">
        <v>67</v>
      </c>
      <c r="J307" s="117"/>
      <c r="K307" s="117" t="s">
        <v>67</v>
      </c>
      <c r="L307" s="117" t="s">
        <v>67</v>
      </c>
      <c r="M307" s="117"/>
      <c r="N307" s="117"/>
      <c r="O307" s="117"/>
      <c r="P307" s="122"/>
      <c r="Q307" s="79"/>
      <c r="R307" s="115"/>
      <c r="S307" s="115"/>
      <c r="T307" s="115"/>
      <c r="U307" s="115" t="s">
        <v>68</v>
      </c>
      <c r="V307" s="115" t="s">
        <v>802</v>
      </c>
      <c r="W307" s="115"/>
      <c r="X307" s="115"/>
      <c r="Y307" s="115"/>
      <c r="Z307" s="432" t="s">
        <v>68</v>
      </c>
      <c r="AA307" s="115" t="s">
        <v>802</v>
      </c>
      <c r="AB307" s="203" t="s">
        <v>204</v>
      </c>
      <c r="AC307" s="429"/>
      <c r="AD307" s="429"/>
      <c r="AE307" s="8"/>
      <c r="AF307" s="104"/>
      <c r="AG307" s="104"/>
      <c r="AH307" s="104"/>
      <c r="AI307" s="104"/>
      <c r="AJ307" s="590"/>
      <c r="AK307" s="20"/>
      <c r="AL307" s="503"/>
      <c r="AM307" s="20"/>
      <c r="AN307" s="45"/>
      <c r="AO307" s="51"/>
      <c r="AP307" s="45"/>
      <c r="AQ307" s="45"/>
      <c r="AR307" s="20" t="str">
        <f t="shared" si="9"/>
        <v/>
      </c>
      <c r="AS307" s="98"/>
      <c r="AT307" s="70"/>
      <c r="AU307" s="94"/>
      <c r="AV307" s="94"/>
      <c r="AW307" s="71" t="str">
        <f t="shared" si="8"/>
        <v/>
      </c>
      <c r="AX307" s="104" t="s">
        <v>1177</v>
      </c>
      <c r="AY307" s="104" t="s">
        <v>1178</v>
      </c>
      <c r="AZ307" s="104" t="s">
        <v>1179</v>
      </c>
      <c r="BA307" s="104" t="s">
        <v>1180</v>
      </c>
      <c r="BB307" s="104"/>
      <c r="BC307" s="104"/>
      <c r="BD307" s="104" t="s">
        <v>1191</v>
      </c>
      <c r="BE307" s="104" t="s">
        <v>1192</v>
      </c>
      <c r="BF307"/>
    </row>
    <row r="308" spans="1:58" ht="27" hidden="1">
      <c r="A308" s="17"/>
      <c r="B308" s="697"/>
      <c r="C308" s="105" t="s">
        <v>1168</v>
      </c>
      <c r="D308" s="105" t="s">
        <v>1193</v>
      </c>
      <c r="E308" s="105" t="e">
        <f>VLOOKUP(D308, '[2](참고) 중복제거용 BP사명 DB'!$B$3:$D693, 3, FALSE)</f>
        <v>#N/A</v>
      </c>
      <c r="F308" s="7" t="s">
        <v>1194</v>
      </c>
      <c r="G308" s="3"/>
      <c r="H308" s="117" t="s">
        <v>27</v>
      </c>
      <c r="I308" s="117" t="s">
        <v>67</v>
      </c>
      <c r="J308" s="117"/>
      <c r="K308" s="117" t="s">
        <v>67</v>
      </c>
      <c r="L308" s="117" t="s">
        <v>67</v>
      </c>
      <c r="M308" s="117"/>
      <c r="N308" s="117"/>
      <c r="O308" s="117"/>
      <c r="P308" s="122"/>
      <c r="Q308" s="79"/>
      <c r="R308" s="115"/>
      <c r="S308" s="115"/>
      <c r="T308" s="115"/>
      <c r="U308" s="115" t="s">
        <v>74</v>
      </c>
      <c r="V308" s="115" t="s">
        <v>960</v>
      </c>
      <c r="W308" s="115"/>
      <c r="X308" s="115"/>
      <c r="Y308" s="115"/>
      <c r="Z308" s="432" t="s">
        <v>74</v>
      </c>
      <c r="AA308" s="115" t="s">
        <v>961</v>
      </c>
      <c r="AB308" s="203" t="s">
        <v>204</v>
      </c>
      <c r="AC308" s="429"/>
      <c r="AD308" s="429"/>
      <c r="AE308" s="8"/>
      <c r="AF308" s="104"/>
      <c r="AG308" s="104"/>
      <c r="AH308" s="104"/>
      <c r="AI308" s="104"/>
      <c r="AJ308" s="590"/>
      <c r="AK308" s="20"/>
      <c r="AL308" s="503"/>
      <c r="AM308" s="20"/>
      <c r="AN308" s="45"/>
      <c r="AO308" s="51"/>
      <c r="AP308" s="45"/>
      <c r="AQ308" s="45"/>
      <c r="AR308" s="20" t="str">
        <f t="shared" si="9"/>
        <v/>
      </c>
      <c r="AS308" s="98"/>
      <c r="AT308" s="70"/>
      <c r="AU308" s="94"/>
      <c r="AV308" s="94"/>
      <c r="AW308" s="71" t="str">
        <f t="shared" si="8"/>
        <v/>
      </c>
      <c r="AX308" s="104" t="s">
        <v>1177</v>
      </c>
      <c r="AY308" s="104" t="s">
        <v>1178</v>
      </c>
      <c r="AZ308" s="104" t="s">
        <v>1179</v>
      </c>
      <c r="BA308" s="104" t="s">
        <v>1180</v>
      </c>
      <c r="BB308" s="104"/>
      <c r="BC308" s="104"/>
      <c r="BD308" s="104" t="s">
        <v>199</v>
      </c>
      <c r="BE308" s="104" t="s">
        <v>199</v>
      </c>
      <c r="BF308"/>
    </row>
    <row r="309" spans="1:58" ht="54" hidden="1">
      <c r="A309" s="17"/>
      <c r="B309" s="104" t="s">
        <v>1195</v>
      </c>
      <c r="C309" s="105" t="s">
        <v>1195</v>
      </c>
      <c r="D309" s="105" t="s">
        <v>1196</v>
      </c>
      <c r="E309" s="105" t="str">
        <f>VLOOKUP(D309, '[2](참고) 중복제거용 BP사명 DB'!$B$3:$D694, 3, FALSE)</f>
        <v>(주)티아이스퀘어</v>
      </c>
      <c r="F309" s="7" t="s">
        <v>1197</v>
      </c>
      <c r="G309" s="418" t="s">
        <v>1198</v>
      </c>
      <c r="H309" s="117" t="s">
        <v>27</v>
      </c>
      <c r="I309" s="117" t="s">
        <v>67</v>
      </c>
      <c r="J309" s="117"/>
      <c r="K309" s="117"/>
      <c r="L309" s="117"/>
      <c r="M309" s="117"/>
      <c r="N309" s="117" t="s">
        <v>67</v>
      </c>
      <c r="O309" s="117"/>
      <c r="P309" s="122"/>
      <c r="Q309" s="79"/>
      <c r="R309" s="115" t="s">
        <v>263</v>
      </c>
      <c r="S309" s="115" t="s">
        <v>261</v>
      </c>
      <c r="T309" s="115"/>
      <c r="U309" s="115" t="s">
        <v>394</v>
      </c>
      <c r="V309" s="115"/>
      <c r="W309" s="115"/>
      <c r="X309" s="115" t="s">
        <v>263</v>
      </c>
      <c r="Y309" s="115" t="s">
        <v>263</v>
      </c>
      <c r="Z309" s="432" t="s">
        <v>394</v>
      </c>
      <c r="AA309" s="115"/>
      <c r="AB309" s="203" t="s">
        <v>204</v>
      </c>
      <c r="AC309" s="203"/>
      <c r="AD309" s="203"/>
      <c r="AE309" s="4" t="s">
        <v>1199</v>
      </c>
      <c r="AF309" s="104" t="s">
        <v>114</v>
      </c>
      <c r="AG309" s="104" t="s">
        <v>972</v>
      </c>
      <c r="AH309" s="104" t="s">
        <v>643</v>
      </c>
      <c r="AI309" s="132"/>
      <c r="AJ309" s="590"/>
      <c r="AK309" s="402" t="s">
        <v>398</v>
      </c>
      <c r="AL309" s="402" t="s">
        <v>3901</v>
      </c>
      <c r="AM309" s="402" t="s">
        <v>399</v>
      </c>
      <c r="AN309" s="45"/>
      <c r="AO309" s="34"/>
      <c r="AP309" s="30"/>
      <c r="AQ309" s="31"/>
      <c r="AR309" s="20" t="str">
        <f t="shared" si="9"/>
        <v/>
      </c>
      <c r="AS309" s="98" t="s">
        <v>263</v>
      </c>
      <c r="AT309" s="98"/>
      <c r="AU309" s="107"/>
      <c r="AV309" s="94"/>
      <c r="AW309" s="71" t="str">
        <f>IF(ISBLANK(AV309), "", "O")</f>
        <v/>
      </c>
      <c r="AX309" s="105" t="s">
        <v>1200</v>
      </c>
      <c r="AY309" s="105" t="s">
        <v>1201</v>
      </c>
      <c r="AZ309" s="398"/>
      <c r="BA309" s="398"/>
      <c r="BB309" s="105" t="s">
        <v>1200</v>
      </c>
      <c r="BC309" s="105" t="s">
        <v>1201</v>
      </c>
      <c r="BD309" s="104" t="s">
        <v>1202</v>
      </c>
      <c r="BE309" s="104" t="s">
        <v>1203</v>
      </c>
      <c r="BF309"/>
    </row>
    <row r="310" spans="1:58" ht="24" hidden="1">
      <c r="A310" s="17"/>
      <c r="B310" s="105" t="s">
        <v>1204</v>
      </c>
      <c r="C310" s="105" t="s">
        <v>1205</v>
      </c>
      <c r="D310" s="105" t="s">
        <v>629</v>
      </c>
      <c r="E310" s="105" t="str">
        <f>VLOOKUP(D310, '[2](참고) 중복제거용 BP사명 DB'!$B$3:$D695, 3, FALSE)</f>
        <v>SK텔레콤(주)</v>
      </c>
      <c r="F310" s="7" t="s">
        <v>1206</v>
      </c>
      <c r="G310" s="7" t="s">
        <v>1207</v>
      </c>
      <c r="H310" s="117" t="s">
        <v>844</v>
      </c>
      <c r="I310" s="117"/>
      <c r="J310" s="117"/>
      <c r="K310" s="454" t="s">
        <v>67</v>
      </c>
      <c r="L310" s="117"/>
      <c r="M310" s="117"/>
      <c r="N310" s="117"/>
      <c r="O310" s="117"/>
      <c r="P310" s="122"/>
      <c r="Q310" s="47"/>
      <c r="R310" s="47"/>
      <c r="S310" s="47"/>
      <c r="T310" s="47"/>
      <c r="U310" s="117" t="s">
        <v>68</v>
      </c>
      <c r="V310" s="117" t="s">
        <v>1110</v>
      </c>
      <c r="W310" s="117"/>
      <c r="X310" s="461"/>
      <c r="Y310" s="117"/>
      <c r="Z310" s="433" t="s">
        <v>68</v>
      </c>
      <c r="AA310" s="115" t="s">
        <v>802</v>
      </c>
      <c r="AB310" s="117"/>
      <c r="AC310" s="117"/>
      <c r="AD310" s="117"/>
      <c r="AE310" s="7"/>
      <c r="AF310" s="104"/>
      <c r="AG310" s="105"/>
      <c r="AH310" s="105"/>
      <c r="AI310" s="105"/>
      <c r="AJ310" s="593"/>
      <c r="AK310" s="20"/>
      <c r="AL310" s="503"/>
      <c r="AM310" s="20"/>
      <c r="AN310" s="30"/>
      <c r="AO310" s="52"/>
      <c r="AP310" s="30"/>
      <c r="AQ310" s="30"/>
      <c r="AR310" s="20" t="str">
        <f t="shared" si="9"/>
        <v/>
      </c>
      <c r="AS310" s="98"/>
      <c r="AT310" s="86"/>
      <c r="AU310" s="94"/>
      <c r="AV310" s="94"/>
      <c r="AW310" s="71" t="str">
        <f t="shared" si="8"/>
        <v/>
      </c>
      <c r="AX310" s="105"/>
      <c r="AY310" s="105"/>
      <c r="AZ310" s="105"/>
      <c r="BA310" s="105"/>
      <c r="BB310" s="105"/>
      <c r="BC310" s="105"/>
      <c r="BD310" s="105"/>
      <c r="BE310" s="105"/>
      <c r="BF310"/>
    </row>
    <row r="311" spans="1:58" ht="54" hidden="1">
      <c r="B311" s="703" t="s">
        <v>1208</v>
      </c>
      <c r="C311" s="105" t="s">
        <v>1208</v>
      </c>
      <c r="D311" s="105" t="s">
        <v>549</v>
      </c>
      <c r="E311" s="105" t="str">
        <f>VLOOKUP(D311, '[2](참고) 중복제거용 BP사명 DB'!$B$3:$D696, 3, FALSE)</f>
        <v>SK㈜</v>
      </c>
      <c r="F311" s="7" t="s">
        <v>1209</v>
      </c>
      <c r="G311" s="7"/>
      <c r="H311" s="117" t="s">
        <v>27</v>
      </c>
      <c r="I311" s="117" t="s">
        <v>67</v>
      </c>
      <c r="J311" s="117" t="s">
        <v>67</v>
      </c>
      <c r="K311" s="117" t="s">
        <v>67</v>
      </c>
      <c r="L311" s="117"/>
      <c r="M311" s="117"/>
      <c r="N311" s="117"/>
      <c r="O311" s="117"/>
      <c r="P311" s="439"/>
      <c r="Q311" s="79"/>
      <c r="R311" s="115" t="s">
        <v>263</v>
      </c>
      <c r="S311" s="115"/>
      <c r="T311" s="115"/>
      <c r="U311" s="115" t="s">
        <v>262</v>
      </c>
      <c r="V311" s="115"/>
      <c r="W311" s="115"/>
      <c r="X311" s="115" t="s">
        <v>263</v>
      </c>
      <c r="Y311" s="115"/>
      <c r="Z311" s="432" t="s">
        <v>262</v>
      </c>
      <c r="AA311" s="115"/>
      <c r="AB311" s="203" t="s">
        <v>204</v>
      </c>
      <c r="AC311" s="429"/>
      <c r="AD311" s="203" t="s">
        <v>263</v>
      </c>
      <c r="AE311" s="3" t="s">
        <v>1210</v>
      </c>
      <c r="AF311" s="104" t="s">
        <v>145</v>
      </c>
      <c r="AG311" s="104" t="s">
        <v>1211</v>
      </c>
      <c r="AH311" s="104" t="s">
        <v>1212</v>
      </c>
      <c r="AI311" s="132"/>
      <c r="AJ311" s="590"/>
      <c r="AK311" s="20" t="s">
        <v>266</v>
      </c>
      <c r="AL311" s="20" t="s">
        <v>4005</v>
      </c>
      <c r="AM311" s="20" t="s">
        <v>267</v>
      </c>
      <c r="AN311" s="30">
        <v>45467</v>
      </c>
      <c r="AO311" s="574" t="s">
        <v>4308</v>
      </c>
      <c r="AP311" s="30"/>
      <c r="AQ311" s="31"/>
      <c r="AR311" s="20" t="str">
        <f t="shared" si="9"/>
        <v/>
      </c>
      <c r="AS311" s="98" t="s">
        <v>1208</v>
      </c>
      <c r="AT311" s="108" t="s">
        <v>4308</v>
      </c>
      <c r="AU311" s="107"/>
      <c r="AV311" s="94"/>
      <c r="AW311" s="71" t="str">
        <f t="shared" si="8"/>
        <v/>
      </c>
      <c r="AX311" s="105" t="s">
        <v>1213</v>
      </c>
      <c r="AY311" s="105" t="s">
        <v>1214</v>
      </c>
      <c r="AZ311" s="105" t="s">
        <v>1213</v>
      </c>
      <c r="BA311" s="105" t="s">
        <v>1214</v>
      </c>
      <c r="BB311" s="105"/>
      <c r="BC311" s="105"/>
      <c r="BD311" s="104" t="s">
        <v>4136</v>
      </c>
      <c r="BE311" s="104" t="s">
        <v>4137</v>
      </c>
      <c r="BF311"/>
    </row>
    <row r="312" spans="1:58" ht="27" hidden="1">
      <c r="B312" s="703"/>
      <c r="C312" s="105" t="s">
        <v>1208</v>
      </c>
      <c r="D312" s="105" t="s">
        <v>1217</v>
      </c>
      <c r="E312" s="105" t="str">
        <f>VLOOKUP(D312, '[2](참고) 중복제거용 BP사명 DB'!$B$3:$D697, 3, FALSE)</f>
        <v>(주)피벗크리에이티브</v>
      </c>
      <c r="F312" s="7" t="s">
        <v>1218</v>
      </c>
      <c r="G312" s="7"/>
      <c r="H312" s="117" t="s">
        <v>27</v>
      </c>
      <c r="I312" s="117" t="s">
        <v>67</v>
      </c>
      <c r="J312" s="117"/>
      <c r="K312" s="117" t="s">
        <v>67</v>
      </c>
      <c r="L312" s="117"/>
      <c r="M312" s="117"/>
      <c r="N312" s="117"/>
      <c r="O312" s="117"/>
      <c r="P312" s="439"/>
      <c r="Q312" s="79"/>
      <c r="R312" s="115" t="s">
        <v>261</v>
      </c>
      <c r="S312" s="115"/>
      <c r="T312" s="115"/>
      <c r="U312" s="115" t="s">
        <v>262</v>
      </c>
      <c r="V312" s="115"/>
      <c r="W312" s="115"/>
      <c r="X312" s="115" t="s">
        <v>263</v>
      </c>
      <c r="Y312" s="115"/>
      <c r="Z312" s="432" t="s">
        <v>262</v>
      </c>
      <c r="AA312" s="115"/>
      <c r="AB312" s="203" t="s">
        <v>204</v>
      </c>
      <c r="AC312" s="203"/>
      <c r="AD312" s="203"/>
      <c r="AE312" s="3" t="s">
        <v>1219</v>
      </c>
      <c r="AF312" s="104"/>
      <c r="AG312" s="104"/>
      <c r="AH312" s="104"/>
      <c r="AI312" s="132"/>
      <c r="AJ312" s="589"/>
      <c r="AK312" s="20" t="s">
        <v>266</v>
      </c>
      <c r="AL312" s="20" t="s">
        <v>4005</v>
      </c>
      <c r="AM312" s="20" t="s">
        <v>267</v>
      </c>
      <c r="AN312" s="30">
        <v>45467</v>
      </c>
      <c r="AO312" s="574" t="s">
        <v>4308</v>
      </c>
      <c r="AP312" s="30"/>
      <c r="AQ312" s="31"/>
      <c r="AR312" s="20" t="str">
        <f t="shared" si="9"/>
        <v/>
      </c>
      <c r="AS312" s="98"/>
      <c r="AT312" s="98"/>
      <c r="AU312" s="107"/>
      <c r="AV312" s="94"/>
      <c r="AW312" s="71" t="str">
        <f t="shared" si="8"/>
        <v/>
      </c>
      <c r="AX312" s="105" t="s">
        <v>1213</v>
      </c>
      <c r="AY312" s="105" t="s">
        <v>1214</v>
      </c>
      <c r="AZ312" s="105" t="s">
        <v>1213</v>
      </c>
      <c r="BA312" s="105" t="s">
        <v>1214</v>
      </c>
      <c r="BB312" s="105"/>
      <c r="BC312" s="105"/>
      <c r="BD312" s="104" t="s">
        <v>1220</v>
      </c>
      <c r="BE312" s="104" t="s">
        <v>1221</v>
      </c>
      <c r="BF312"/>
    </row>
    <row r="313" spans="1:58" ht="24" hidden="1">
      <c r="A313" s="18"/>
      <c r="B313" s="105" t="s">
        <v>1222</v>
      </c>
      <c r="C313" s="105" t="s">
        <v>1222</v>
      </c>
      <c r="D313" s="105" t="s">
        <v>629</v>
      </c>
      <c r="E313" s="105" t="str">
        <f>VLOOKUP(D313, '[2](참고) 중복제거용 BP사명 DB'!$B$3:$D698, 3, FALSE)</f>
        <v>SK텔레콤(주)</v>
      </c>
      <c r="F313" s="7"/>
      <c r="G313" s="7"/>
      <c r="H313" s="117" t="s">
        <v>844</v>
      </c>
      <c r="I313" s="117"/>
      <c r="J313" s="117"/>
      <c r="K313" s="454" t="s">
        <v>67</v>
      </c>
      <c r="L313" s="117"/>
      <c r="M313" s="117"/>
      <c r="N313" s="117" t="s">
        <v>67</v>
      </c>
      <c r="O313" s="117"/>
      <c r="P313" s="439"/>
      <c r="Q313" s="79"/>
      <c r="R313" s="115" t="s">
        <v>263</v>
      </c>
      <c r="S313" s="115" t="s">
        <v>261</v>
      </c>
      <c r="T313" s="115"/>
      <c r="U313" s="115" t="s">
        <v>394</v>
      </c>
      <c r="V313" s="115" t="s">
        <v>1223</v>
      </c>
      <c r="W313" s="115"/>
      <c r="X313" s="115" t="s">
        <v>263</v>
      </c>
      <c r="Y313" s="115" t="s">
        <v>263</v>
      </c>
      <c r="Z313" s="432"/>
      <c r="AA313" s="115"/>
      <c r="AB313" s="203"/>
      <c r="AC313" s="203"/>
      <c r="AD313" s="203"/>
      <c r="AE313" s="8"/>
      <c r="AF313" s="104"/>
      <c r="AG313" s="104"/>
      <c r="AH313" s="104"/>
      <c r="AI313" s="132"/>
      <c r="AJ313" s="589"/>
      <c r="AK313" s="402" t="s">
        <v>398</v>
      </c>
      <c r="AL313" s="402" t="s">
        <v>3901</v>
      </c>
      <c r="AM313" s="402" t="s">
        <v>399</v>
      </c>
      <c r="AN313" s="45"/>
      <c r="AO313" s="34"/>
      <c r="AP313" s="30"/>
      <c r="AQ313" s="31"/>
      <c r="AR313" s="20" t="str">
        <f t="shared" si="9"/>
        <v/>
      </c>
      <c r="AS313" s="98" t="s">
        <v>4331</v>
      </c>
      <c r="AT313" s="98"/>
      <c r="AU313" s="107"/>
      <c r="AV313" s="94"/>
      <c r="AW313" s="71" t="str">
        <f t="shared" si="8"/>
        <v/>
      </c>
      <c r="AX313" s="104"/>
      <c r="AY313" s="104"/>
      <c r="AZ313" s="104"/>
      <c r="BA313" s="104"/>
      <c r="BB313" s="105"/>
      <c r="BC313" s="105"/>
      <c r="BD313" s="104"/>
      <c r="BE313" s="104"/>
      <c r="BF313"/>
    </row>
    <row r="314" spans="1:58" ht="24" hidden="1">
      <c r="A314" s="18"/>
      <c r="B314" s="105" t="s">
        <v>1224</v>
      </c>
      <c r="C314" s="105" t="s">
        <v>1224</v>
      </c>
      <c r="D314" s="105" t="s">
        <v>70</v>
      </c>
      <c r="E314" s="105" t="e">
        <f>VLOOKUP(D314, '[2](참고) 중복제거용 BP사명 DB'!$B$3:$D699, 3, FALSE)</f>
        <v>#N/A</v>
      </c>
      <c r="F314" s="7"/>
      <c r="G314" s="7"/>
      <c r="H314" s="117" t="s">
        <v>844</v>
      </c>
      <c r="I314" s="117"/>
      <c r="J314" s="117"/>
      <c r="K314" s="454" t="s">
        <v>67</v>
      </c>
      <c r="L314" s="117"/>
      <c r="M314" s="117"/>
      <c r="N314" s="117"/>
      <c r="O314" s="117"/>
      <c r="P314" s="439"/>
      <c r="Q314" s="79"/>
      <c r="R314" s="115"/>
      <c r="S314" s="115"/>
      <c r="T314" s="115"/>
      <c r="U314" s="209" t="s">
        <v>68</v>
      </c>
      <c r="V314" s="115" t="s">
        <v>1223</v>
      </c>
      <c r="W314" s="115"/>
      <c r="X314" s="115"/>
      <c r="Y314" s="115"/>
      <c r="Z314" s="434" t="s">
        <v>68</v>
      </c>
      <c r="AA314" s="115" t="s">
        <v>1225</v>
      </c>
      <c r="AB314" s="203"/>
      <c r="AC314" s="203"/>
      <c r="AD314" s="203"/>
      <c r="AE314" s="8"/>
      <c r="AF314" s="104"/>
      <c r="AG314" s="104"/>
      <c r="AH314" s="104"/>
      <c r="AI314" s="132"/>
      <c r="AJ314" s="589"/>
      <c r="AK314" s="20"/>
      <c r="AL314" s="503"/>
      <c r="AM314" s="20"/>
      <c r="AN314" s="42"/>
      <c r="AO314" s="23"/>
      <c r="AP314" s="42"/>
      <c r="AQ314" s="30"/>
      <c r="AR314" s="20" t="str">
        <f t="shared" si="9"/>
        <v/>
      </c>
      <c r="AS314" s="98"/>
      <c r="AT314" s="98"/>
      <c r="AU314" s="94"/>
      <c r="AV314" s="94"/>
      <c r="AW314" s="71" t="str">
        <f t="shared" si="8"/>
        <v/>
      </c>
      <c r="AX314" s="104"/>
      <c r="AY314" s="104"/>
      <c r="AZ314" s="104"/>
      <c r="BA314" s="104"/>
      <c r="BB314" s="104"/>
      <c r="BC314" s="104"/>
      <c r="BD314" s="104"/>
      <c r="BE314" s="104"/>
      <c r="BF314"/>
    </row>
    <row r="315" spans="1:58" ht="24" hidden="1">
      <c r="A315" s="18"/>
      <c r="B315" s="105" t="s">
        <v>1226</v>
      </c>
      <c r="C315" s="105" t="s">
        <v>1226</v>
      </c>
      <c r="D315" s="105" t="s">
        <v>70</v>
      </c>
      <c r="E315" s="105" t="e">
        <f>VLOOKUP(D315, '[2](참고) 중복제거용 BP사명 DB'!$B$3:$D700, 3, FALSE)</f>
        <v>#N/A</v>
      </c>
      <c r="F315" s="7"/>
      <c r="G315" s="7"/>
      <c r="H315" s="117" t="s">
        <v>844</v>
      </c>
      <c r="I315" s="117"/>
      <c r="J315" s="117"/>
      <c r="K315" s="454" t="s">
        <v>67</v>
      </c>
      <c r="L315" s="117"/>
      <c r="M315" s="117"/>
      <c r="N315" s="117"/>
      <c r="O315" s="117"/>
      <c r="P315" s="439"/>
      <c r="Q315" s="79"/>
      <c r="R315" s="115"/>
      <c r="S315" s="115"/>
      <c r="T315" s="115"/>
      <c r="U315" s="209" t="s">
        <v>68</v>
      </c>
      <c r="V315" s="115" t="s">
        <v>1223</v>
      </c>
      <c r="W315" s="115"/>
      <c r="X315" s="115"/>
      <c r="Y315" s="115"/>
      <c r="Z315" s="434" t="s">
        <v>68</v>
      </c>
      <c r="AA315" s="115" t="s">
        <v>1225</v>
      </c>
      <c r="AB315" s="203"/>
      <c r="AC315" s="203"/>
      <c r="AD315" s="203"/>
      <c r="AE315" s="8"/>
      <c r="AF315" s="104"/>
      <c r="AG315" s="104"/>
      <c r="AH315" s="104"/>
      <c r="AI315" s="132"/>
      <c r="AJ315" s="589"/>
      <c r="AK315" s="20"/>
      <c r="AL315" s="503"/>
      <c r="AM315" s="20"/>
      <c r="AN315" s="42"/>
      <c r="AO315" s="23"/>
      <c r="AP315" s="42"/>
      <c r="AQ315" s="30"/>
      <c r="AR315" s="20" t="str">
        <f t="shared" si="9"/>
        <v/>
      </c>
      <c r="AS315" s="98"/>
      <c r="AT315" s="98"/>
      <c r="AU315" s="94"/>
      <c r="AV315" s="94"/>
      <c r="AW315" s="71" t="str">
        <f t="shared" si="8"/>
        <v/>
      </c>
      <c r="AX315" s="104"/>
      <c r="AY315" s="104"/>
      <c r="AZ315" s="104"/>
      <c r="BA315" s="104"/>
      <c r="BB315" s="104"/>
      <c r="BC315" s="104"/>
      <c r="BD315" s="104"/>
      <c r="BE315" s="104"/>
      <c r="BF315"/>
    </row>
    <row r="316" spans="1:58" ht="24" hidden="1">
      <c r="A316" s="18"/>
      <c r="B316" s="105" t="s">
        <v>1227</v>
      </c>
      <c r="C316" s="105" t="s">
        <v>1227</v>
      </c>
      <c r="D316" s="105" t="s">
        <v>70</v>
      </c>
      <c r="E316" s="105" t="e">
        <f>VLOOKUP(D316, '[2](참고) 중복제거용 BP사명 DB'!$B$3:$D701, 3, FALSE)</f>
        <v>#N/A</v>
      </c>
      <c r="F316" s="7"/>
      <c r="G316" s="7"/>
      <c r="H316" s="117" t="s">
        <v>844</v>
      </c>
      <c r="I316" s="117"/>
      <c r="J316" s="117"/>
      <c r="K316" s="454" t="s">
        <v>67</v>
      </c>
      <c r="L316" s="117"/>
      <c r="M316" s="117"/>
      <c r="N316" s="117"/>
      <c r="O316" s="117"/>
      <c r="P316" s="439"/>
      <c r="Q316" s="79"/>
      <c r="R316" s="115"/>
      <c r="S316" s="115"/>
      <c r="T316" s="115"/>
      <c r="U316" s="209" t="s">
        <v>68</v>
      </c>
      <c r="V316" s="115" t="s">
        <v>1223</v>
      </c>
      <c r="W316" s="115"/>
      <c r="X316" s="115"/>
      <c r="Y316" s="115"/>
      <c r="Z316" s="434" t="s">
        <v>68</v>
      </c>
      <c r="AA316" s="115" t="s">
        <v>1225</v>
      </c>
      <c r="AB316" s="203"/>
      <c r="AC316" s="203"/>
      <c r="AD316" s="203"/>
      <c r="AE316" s="8"/>
      <c r="AF316" s="104"/>
      <c r="AG316" s="104"/>
      <c r="AH316" s="104"/>
      <c r="AI316" s="132"/>
      <c r="AJ316" s="589"/>
      <c r="AK316" s="20"/>
      <c r="AL316" s="503"/>
      <c r="AM316" s="20"/>
      <c r="AN316" s="42"/>
      <c r="AO316" s="23"/>
      <c r="AP316" s="42"/>
      <c r="AQ316" s="30"/>
      <c r="AR316" s="20" t="str">
        <f t="shared" si="9"/>
        <v/>
      </c>
      <c r="AS316" s="98"/>
      <c r="AT316" s="98"/>
      <c r="AU316" s="94"/>
      <c r="AV316" s="94"/>
      <c r="AW316" s="71" t="str">
        <f t="shared" si="8"/>
        <v/>
      </c>
      <c r="AX316" s="104"/>
      <c r="AY316" s="104"/>
      <c r="AZ316" s="104"/>
      <c r="BA316" s="104"/>
      <c r="BB316" s="104"/>
      <c r="BC316" s="104"/>
      <c r="BD316" s="104"/>
      <c r="BE316" s="104"/>
      <c r="BF316"/>
    </row>
    <row r="317" spans="1:58" ht="24" hidden="1">
      <c r="A317" s="18"/>
      <c r="B317" s="105" t="s">
        <v>1228</v>
      </c>
      <c r="C317" s="105" t="s">
        <v>1228</v>
      </c>
      <c r="D317" s="105" t="s">
        <v>70</v>
      </c>
      <c r="E317" s="105" t="e">
        <f>VLOOKUP(D317, '[2](참고) 중복제거용 BP사명 DB'!$B$3:$D702, 3, FALSE)</f>
        <v>#N/A</v>
      </c>
      <c r="F317" s="7"/>
      <c r="G317" s="7"/>
      <c r="H317" s="117" t="s">
        <v>844</v>
      </c>
      <c r="I317" s="117"/>
      <c r="J317" s="117"/>
      <c r="K317" s="454" t="s">
        <v>67</v>
      </c>
      <c r="L317" s="117"/>
      <c r="M317" s="117"/>
      <c r="N317" s="117"/>
      <c r="O317" s="117"/>
      <c r="P317" s="439"/>
      <c r="Q317" s="79"/>
      <c r="R317" s="115"/>
      <c r="S317" s="115"/>
      <c r="T317" s="115"/>
      <c r="U317" s="209" t="s">
        <v>68</v>
      </c>
      <c r="V317" s="115" t="s">
        <v>1223</v>
      </c>
      <c r="W317" s="115"/>
      <c r="X317" s="115"/>
      <c r="Y317" s="115"/>
      <c r="Z317" s="434" t="s">
        <v>68</v>
      </c>
      <c r="AA317" s="115" t="s">
        <v>1225</v>
      </c>
      <c r="AB317" s="203"/>
      <c r="AC317" s="203"/>
      <c r="AD317" s="203"/>
      <c r="AE317" s="8"/>
      <c r="AF317" s="104"/>
      <c r="AG317" s="104"/>
      <c r="AH317" s="104"/>
      <c r="AI317" s="132"/>
      <c r="AJ317" s="589"/>
      <c r="AK317" s="20"/>
      <c r="AL317" s="503"/>
      <c r="AM317" s="20"/>
      <c r="AN317" s="42"/>
      <c r="AO317" s="23"/>
      <c r="AP317" s="42"/>
      <c r="AQ317" s="30"/>
      <c r="AR317" s="20" t="str">
        <f t="shared" si="9"/>
        <v/>
      </c>
      <c r="AS317" s="98"/>
      <c r="AT317" s="98"/>
      <c r="AU317" s="94"/>
      <c r="AV317" s="94"/>
      <c r="AW317" s="71" t="str">
        <f t="shared" si="8"/>
        <v/>
      </c>
      <c r="AX317" s="104"/>
      <c r="AY317" s="104"/>
      <c r="AZ317" s="104"/>
      <c r="BA317" s="104"/>
      <c r="BB317" s="104"/>
      <c r="BC317" s="104"/>
      <c r="BD317" s="104"/>
      <c r="BE317" s="104"/>
      <c r="BF317"/>
    </row>
    <row r="318" spans="1:58" ht="24" hidden="1">
      <c r="A318" s="18"/>
      <c r="B318" s="105" t="s">
        <v>1229</v>
      </c>
      <c r="C318" s="105" t="s">
        <v>1229</v>
      </c>
      <c r="D318" s="105" t="s">
        <v>70</v>
      </c>
      <c r="E318" s="105" t="e">
        <f>VLOOKUP(D318, '[2](참고) 중복제거용 BP사명 DB'!$B$3:$D703, 3, FALSE)</f>
        <v>#N/A</v>
      </c>
      <c r="F318" s="7"/>
      <c r="G318" s="7"/>
      <c r="H318" s="117" t="s">
        <v>844</v>
      </c>
      <c r="I318" s="117"/>
      <c r="J318" s="117"/>
      <c r="K318" s="454" t="s">
        <v>67</v>
      </c>
      <c r="L318" s="117"/>
      <c r="M318" s="117"/>
      <c r="N318" s="117"/>
      <c r="O318" s="117"/>
      <c r="P318" s="439"/>
      <c r="Q318" s="79"/>
      <c r="R318" s="115"/>
      <c r="S318" s="115"/>
      <c r="T318" s="115"/>
      <c r="U318" s="209" t="s">
        <v>68</v>
      </c>
      <c r="V318" s="115" t="s">
        <v>1223</v>
      </c>
      <c r="W318" s="115"/>
      <c r="X318" s="115"/>
      <c r="Y318" s="115"/>
      <c r="Z318" s="434" t="s">
        <v>68</v>
      </c>
      <c r="AA318" s="115" t="s">
        <v>1225</v>
      </c>
      <c r="AB318" s="203"/>
      <c r="AC318" s="203"/>
      <c r="AD318" s="203"/>
      <c r="AE318" s="8"/>
      <c r="AF318" s="104"/>
      <c r="AG318" s="104"/>
      <c r="AH318" s="104"/>
      <c r="AI318" s="132"/>
      <c r="AJ318" s="589"/>
      <c r="AK318" s="20"/>
      <c r="AL318" s="503"/>
      <c r="AM318" s="20"/>
      <c r="AN318" s="42"/>
      <c r="AO318" s="23"/>
      <c r="AP318" s="42"/>
      <c r="AQ318" s="30"/>
      <c r="AR318" s="20" t="str">
        <f t="shared" si="9"/>
        <v/>
      </c>
      <c r="AS318" s="98"/>
      <c r="AT318" s="98"/>
      <c r="AU318" s="94"/>
      <c r="AV318" s="94"/>
      <c r="AW318" s="71" t="str">
        <f t="shared" si="8"/>
        <v/>
      </c>
      <c r="AX318" s="104"/>
      <c r="AY318" s="104"/>
      <c r="AZ318" s="104"/>
      <c r="BA318" s="104"/>
      <c r="BB318" s="104"/>
      <c r="BC318" s="104"/>
      <c r="BD318" s="104"/>
      <c r="BE318" s="104"/>
      <c r="BF318"/>
    </row>
    <row r="319" spans="1:58" ht="24" hidden="1">
      <c r="A319" s="17"/>
      <c r="B319" s="703" t="s">
        <v>1230</v>
      </c>
      <c r="C319" s="105" t="s">
        <v>1231</v>
      </c>
      <c r="D319" s="210" t="s">
        <v>308</v>
      </c>
      <c r="E319" s="105" t="str">
        <f>VLOOKUP(D319, '[2](참고) 중복제거용 BP사명 DB'!$B$3:$D704, 3, FALSE)</f>
        <v>에스케이브로드밴드주식회사</v>
      </c>
      <c r="F319" s="7" t="s">
        <v>1232</v>
      </c>
      <c r="G319" s="3"/>
      <c r="H319" s="117" t="s">
        <v>27</v>
      </c>
      <c r="I319" s="117" t="s">
        <v>67</v>
      </c>
      <c r="J319" s="117"/>
      <c r="K319" s="117" t="s">
        <v>67</v>
      </c>
      <c r="L319" s="117"/>
      <c r="M319" s="117"/>
      <c r="N319" s="117"/>
      <c r="O319" s="117"/>
      <c r="P319" s="439"/>
      <c r="Q319" s="79"/>
      <c r="R319" s="115"/>
      <c r="S319" s="115"/>
      <c r="T319" s="115"/>
      <c r="U319" s="115" t="s">
        <v>74</v>
      </c>
      <c r="V319" s="115" t="s">
        <v>575</v>
      </c>
      <c r="W319" s="115"/>
      <c r="X319" s="115"/>
      <c r="Y319" s="115"/>
      <c r="Z319" s="432" t="s">
        <v>74</v>
      </c>
      <c r="AA319" s="461" t="s">
        <v>961</v>
      </c>
      <c r="AB319" s="203" t="s">
        <v>69</v>
      </c>
      <c r="AC319" s="429"/>
      <c r="AD319" s="429"/>
      <c r="AE319" s="8"/>
      <c r="AF319" s="104"/>
      <c r="AG319" s="104"/>
      <c r="AH319" s="104"/>
      <c r="AI319" s="132"/>
      <c r="AJ319" s="589"/>
      <c r="AK319" s="20"/>
      <c r="AL319" s="503"/>
      <c r="AM319" s="20"/>
      <c r="AN319" s="45"/>
      <c r="AO319" s="51"/>
      <c r="AP319" s="45"/>
      <c r="AQ319" s="45"/>
      <c r="AR319" s="20" t="str">
        <f t="shared" si="9"/>
        <v/>
      </c>
      <c r="AS319" s="98"/>
      <c r="AT319" s="70"/>
      <c r="AU319" s="94"/>
      <c r="AV319" s="94"/>
      <c r="AW319" s="71" t="str">
        <f t="shared" si="8"/>
        <v/>
      </c>
      <c r="AX319" s="104" t="s">
        <v>1233</v>
      </c>
      <c r="AY319" s="104" t="s">
        <v>1234</v>
      </c>
      <c r="AZ319" s="104" t="s">
        <v>70</v>
      </c>
      <c r="BA319" s="104" t="s">
        <v>70</v>
      </c>
      <c r="BB319" s="104"/>
      <c r="BC319" s="104"/>
      <c r="BD319" s="104"/>
      <c r="BE319" s="104"/>
      <c r="BF319"/>
    </row>
    <row r="320" spans="1:58" ht="24" hidden="1">
      <c r="A320" s="17"/>
      <c r="B320" s="703"/>
      <c r="C320" s="105" t="s">
        <v>1231</v>
      </c>
      <c r="D320" s="105" t="s">
        <v>1235</v>
      </c>
      <c r="E320" s="105" t="str">
        <f>VLOOKUP(D320, '[2](참고) 중복제거용 BP사명 DB'!$B$3:$D705, 3, FALSE)</f>
        <v>에스케이쉴더스 주식회사</v>
      </c>
      <c r="F320" s="7" t="s">
        <v>1232</v>
      </c>
      <c r="G320" s="3"/>
      <c r="H320" s="117" t="s">
        <v>27</v>
      </c>
      <c r="I320" s="117" t="s">
        <v>67</v>
      </c>
      <c r="J320" s="117"/>
      <c r="K320" s="117" t="s">
        <v>67</v>
      </c>
      <c r="L320" s="117"/>
      <c r="M320" s="117"/>
      <c r="N320" s="117"/>
      <c r="O320" s="117"/>
      <c r="P320" s="439"/>
      <c r="Q320" s="79"/>
      <c r="R320" s="115"/>
      <c r="S320" s="115"/>
      <c r="T320" s="115"/>
      <c r="U320" s="115" t="s">
        <v>74</v>
      </c>
      <c r="V320" s="115" t="s">
        <v>575</v>
      </c>
      <c r="W320" s="115"/>
      <c r="X320" s="115"/>
      <c r="Y320" s="115"/>
      <c r="Z320" s="432" t="s">
        <v>74</v>
      </c>
      <c r="AA320" s="461" t="s">
        <v>961</v>
      </c>
      <c r="AB320" s="203" t="s">
        <v>69</v>
      </c>
      <c r="AC320" s="429"/>
      <c r="AD320" s="429"/>
      <c r="AE320" s="8"/>
      <c r="AF320" s="104"/>
      <c r="AG320" s="104"/>
      <c r="AH320" s="104"/>
      <c r="AI320" s="132"/>
      <c r="AJ320" s="589"/>
      <c r="AK320" s="20"/>
      <c r="AL320" s="503"/>
      <c r="AM320" s="20"/>
      <c r="AN320" s="45"/>
      <c r="AO320" s="51"/>
      <c r="AP320" s="45"/>
      <c r="AQ320" s="45"/>
      <c r="AR320" s="20" t="str">
        <f t="shared" si="9"/>
        <v/>
      </c>
      <c r="AS320" s="98"/>
      <c r="AT320" s="70"/>
      <c r="AU320" s="94"/>
      <c r="AV320" s="94"/>
      <c r="AW320" s="71" t="str">
        <f t="shared" si="8"/>
        <v/>
      </c>
      <c r="AX320" s="104" t="s">
        <v>1233</v>
      </c>
      <c r="AY320" s="104" t="s">
        <v>1234</v>
      </c>
      <c r="AZ320" s="104" t="s">
        <v>70</v>
      </c>
      <c r="BA320" s="104" t="s">
        <v>70</v>
      </c>
      <c r="BB320" s="104"/>
      <c r="BC320" s="104"/>
      <c r="BD320" s="104"/>
      <c r="BE320" s="104"/>
      <c r="BF320"/>
    </row>
    <row r="321" spans="1:58" ht="27" hidden="1">
      <c r="A321" s="17"/>
      <c r="B321" s="105" t="s">
        <v>1236</v>
      </c>
      <c r="C321" s="105" t="s">
        <v>1237</v>
      </c>
      <c r="D321" s="105" t="s">
        <v>1238</v>
      </c>
      <c r="E321" s="105" t="str">
        <f>VLOOKUP(D321, '[2](참고) 중복제거용 BP사명 DB'!$B$3:$D706, 3, FALSE)</f>
        <v>삼성전자(주)</v>
      </c>
      <c r="F321" s="7" t="s">
        <v>1239</v>
      </c>
      <c r="G321" s="3"/>
      <c r="H321" s="117" t="s">
        <v>27</v>
      </c>
      <c r="I321" s="117" t="s">
        <v>67</v>
      </c>
      <c r="J321" s="117"/>
      <c r="K321" s="117"/>
      <c r="L321" s="117"/>
      <c r="M321" s="117"/>
      <c r="N321" s="117"/>
      <c r="O321" s="117"/>
      <c r="P321" s="439"/>
      <c r="Q321" s="79"/>
      <c r="R321" s="115"/>
      <c r="S321" s="115"/>
      <c r="T321" s="115"/>
      <c r="U321" s="115" t="s">
        <v>68</v>
      </c>
      <c r="V321" s="115" t="s">
        <v>69</v>
      </c>
      <c r="W321" s="115"/>
      <c r="X321" s="115"/>
      <c r="Y321" s="115"/>
      <c r="Z321" s="432" t="s">
        <v>68</v>
      </c>
      <c r="AA321" s="115" t="s">
        <v>69</v>
      </c>
      <c r="AB321" s="203" t="s">
        <v>1240</v>
      </c>
      <c r="AC321" s="203"/>
      <c r="AD321" s="203"/>
      <c r="AE321" s="8"/>
      <c r="AF321" s="104"/>
      <c r="AG321" s="104"/>
      <c r="AH321" s="104"/>
      <c r="AI321" s="132"/>
      <c r="AJ321" s="589"/>
      <c r="AK321" s="20"/>
      <c r="AL321" s="503"/>
      <c r="AM321" s="20"/>
      <c r="AN321" s="45"/>
      <c r="AO321" s="20"/>
      <c r="AP321" s="45"/>
      <c r="AQ321" s="45"/>
      <c r="AR321" s="20" t="str">
        <f t="shared" si="9"/>
        <v/>
      </c>
      <c r="AS321" s="98"/>
      <c r="AT321" s="70"/>
      <c r="AU321" s="94"/>
      <c r="AV321" s="94"/>
      <c r="AW321" s="71" t="str">
        <f t="shared" si="8"/>
        <v/>
      </c>
      <c r="AX321" s="104" t="s">
        <v>1241</v>
      </c>
      <c r="AY321" s="104" t="s">
        <v>1242</v>
      </c>
      <c r="AZ321" s="104" t="s">
        <v>1243</v>
      </c>
      <c r="BA321" s="104" t="s">
        <v>1244</v>
      </c>
      <c r="BB321" s="104"/>
      <c r="BC321" s="104"/>
      <c r="BD321" s="104" t="s">
        <v>1245</v>
      </c>
      <c r="BE321" s="104" t="s">
        <v>1246</v>
      </c>
      <c r="BF321"/>
    </row>
    <row r="322" spans="1:58" ht="24" hidden="1">
      <c r="A322" s="17"/>
      <c r="B322" s="105" t="s">
        <v>1247</v>
      </c>
      <c r="C322" s="105" t="s">
        <v>1248</v>
      </c>
      <c r="D322" s="105" t="s">
        <v>530</v>
      </c>
      <c r="E322" s="105" t="str">
        <f>VLOOKUP(D322, '[2](참고) 중복제거용 BP사명 DB'!$B$3:$D707, 3, FALSE)</f>
        <v>에스케이엠앤서비스 주식회사</v>
      </c>
      <c r="F322" s="7" t="s">
        <v>1249</v>
      </c>
      <c r="G322" s="418" t="s">
        <v>1250</v>
      </c>
      <c r="H322" s="117" t="s">
        <v>27</v>
      </c>
      <c r="I322" s="117" t="s">
        <v>67</v>
      </c>
      <c r="J322" s="117"/>
      <c r="K322" s="117"/>
      <c r="L322" s="117"/>
      <c r="M322" s="117"/>
      <c r="N322" s="117"/>
      <c r="O322" s="117"/>
      <c r="P322" s="122"/>
      <c r="Q322" s="79"/>
      <c r="R322" s="115"/>
      <c r="S322" s="115"/>
      <c r="T322" s="115"/>
      <c r="U322" s="115" t="s">
        <v>74</v>
      </c>
      <c r="V322" s="115" t="s">
        <v>575</v>
      </c>
      <c r="W322" s="115"/>
      <c r="X322" s="115"/>
      <c r="Y322" s="115"/>
      <c r="Z322" s="432" t="s">
        <v>74</v>
      </c>
      <c r="AA322" s="419" t="s">
        <v>287</v>
      </c>
      <c r="AB322" s="64" t="s">
        <v>1251</v>
      </c>
      <c r="AC322" s="120"/>
      <c r="AD322" s="120"/>
      <c r="AE322" s="25"/>
      <c r="AF322" s="35"/>
      <c r="AG322" s="322"/>
      <c r="AH322" s="35"/>
      <c r="AI322" s="25"/>
      <c r="AJ322" s="592"/>
      <c r="AK322" s="20"/>
      <c r="AL322" s="503"/>
      <c r="AM322" s="20"/>
      <c r="AN322" s="45"/>
      <c r="AO322" s="20"/>
      <c r="AP322" s="45"/>
      <c r="AQ322" s="45"/>
      <c r="AR322" s="20" t="str">
        <f t="shared" si="9"/>
        <v/>
      </c>
      <c r="AS322" s="98"/>
      <c r="AT322" s="70"/>
      <c r="AU322" s="94"/>
      <c r="AV322" s="94"/>
      <c r="AW322" s="71" t="str">
        <f t="shared" si="8"/>
        <v/>
      </c>
      <c r="AX322" s="104" t="s">
        <v>1252</v>
      </c>
      <c r="AY322" s="104" t="s">
        <v>1253</v>
      </c>
      <c r="AZ322" s="104" t="s">
        <v>1254</v>
      </c>
      <c r="BA322" s="104" t="s">
        <v>70</v>
      </c>
      <c r="BB322" s="104"/>
      <c r="BC322" s="104"/>
      <c r="BD322" s="104" t="s">
        <v>1254</v>
      </c>
      <c r="BE322" s="104" t="s">
        <v>1254</v>
      </c>
      <c r="BF322"/>
    </row>
    <row r="323" spans="1:58" hidden="1">
      <c r="A323" s="17"/>
      <c r="B323" s="105" t="s">
        <v>1255</v>
      </c>
      <c r="C323" s="105" t="s">
        <v>1256</v>
      </c>
      <c r="D323" s="105" t="s">
        <v>1257</v>
      </c>
      <c r="E323" s="105" t="e">
        <f>VLOOKUP(D323, '[2](참고) 중복제거용 BP사명 DB'!$B$3:$D708, 3, FALSE)</f>
        <v>#N/A</v>
      </c>
      <c r="F323" s="7" t="s">
        <v>1258</v>
      </c>
      <c r="G323" s="3"/>
      <c r="H323" s="117" t="s">
        <v>27</v>
      </c>
      <c r="I323" s="117" t="s">
        <v>67</v>
      </c>
      <c r="J323" s="117"/>
      <c r="K323" s="117"/>
      <c r="L323" s="117"/>
      <c r="M323" s="117"/>
      <c r="N323" s="117"/>
      <c r="O323" s="117"/>
      <c r="P323" s="439"/>
      <c r="Q323" s="79"/>
      <c r="R323" s="115"/>
      <c r="S323" s="115"/>
      <c r="T323" s="115"/>
      <c r="U323" s="115" t="s">
        <v>68</v>
      </c>
      <c r="V323" s="115" t="s">
        <v>75</v>
      </c>
      <c r="W323" s="115"/>
      <c r="X323" s="115"/>
      <c r="Y323" s="115"/>
      <c r="Z323" s="432" t="s">
        <v>68</v>
      </c>
      <c r="AA323" s="115" t="s">
        <v>69</v>
      </c>
      <c r="AB323" s="203" t="s">
        <v>368</v>
      </c>
      <c r="AC323" s="120"/>
      <c r="AD323" s="120"/>
      <c r="AE323" s="25"/>
      <c r="AF323" s="35"/>
      <c r="AG323" s="322"/>
      <c r="AH323" s="35"/>
      <c r="AI323" s="25"/>
      <c r="AJ323" s="592"/>
      <c r="AK323" s="20"/>
      <c r="AL323" s="503"/>
      <c r="AM323" s="20"/>
      <c r="AN323" s="45"/>
      <c r="AO323" s="54"/>
      <c r="AP323" s="45"/>
      <c r="AQ323" s="45"/>
      <c r="AR323" s="20" t="str">
        <f t="shared" si="9"/>
        <v/>
      </c>
      <c r="AS323" s="98"/>
      <c r="AT323" s="70"/>
      <c r="AU323" s="94"/>
      <c r="AV323" s="94"/>
      <c r="AW323" s="71" t="str">
        <f t="shared" ref="AW323:AW389" si="10">IF(ISBLANK(AV323), "", "O")</f>
        <v/>
      </c>
      <c r="AX323" s="104"/>
      <c r="AY323" s="104"/>
      <c r="AZ323" s="104"/>
      <c r="BA323" s="104"/>
      <c r="BB323" s="104"/>
      <c r="BC323" s="104"/>
      <c r="BD323" s="104"/>
      <c r="BE323" s="104"/>
      <c r="BF323"/>
    </row>
    <row r="324" spans="1:58" ht="54" hidden="1">
      <c r="B324" s="703" t="s">
        <v>1259</v>
      </c>
      <c r="C324" s="105" t="s">
        <v>1259</v>
      </c>
      <c r="D324" s="105" t="s">
        <v>549</v>
      </c>
      <c r="E324" s="105" t="str">
        <f>VLOOKUP(D324, '[2](참고) 중복제거용 BP사명 DB'!$B$3:$D709, 3, FALSE)</f>
        <v>SK㈜</v>
      </c>
      <c r="F324" s="7" t="s">
        <v>1260</v>
      </c>
      <c r="G324" s="3"/>
      <c r="H324" s="117" t="s">
        <v>27</v>
      </c>
      <c r="I324" s="117" t="s">
        <v>67</v>
      </c>
      <c r="J324" s="117" t="s">
        <v>67</v>
      </c>
      <c r="K324" s="117"/>
      <c r="L324" s="117"/>
      <c r="M324" s="117"/>
      <c r="N324" s="117"/>
      <c r="O324" s="117"/>
      <c r="P324" s="439"/>
      <c r="Q324" s="79"/>
      <c r="R324" s="115" t="s">
        <v>261</v>
      </c>
      <c r="S324" s="115"/>
      <c r="T324" s="115"/>
      <c r="U324" s="115" t="s">
        <v>262</v>
      </c>
      <c r="V324" s="115"/>
      <c r="W324" s="115"/>
      <c r="X324" s="115" t="s">
        <v>263</v>
      </c>
      <c r="Y324" s="115"/>
      <c r="Z324" s="432" t="s">
        <v>262</v>
      </c>
      <c r="AA324" s="115"/>
      <c r="AB324" s="203" t="s">
        <v>204</v>
      </c>
      <c r="AC324" s="203"/>
      <c r="AD324" s="203" t="s">
        <v>263</v>
      </c>
      <c r="AE324" s="69" t="s">
        <v>1261</v>
      </c>
      <c r="AF324" s="27" t="s">
        <v>312</v>
      </c>
      <c r="AG324" s="27"/>
      <c r="AH324" s="27" t="s">
        <v>105</v>
      </c>
      <c r="AI324" s="134"/>
      <c r="AJ324" s="609"/>
      <c r="AK324" s="20" t="s">
        <v>266</v>
      </c>
      <c r="AL324" s="20" t="s">
        <v>4005</v>
      </c>
      <c r="AM324" s="23" t="s">
        <v>267</v>
      </c>
      <c r="AN324" s="33">
        <v>45467</v>
      </c>
      <c r="AO324" s="574" t="s">
        <v>4254</v>
      </c>
      <c r="AP324" s="30"/>
      <c r="AQ324" s="31"/>
      <c r="AR324" s="20" t="str">
        <f t="shared" si="9"/>
        <v/>
      </c>
      <c r="AS324" s="98" t="s">
        <v>1259</v>
      </c>
      <c r="AT324" s="98" t="s">
        <v>4254</v>
      </c>
      <c r="AU324" s="107"/>
      <c r="AV324" s="94"/>
      <c r="AW324" s="71" t="str">
        <f>IF(ISBLANK(AV324), "", "O")</f>
        <v/>
      </c>
      <c r="AX324" s="105" t="s">
        <v>1262</v>
      </c>
      <c r="AY324" s="104" t="s">
        <v>1263</v>
      </c>
      <c r="AZ324" s="398"/>
      <c r="BA324" s="398"/>
      <c r="BB324" s="105"/>
      <c r="BC324" s="105"/>
      <c r="BD324" s="82" t="s">
        <v>4138</v>
      </c>
      <c r="BE324" s="104" t="s">
        <v>4139</v>
      </c>
      <c r="BF324"/>
    </row>
    <row r="325" spans="1:58" ht="27" hidden="1">
      <c r="B325" s="703"/>
      <c r="C325" s="208" t="s">
        <v>1259</v>
      </c>
      <c r="D325" s="208" t="s">
        <v>1266</v>
      </c>
      <c r="E325" s="105" t="e">
        <f>VLOOKUP(D325, '[2](참고) 중복제거용 BP사명 DB'!$B$3:$D710, 3, FALSE)</f>
        <v>#N/A</v>
      </c>
      <c r="F325" s="7" t="s">
        <v>4140</v>
      </c>
      <c r="G325" s="412" t="s">
        <v>4141</v>
      </c>
      <c r="H325" s="117" t="s">
        <v>1268</v>
      </c>
      <c r="I325" s="117"/>
      <c r="J325" s="117"/>
      <c r="K325" s="117"/>
      <c r="L325" s="117"/>
      <c r="M325" s="117"/>
      <c r="N325" s="117"/>
      <c r="O325" s="117"/>
      <c r="P325" s="439"/>
      <c r="Q325" s="79"/>
      <c r="R325" s="115" t="s">
        <v>261</v>
      </c>
      <c r="S325" s="115"/>
      <c r="T325" s="115"/>
      <c r="U325" s="115" t="s">
        <v>394</v>
      </c>
      <c r="V325" s="115"/>
      <c r="W325" s="115"/>
      <c r="X325" s="115" t="s">
        <v>263</v>
      </c>
      <c r="Y325" s="115"/>
      <c r="Z325" s="432" t="s">
        <v>394</v>
      </c>
      <c r="AA325" s="115"/>
      <c r="AB325" s="203"/>
      <c r="AC325" s="203"/>
      <c r="AD325" s="203"/>
      <c r="AE325" s="69"/>
      <c r="AF325" s="27"/>
      <c r="AG325" s="27"/>
      <c r="AH325" s="27" t="s">
        <v>1116</v>
      </c>
      <c r="AI325" s="134"/>
      <c r="AJ325" s="609"/>
      <c r="AK325" s="20" t="s">
        <v>266</v>
      </c>
      <c r="AL325" s="20" t="s">
        <v>4005</v>
      </c>
      <c r="AM325" s="20" t="s">
        <v>399</v>
      </c>
      <c r="AN325" s="522"/>
      <c r="AO325" s="574" t="s">
        <v>4254</v>
      </c>
      <c r="AP325" s="30"/>
      <c r="AQ325" s="31"/>
      <c r="AR325" s="20"/>
      <c r="AS325" s="98"/>
      <c r="AT325" s="98"/>
      <c r="AU325" s="107"/>
      <c r="AV325" s="94"/>
      <c r="AW325" s="71"/>
      <c r="AX325" s="202"/>
      <c r="AY325" s="104"/>
      <c r="AZ325" s="105"/>
      <c r="BA325" s="105"/>
      <c r="BB325" s="105"/>
      <c r="BC325" s="105"/>
      <c r="BD325" s="601" t="s">
        <v>4142</v>
      </c>
      <c r="BE325" s="202" t="s">
        <v>4143</v>
      </c>
      <c r="BF325"/>
    </row>
    <row r="326" spans="1:58" ht="40.5" hidden="1">
      <c r="A326" s="17"/>
      <c r="B326" s="716" t="s">
        <v>1269</v>
      </c>
      <c r="C326" s="324" t="s">
        <v>1269</v>
      </c>
      <c r="D326" s="105" t="s">
        <v>549</v>
      </c>
      <c r="E326" s="105" t="str">
        <f>VLOOKUP(D326, '[2](참고) 중복제거용 BP사명 DB'!$B$3:$D711, 3, FALSE)</f>
        <v>SK㈜</v>
      </c>
      <c r="F326" s="7" t="s">
        <v>1270</v>
      </c>
      <c r="G326" s="3" t="s">
        <v>1271</v>
      </c>
      <c r="H326" s="117" t="s">
        <v>27</v>
      </c>
      <c r="I326" s="117" t="s">
        <v>67</v>
      </c>
      <c r="J326" s="117" t="s">
        <v>67</v>
      </c>
      <c r="K326" s="117" t="s">
        <v>67</v>
      </c>
      <c r="L326" s="117"/>
      <c r="M326" s="117"/>
      <c r="N326" s="117"/>
      <c r="O326" s="117"/>
      <c r="P326" s="439"/>
      <c r="Q326" s="79"/>
      <c r="R326" s="115"/>
      <c r="S326" s="115"/>
      <c r="T326" s="115"/>
      <c r="U326" s="115" t="s">
        <v>68</v>
      </c>
      <c r="V326" s="115" t="s">
        <v>1110</v>
      </c>
      <c r="W326" s="115"/>
      <c r="X326" s="115"/>
      <c r="Y326" s="115"/>
      <c r="Z326" s="432" t="s">
        <v>68</v>
      </c>
      <c r="AA326" s="115" t="s">
        <v>802</v>
      </c>
      <c r="AB326" s="203" t="s">
        <v>204</v>
      </c>
      <c r="AC326" s="203"/>
      <c r="AD326" s="203" t="s">
        <v>263</v>
      </c>
      <c r="AE326" s="3"/>
      <c r="AF326" s="27"/>
      <c r="AG326" s="27"/>
      <c r="AH326" s="104"/>
      <c r="AI326" s="134"/>
      <c r="AJ326" s="590"/>
      <c r="AK326" s="20"/>
      <c r="AL326" s="503"/>
      <c r="AM326" s="23"/>
      <c r="AN326" s="45"/>
      <c r="AO326" s="43"/>
      <c r="AP326" s="32"/>
      <c r="AQ326" s="43"/>
      <c r="AR326" s="20" t="str">
        <f t="shared" ref="AR326:AR393" si="11">IF(ISBLANK(AQ326), "", "O")</f>
        <v/>
      </c>
      <c r="AS326" s="70"/>
      <c r="AT326" s="70"/>
      <c r="AU326" s="94"/>
      <c r="AV326" s="94"/>
      <c r="AW326" s="71" t="str">
        <f t="shared" si="10"/>
        <v/>
      </c>
      <c r="AX326" s="105" t="s">
        <v>4144</v>
      </c>
      <c r="AY326" s="104" t="s">
        <v>1273</v>
      </c>
      <c r="AZ326" s="424" t="s">
        <v>4145</v>
      </c>
      <c r="BA326" s="424" t="s">
        <v>1275</v>
      </c>
      <c r="BB326" s="423"/>
      <c r="BC326" s="423"/>
      <c r="BD326" s="105" t="s">
        <v>1276</v>
      </c>
      <c r="BE326" s="104" t="s">
        <v>1277</v>
      </c>
      <c r="BF326"/>
    </row>
    <row r="327" spans="1:58" ht="81" hidden="1">
      <c r="B327" s="716"/>
      <c r="C327" s="324" t="s">
        <v>1269</v>
      </c>
      <c r="D327" s="105" t="s">
        <v>1278</v>
      </c>
      <c r="E327" s="105" t="str">
        <f>VLOOKUP(D327, '[2](참고) 중복제거용 BP사명 DB'!$B$3:$D712, 3, FALSE)</f>
        <v xml:space="preserve">	(주)엔텔스</v>
      </c>
      <c r="F327" s="7" t="s">
        <v>1279</v>
      </c>
      <c r="G327" s="91" t="s">
        <v>1280</v>
      </c>
      <c r="H327" s="117" t="s">
        <v>27</v>
      </c>
      <c r="I327" s="117" t="s">
        <v>67</v>
      </c>
      <c r="J327" s="117"/>
      <c r="K327" s="117" t="s">
        <v>67</v>
      </c>
      <c r="L327" s="117"/>
      <c r="M327" s="117"/>
      <c r="N327" s="117"/>
      <c r="O327" s="117"/>
      <c r="P327" s="439"/>
      <c r="Q327" s="79"/>
      <c r="R327" s="115" t="s">
        <v>261</v>
      </c>
      <c r="S327" s="115"/>
      <c r="T327" s="115"/>
      <c r="U327" s="115" t="s">
        <v>262</v>
      </c>
      <c r="V327" s="115"/>
      <c r="W327" s="115"/>
      <c r="X327" s="115" t="s">
        <v>263</v>
      </c>
      <c r="Y327" s="115"/>
      <c r="Z327" s="432" t="s">
        <v>262</v>
      </c>
      <c r="AA327" s="115"/>
      <c r="AB327" s="203" t="s">
        <v>204</v>
      </c>
      <c r="AC327" s="203"/>
      <c r="AD327" s="203"/>
      <c r="AE327" s="3" t="s">
        <v>1281</v>
      </c>
      <c r="AF327" s="27" t="s">
        <v>145</v>
      </c>
      <c r="AG327" s="27" t="s">
        <v>1282</v>
      </c>
      <c r="AH327" s="104" t="s">
        <v>397</v>
      </c>
      <c r="AI327" s="27"/>
      <c r="AJ327" s="590"/>
      <c r="AK327" s="20" t="s">
        <v>266</v>
      </c>
      <c r="AL327" s="20" t="s">
        <v>4005</v>
      </c>
      <c r="AM327" s="20" t="s">
        <v>267</v>
      </c>
      <c r="AN327" s="33">
        <v>45467</v>
      </c>
      <c r="AO327" s="574" t="s">
        <v>4254</v>
      </c>
      <c r="AP327" s="30"/>
      <c r="AQ327" s="31"/>
      <c r="AR327" s="20" t="str">
        <f>IF(ISBLANK(AQ327), "", "O")</f>
        <v/>
      </c>
      <c r="AS327" s="98" t="s">
        <v>1269</v>
      </c>
      <c r="AT327" s="108" t="s">
        <v>4324</v>
      </c>
      <c r="AU327" s="107"/>
      <c r="AV327" s="94"/>
      <c r="AW327" s="71" t="str">
        <f t="shared" si="10"/>
        <v/>
      </c>
      <c r="AX327" s="105" t="s">
        <v>4146</v>
      </c>
      <c r="AY327" s="105" t="s">
        <v>4147</v>
      </c>
      <c r="AZ327" s="398"/>
      <c r="BA327" s="398"/>
      <c r="BB327" s="105"/>
      <c r="BC327" s="105"/>
      <c r="BD327" s="105" t="s">
        <v>4148</v>
      </c>
      <c r="BE327" s="104" t="s">
        <v>4149</v>
      </c>
      <c r="BF327"/>
    </row>
    <row r="328" spans="1:58" ht="27" hidden="1">
      <c r="A328" s="17"/>
      <c r="B328" s="105" t="s">
        <v>1285</v>
      </c>
      <c r="C328" s="105" t="s">
        <v>1286</v>
      </c>
      <c r="D328" s="105"/>
      <c r="E328" s="105" t="e">
        <f>VLOOKUP(D328, '[2](참고) 중복제거용 BP사명 DB'!$B$3:$D713, 3, FALSE)</f>
        <v>#N/A</v>
      </c>
      <c r="F328" s="7" t="s">
        <v>1287</v>
      </c>
      <c r="G328" s="4" t="s">
        <v>1288</v>
      </c>
      <c r="H328" s="117" t="s">
        <v>844</v>
      </c>
      <c r="I328" s="117"/>
      <c r="J328" s="117"/>
      <c r="K328" s="454" t="s">
        <v>67</v>
      </c>
      <c r="L328" s="117"/>
      <c r="M328" s="117"/>
      <c r="N328" s="117"/>
      <c r="O328" s="117"/>
      <c r="P328" s="122"/>
      <c r="Q328" s="47"/>
      <c r="R328" s="47"/>
      <c r="S328" s="47"/>
      <c r="T328" s="47"/>
      <c r="U328" s="115" t="s">
        <v>1156</v>
      </c>
      <c r="V328" s="47" t="s">
        <v>1157</v>
      </c>
      <c r="W328" s="47"/>
      <c r="X328" s="47"/>
      <c r="Y328" s="47"/>
      <c r="Z328" s="432" t="s">
        <v>1156</v>
      </c>
      <c r="AA328" s="47" t="s">
        <v>1157</v>
      </c>
      <c r="AB328" s="117"/>
      <c r="AC328" s="117"/>
      <c r="AD328" s="117"/>
      <c r="AE328" s="7"/>
      <c r="AF328" s="104"/>
      <c r="AG328" s="105"/>
      <c r="AH328" s="105"/>
      <c r="AI328" s="105"/>
      <c r="AJ328" s="593"/>
      <c r="AK328" s="20"/>
      <c r="AL328" s="503"/>
      <c r="AM328" s="20"/>
      <c r="AN328" s="30"/>
      <c r="AO328" s="23"/>
      <c r="AP328" s="32"/>
      <c r="AQ328" s="30"/>
      <c r="AR328" s="20" t="str">
        <f t="shared" si="11"/>
        <v/>
      </c>
      <c r="AS328" s="86"/>
      <c r="AT328" s="86"/>
      <c r="AU328" s="94"/>
      <c r="AV328" s="94"/>
      <c r="AW328" s="71" t="str">
        <f t="shared" si="10"/>
        <v/>
      </c>
      <c r="AX328" s="105"/>
      <c r="AY328" s="105"/>
      <c r="AZ328" s="105"/>
      <c r="BA328" s="105"/>
      <c r="BB328" s="105"/>
      <c r="BC328" s="105"/>
      <c r="BD328" s="105"/>
      <c r="BE328" s="105"/>
      <c r="BF328"/>
    </row>
    <row r="329" spans="1:58" hidden="1">
      <c r="A329" s="17"/>
      <c r="B329" s="105" t="s">
        <v>1289</v>
      </c>
      <c r="C329" s="105" t="s">
        <v>1290</v>
      </c>
      <c r="D329" s="105"/>
      <c r="E329" s="105" t="e">
        <f>VLOOKUP(D329, '[2](참고) 중복제거용 BP사명 DB'!$B$3:$D714, 3, FALSE)</f>
        <v>#N/A</v>
      </c>
      <c r="F329" s="7" t="s">
        <v>1291</v>
      </c>
      <c r="G329" s="3"/>
      <c r="H329" s="117" t="s">
        <v>844</v>
      </c>
      <c r="I329" s="117"/>
      <c r="J329" s="117"/>
      <c r="K329" s="454" t="s">
        <v>67</v>
      </c>
      <c r="L329" s="117"/>
      <c r="M329" s="117"/>
      <c r="N329" s="117"/>
      <c r="O329" s="117"/>
      <c r="P329" s="122"/>
      <c r="Q329" s="47"/>
      <c r="R329" s="47"/>
      <c r="S329" s="47"/>
      <c r="T329" s="47"/>
      <c r="U329" s="115" t="s">
        <v>1156</v>
      </c>
      <c r="V329" s="47"/>
      <c r="W329" s="47"/>
      <c r="X329" s="47"/>
      <c r="Y329" s="47"/>
      <c r="Z329" s="432" t="s">
        <v>1156</v>
      </c>
      <c r="AA329" s="47" t="s">
        <v>1157</v>
      </c>
      <c r="AB329" s="117"/>
      <c r="AC329" s="117"/>
      <c r="AD329" s="117"/>
      <c r="AE329" s="7"/>
      <c r="AF329" s="104"/>
      <c r="AG329" s="105"/>
      <c r="AH329" s="105"/>
      <c r="AI329" s="105"/>
      <c r="AJ329" s="593"/>
      <c r="AK329" s="20"/>
      <c r="AL329" s="503"/>
      <c r="AM329" s="20"/>
      <c r="AN329" s="30"/>
      <c r="AO329" s="23"/>
      <c r="AP329" s="32"/>
      <c r="AQ329" s="30"/>
      <c r="AR329" s="20" t="str">
        <f t="shared" si="11"/>
        <v/>
      </c>
      <c r="AS329" s="86"/>
      <c r="AT329" s="86"/>
      <c r="AU329" s="94"/>
      <c r="AV329" s="94"/>
      <c r="AW329" s="71" t="str">
        <f t="shared" si="10"/>
        <v/>
      </c>
      <c r="AX329" s="105"/>
      <c r="AY329" s="105"/>
      <c r="AZ329" s="105"/>
      <c r="BA329" s="105"/>
      <c r="BB329" s="105"/>
      <c r="BC329" s="105"/>
      <c r="BD329" s="105"/>
      <c r="BE329" s="105"/>
      <c r="BF329"/>
    </row>
    <row r="330" spans="1:58" hidden="1">
      <c r="A330" s="17"/>
      <c r="B330" s="105" t="s">
        <v>1292</v>
      </c>
      <c r="C330" s="105" t="s">
        <v>1293</v>
      </c>
      <c r="D330" s="105"/>
      <c r="E330" s="105" t="e">
        <f>VLOOKUP(D330, '[2](참고) 중복제거용 BP사명 DB'!$B$3:$D715, 3, FALSE)</f>
        <v>#N/A</v>
      </c>
      <c r="F330" s="7" t="s">
        <v>1294</v>
      </c>
      <c r="G330" s="4"/>
      <c r="H330" s="117" t="s">
        <v>844</v>
      </c>
      <c r="I330" s="117"/>
      <c r="J330" s="117"/>
      <c r="K330" s="454" t="s">
        <v>67</v>
      </c>
      <c r="L330" s="117"/>
      <c r="M330" s="117"/>
      <c r="N330" s="117"/>
      <c r="O330" s="117"/>
      <c r="P330" s="122"/>
      <c r="Q330" s="47"/>
      <c r="R330" s="47"/>
      <c r="S330" s="47"/>
      <c r="T330" s="47"/>
      <c r="U330" s="115" t="s">
        <v>68</v>
      </c>
      <c r="V330" s="47" t="s">
        <v>1295</v>
      </c>
      <c r="W330" s="47"/>
      <c r="X330" s="47"/>
      <c r="Y330" s="47"/>
      <c r="Z330" s="432" t="s">
        <v>68</v>
      </c>
      <c r="AA330" s="47" t="s">
        <v>287</v>
      </c>
      <c r="AB330" s="117"/>
      <c r="AC330" s="117"/>
      <c r="AD330" s="117"/>
      <c r="AE330" s="7"/>
      <c r="AF330" s="104"/>
      <c r="AG330" s="105"/>
      <c r="AH330" s="105"/>
      <c r="AI330" s="105"/>
      <c r="AJ330" s="593"/>
      <c r="AK330" s="20"/>
      <c r="AL330" s="503"/>
      <c r="AM330" s="20"/>
      <c r="AN330" s="30"/>
      <c r="AO330" s="52"/>
      <c r="AP330" s="32"/>
      <c r="AQ330" s="30"/>
      <c r="AR330" s="20" t="str">
        <f t="shared" si="11"/>
        <v/>
      </c>
      <c r="AS330" s="86"/>
      <c r="AT330" s="86"/>
      <c r="AU330" s="94"/>
      <c r="AV330" s="94"/>
      <c r="AW330" s="71" t="str">
        <f t="shared" si="10"/>
        <v/>
      </c>
      <c r="AX330" s="105"/>
      <c r="AY330" s="105"/>
      <c r="AZ330" s="105"/>
      <c r="BA330" s="105"/>
      <c r="BB330" s="105"/>
      <c r="BC330" s="105"/>
      <c r="BD330" s="105"/>
      <c r="BE330" s="105"/>
      <c r="BF330"/>
    </row>
    <row r="331" spans="1:58" ht="27" hidden="1">
      <c r="A331" s="17"/>
      <c r="B331" s="324" t="s">
        <v>1296</v>
      </c>
      <c r="C331" s="324" t="s">
        <v>1297</v>
      </c>
      <c r="D331" s="105" t="s">
        <v>1235</v>
      </c>
      <c r="E331" s="105" t="str">
        <f>VLOOKUP(D331, '[2](참고) 중복제거용 BP사명 DB'!$B$3:$D716, 3, FALSE)</f>
        <v>에스케이쉴더스 주식회사</v>
      </c>
      <c r="F331" s="7" t="s">
        <v>1298</v>
      </c>
      <c r="G331" s="3"/>
      <c r="H331" s="117" t="s">
        <v>27</v>
      </c>
      <c r="I331" s="117" t="s">
        <v>67</v>
      </c>
      <c r="J331" s="117"/>
      <c r="K331" s="117" t="s">
        <v>67</v>
      </c>
      <c r="L331" s="117" t="s">
        <v>67</v>
      </c>
      <c r="M331" s="117"/>
      <c r="N331" s="117"/>
      <c r="O331" s="117"/>
      <c r="P331" s="439"/>
      <c r="Q331" s="79"/>
      <c r="R331" s="115"/>
      <c r="S331" s="115"/>
      <c r="T331" s="115"/>
      <c r="U331" s="115" t="s">
        <v>1299</v>
      </c>
      <c r="V331" s="115" t="s">
        <v>575</v>
      </c>
      <c r="W331" s="115"/>
      <c r="X331" s="115"/>
      <c r="Y331" s="115"/>
      <c r="Z331" s="432" t="s">
        <v>1299</v>
      </c>
      <c r="AA331" s="318" t="s">
        <v>3916</v>
      </c>
      <c r="AB331" s="203" t="s">
        <v>199</v>
      </c>
      <c r="AC331" s="429"/>
      <c r="AD331" s="429"/>
      <c r="AE331" s="13"/>
      <c r="AF331" s="322"/>
      <c r="AG331" s="322"/>
      <c r="AH331" s="322"/>
      <c r="AI331" s="133"/>
      <c r="AJ331" s="610"/>
      <c r="AK331" s="20"/>
      <c r="AL331" s="503"/>
      <c r="AM331" s="20"/>
      <c r="AN331" s="45"/>
      <c r="AO331" s="20"/>
      <c r="AP331" s="32"/>
      <c r="AQ331" s="43"/>
      <c r="AR331" s="20" t="str">
        <f t="shared" si="11"/>
        <v/>
      </c>
      <c r="AS331" s="70"/>
      <c r="AT331" s="70"/>
      <c r="AU331" s="94"/>
      <c r="AV331" s="94"/>
      <c r="AW331" s="71" t="str">
        <f t="shared" si="10"/>
        <v/>
      </c>
      <c r="AX331" s="104" t="s">
        <v>1300</v>
      </c>
      <c r="AY331" s="104" t="s">
        <v>1301</v>
      </c>
      <c r="AZ331" s="104" t="s">
        <v>1302</v>
      </c>
      <c r="BA331" s="104" t="s">
        <v>1303</v>
      </c>
      <c r="BB331" s="104"/>
      <c r="BC331" s="104"/>
      <c r="BD331" s="104"/>
      <c r="BE331" s="104"/>
      <c r="BF331"/>
    </row>
    <row r="332" spans="1:58" ht="24" hidden="1">
      <c r="A332" s="17"/>
      <c r="B332" s="703" t="s">
        <v>1304</v>
      </c>
      <c r="C332" s="324" t="s">
        <v>1305</v>
      </c>
      <c r="D332" s="210" t="s">
        <v>308</v>
      </c>
      <c r="E332" s="105" t="str">
        <f>VLOOKUP(D332, '[2](참고) 중복제거용 BP사명 DB'!$B$3:$D717, 3, FALSE)</f>
        <v>에스케이브로드밴드주식회사</v>
      </c>
      <c r="F332" s="7" t="s">
        <v>1306</v>
      </c>
      <c r="G332" s="3"/>
      <c r="H332" s="117" t="s">
        <v>27</v>
      </c>
      <c r="I332" s="117" t="s">
        <v>67</v>
      </c>
      <c r="J332" s="117"/>
      <c r="K332" s="117" t="s">
        <v>67</v>
      </c>
      <c r="L332" s="117" t="s">
        <v>67</v>
      </c>
      <c r="M332" s="117"/>
      <c r="N332" s="117"/>
      <c r="O332" s="117"/>
      <c r="P332" s="439"/>
      <c r="Q332" s="79"/>
      <c r="R332" s="115"/>
      <c r="S332" s="115"/>
      <c r="T332" s="115"/>
      <c r="U332" s="115" t="s">
        <v>1299</v>
      </c>
      <c r="V332" s="115" t="s">
        <v>575</v>
      </c>
      <c r="W332" s="115"/>
      <c r="X332" s="115"/>
      <c r="Y332" s="115"/>
      <c r="Z332" s="432" t="s">
        <v>1299</v>
      </c>
      <c r="AA332" s="318" t="s">
        <v>3917</v>
      </c>
      <c r="AB332" s="203" t="s">
        <v>199</v>
      </c>
      <c r="AC332" s="203"/>
      <c r="AD332" s="203"/>
      <c r="AE332" s="4"/>
      <c r="AF332" s="104"/>
      <c r="AG332" s="104"/>
      <c r="AH332" s="104"/>
      <c r="AI332" s="132"/>
      <c r="AJ332" s="589"/>
      <c r="AK332" s="20"/>
      <c r="AL332" s="503"/>
      <c r="AM332" s="20"/>
      <c r="AN332" s="45"/>
      <c r="AO332" s="52"/>
      <c r="AP332" s="32"/>
      <c r="AQ332" s="33"/>
      <c r="AR332" s="20" t="str">
        <f t="shared" si="11"/>
        <v/>
      </c>
      <c r="AS332" s="109"/>
      <c r="AT332" s="70"/>
      <c r="AU332" s="94"/>
      <c r="AV332" s="94"/>
      <c r="AW332" s="71" t="str">
        <f t="shared" si="10"/>
        <v/>
      </c>
      <c r="AX332" s="104" t="s">
        <v>1307</v>
      </c>
      <c r="AY332" s="104" t="s">
        <v>1308</v>
      </c>
      <c r="AZ332" s="104"/>
      <c r="BA332" s="104"/>
      <c r="BB332" s="104"/>
      <c r="BC332" s="104"/>
      <c r="BD332" s="104"/>
      <c r="BE332" s="104"/>
      <c r="BF332"/>
    </row>
    <row r="333" spans="1:58" ht="27" hidden="1">
      <c r="A333" s="17"/>
      <c r="B333" s="703"/>
      <c r="C333" s="324" t="s">
        <v>1305</v>
      </c>
      <c r="D333" s="105" t="s">
        <v>1235</v>
      </c>
      <c r="E333" s="105" t="str">
        <f>VLOOKUP(D333, '[2](참고) 중복제거용 BP사명 DB'!$B$3:$D718, 3, FALSE)</f>
        <v>에스케이쉴더스 주식회사</v>
      </c>
      <c r="F333" s="7" t="s">
        <v>1309</v>
      </c>
      <c r="G333" s="3"/>
      <c r="H333" s="117" t="s">
        <v>27</v>
      </c>
      <c r="I333" s="117" t="s">
        <v>67</v>
      </c>
      <c r="J333" s="117"/>
      <c r="K333" s="117" t="s">
        <v>67</v>
      </c>
      <c r="L333" s="117" t="s">
        <v>67</v>
      </c>
      <c r="M333" s="117"/>
      <c r="N333" s="117"/>
      <c r="O333" s="117"/>
      <c r="P333" s="439"/>
      <c r="Q333" s="79"/>
      <c r="R333" s="115"/>
      <c r="S333" s="115"/>
      <c r="T333" s="115"/>
      <c r="U333" s="115" t="s">
        <v>1299</v>
      </c>
      <c r="V333" s="115" t="s">
        <v>575</v>
      </c>
      <c r="W333" s="115"/>
      <c r="X333" s="115"/>
      <c r="Y333" s="115"/>
      <c r="Z333" s="432" t="s">
        <v>1299</v>
      </c>
      <c r="AA333" s="318" t="s">
        <v>3916</v>
      </c>
      <c r="AB333" s="203" t="s">
        <v>199</v>
      </c>
      <c r="AC333" s="203"/>
      <c r="AD333" s="203"/>
      <c r="AE333" s="4"/>
      <c r="AF333" s="104"/>
      <c r="AG333" s="104"/>
      <c r="AH333" s="104"/>
      <c r="AI333" s="132"/>
      <c r="AJ333" s="589"/>
      <c r="AK333" s="20"/>
      <c r="AL333" s="503"/>
      <c r="AM333" s="20"/>
      <c r="AN333" s="45"/>
      <c r="AO333" s="52"/>
      <c r="AP333" s="32"/>
      <c r="AQ333" s="33"/>
      <c r="AR333" s="20" t="str">
        <f t="shared" si="11"/>
        <v/>
      </c>
      <c r="AS333" s="70"/>
      <c r="AT333" s="70"/>
      <c r="AU333" s="94"/>
      <c r="AV333" s="94"/>
      <c r="AW333" s="71" t="str">
        <f t="shared" si="10"/>
        <v/>
      </c>
      <c r="AX333" s="104" t="s">
        <v>1307</v>
      </c>
      <c r="AY333" s="104" t="s">
        <v>1308</v>
      </c>
      <c r="AZ333" s="104"/>
      <c r="BA333" s="104"/>
      <c r="BB333" s="104"/>
      <c r="BC333" s="104"/>
      <c r="BD333" s="104"/>
      <c r="BE333" s="104"/>
      <c r="BF333"/>
    </row>
    <row r="334" spans="1:58" ht="24" hidden="1">
      <c r="A334" s="17"/>
      <c r="B334" s="703"/>
      <c r="C334" s="324" t="s">
        <v>1305</v>
      </c>
      <c r="D334" s="210" t="s">
        <v>605</v>
      </c>
      <c r="E334" s="105" t="str">
        <f>VLOOKUP(D334, '[2](참고) 중복제거용 BP사명 DB'!$B$3:$D719, 3, FALSE)</f>
        <v>에스케이플래닛주식회사</v>
      </c>
      <c r="F334" s="7" t="s">
        <v>1306</v>
      </c>
      <c r="G334" s="3"/>
      <c r="H334" s="117" t="s">
        <v>27</v>
      </c>
      <c r="I334" s="117" t="s">
        <v>67</v>
      </c>
      <c r="J334" s="117"/>
      <c r="K334" s="117" t="s">
        <v>67</v>
      </c>
      <c r="L334" s="117" t="s">
        <v>67</v>
      </c>
      <c r="M334" s="117"/>
      <c r="N334" s="117"/>
      <c r="O334" s="117"/>
      <c r="P334" s="439"/>
      <c r="Q334" s="79"/>
      <c r="R334" s="115"/>
      <c r="S334" s="115"/>
      <c r="T334" s="115"/>
      <c r="U334" s="115" t="s">
        <v>1299</v>
      </c>
      <c r="V334" s="115" t="s">
        <v>575</v>
      </c>
      <c r="W334" s="115"/>
      <c r="X334" s="115"/>
      <c r="Y334" s="115"/>
      <c r="Z334" s="432" t="s">
        <v>1299</v>
      </c>
      <c r="AA334" s="318" t="s">
        <v>3916</v>
      </c>
      <c r="AB334" s="203" t="s">
        <v>199</v>
      </c>
      <c r="AC334" s="203"/>
      <c r="AD334" s="203"/>
      <c r="AE334" s="4"/>
      <c r="AF334" s="104"/>
      <c r="AG334" s="104"/>
      <c r="AH334" s="104"/>
      <c r="AI334" s="132"/>
      <c r="AJ334" s="589"/>
      <c r="AK334" s="20"/>
      <c r="AL334" s="503"/>
      <c r="AM334" s="20"/>
      <c r="AN334" s="45"/>
      <c r="AO334" s="52"/>
      <c r="AP334" s="32"/>
      <c r="AQ334" s="33"/>
      <c r="AR334" s="20" t="str">
        <f t="shared" si="11"/>
        <v/>
      </c>
      <c r="AS334" s="70"/>
      <c r="AT334" s="70"/>
      <c r="AU334" s="94"/>
      <c r="AV334" s="94"/>
      <c r="AW334" s="71" t="str">
        <f t="shared" si="10"/>
        <v/>
      </c>
      <c r="AX334" s="104" t="s">
        <v>1307</v>
      </c>
      <c r="AY334" s="104" t="s">
        <v>1308</v>
      </c>
      <c r="AZ334" s="104"/>
      <c r="BA334" s="104"/>
      <c r="BB334" s="104"/>
      <c r="BC334" s="104"/>
      <c r="BD334" s="104"/>
      <c r="BE334" s="104"/>
      <c r="BF334"/>
    </row>
    <row r="335" spans="1:58" s="39" customFormat="1" ht="54" hidden="1">
      <c r="A335" s="17"/>
      <c r="B335" s="104" t="s">
        <v>1310</v>
      </c>
      <c r="C335" s="104" t="s">
        <v>1311</v>
      </c>
      <c r="D335" s="105"/>
      <c r="E335" s="105" t="e">
        <f>VLOOKUP(D335, '[2](참고) 중복제거용 BP사명 DB'!$B$3:$D720, 3, FALSE)</f>
        <v>#N/A</v>
      </c>
      <c r="F335" s="7" t="s">
        <v>1312</v>
      </c>
      <c r="G335" s="3" t="s">
        <v>1313</v>
      </c>
      <c r="H335" s="117" t="s">
        <v>844</v>
      </c>
      <c r="I335" s="117"/>
      <c r="J335" s="117"/>
      <c r="K335" s="454" t="s">
        <v>67</v>
      </c>
      <c r="L335" s="117"/>
      <c r="M335" s="117"/>
      <c r="N335" s="117"/>
      <c r="O335" s="117"/>
      <c r="P335" s="122"/>
      <c r="Q335" s="28"/>
      <c r="R335" s="115"/>
      <c r="S335" s="121"/>
      <c r="T335" s="121"/>
      <c r="U335" s="115" t="s">
        <v>1314</v>
      </c>
      <c r="V335" s="47" t="s">
        <v>1110</v>
      </c>
      <c r="W335" s="47"/>
      <c r="X335" s="47"/>
      <c r="Y335" s="47"/>
      <c r="Z335" s="432" t="s">
        <v>1314</v>
      </c>
      <c r="AA335" s="56" t="s">
        <v>1157</v>
      </c>
      <c r="AB335" s="121" t="s">
        <v>1315</v>
      </c>
      <c r="AC335" s="121"/>
      <c r="AD335" s="121"/>
      <c r="AE335" s="9"/>
      <c r="AF335" s="6"/>
      <c r="AG335" s="6"/>
      <c r="AH335" s="6"/>
      <c r="AI335" s="9"/>
      <c r="AJ335" s="607"/>
      <c r="AK335" s="20"/>
      <c r="AL335" s="503"/>
      <c r="AM335" s="20"/>
      <c r="AN335" s="32"/>
      <c r="AO335" s="43"/>
      <c r="AP335" s="32"/>
      <c r="AQ335" s="32"/>
      <c r="AR335" s="20" t="str">
        <f t="shared" si="11"/>
        <v/>
      </c>
      <c r="AS335" s="106"/>
      <c r="AT335" s="98"/>
      <c r="AU335" s="94"/>
      <c r="AV335" s="96"/>
      <c r="AW335" s="71" t="str">
        <f t="shared" si="10"/>
        <v/>
      </c>
      <c r="AX335" s="104" t="s">
        <v>1316</v>
      </c>
      <c r="AY335" s="104" t="s">
        <v>1317</v>
      </c>
      <c r="AZ335" s="104"/>
      <c r="BA335" s="104"/>
      <c r="BB335" s="104"/>
      <c r="BC335" s="104"/>
      <c r="BD335" s="6" t="s">
        <v>199</v>
      </c>
      <c r="BE335" s="197" t="s">
        <v>199</v>
      </c>
    </row>
    <row r="336" spans="1:58" ht="40.5" hidden="1">
      <c r="A336" s="17"/>
      <c r="B336" s="703" t="s">
        <v>1318</v>
      </c>
      <c r="C336" s="324" t="s">
        <v>1319</v>
      </c>
      <c r="D336" s="105" t="s">
        <v>480</v>
      </c>
      <c r="E336" s="105" t="str">
        <f>VLOOKUP(D336, '[3](참고) 중복제거용 BP사명 DB'!$B$3:$D722, 3, FALSE)</f>
        <v>서비스에이스주식회사</v>
      </c>
      <c r="F336" s="7" t="s">
        <v>1320</v>
      </c>
      <c r="G336" s="3"/>
      <c r="H336" s="117" t="s">
        <v>27</v>
      </c>
      <c r="I336" s="117" t="s">
        <v>67</v>
      </c>
      <c r="J336" s="117"/>
      <c r="K336" s="117" t="s">
        <v>67</v>
      </c>
      <c r="L336" s="117"/>
      <c r="M336" s="117"/>
      <c r="N336" s="117"/>
      <c r="O336" s="117"/>
      <c r="P336" s="122"/>
      <c r="Q336" s="79"/>
      <c r="R336" s="115"/>
      <c r="S336" s="115"/>
      <c r="T336" s="115"/>
      <c r="U336" s="115" t="s">
        <v>1299</v>
      </c>
      <c r="V336" s="115" t="s">
        <v>575</v>
      </c>
      <c r="W336" s="115"/>
      <c r="X336" s="115"/>
      <c r="Y336" s="115"/>
      <c r="Z336" s="432" t="s">
        <v>1299</v>
      </c>
      <c r="AA336" s="419" t="str">
        <f>VLOOKUP(E336,[3]Sheet1!B:C,2,FALSE)</f>
        <v>자회사</v>
      </c>
      <c r="AB336" s="203" t="s">
        <v>204</v>
      </c>
      <c r="AC336" s="120"/>
      <c r="AD336" s="120"/>
      <c r="AE336" s="25"/>
      <c r="AF336" s="35"/>
      <c r="AG336" s="322"/>
      <c r="AH336" s="35"/>
      <c r="AI336" s="25"/>
      <c r="AJ336" s="592"/>
      <c r="AK336" s="20"/>
      <c r="AL336" s="503"/>
      <c r="AM336" s="20"/>
      <c r="AN336" s="45"/>
      <c r="AO336" s="52"/>
      <c r="AP336" s="32"/>
      <c r="AQ336" s="33"/>
      <c r="AR336" s="20" t="str">
        <f t="shared" si="11"/>
        <v/>
      </c>
      <c r="AS336" s="70"/>
      <c r="AT336" s="70"/>
      <c r="AU336" s="94"/>
      <c r="AV336" s="94"/>
      <c r="AW336" s="71" t="str">
        <f t="shared" si="10"/>
        <v/>
      </c>
      <c r="AX336" s="105" t="s">
        <v>4150</v>
      </c>
      <c r="AY336" s="104" t="s">
        <v>1330</v>
      </c>
      <c r="AZ336" s="400" t="s">
        <v>1323</v>
      </c>
      <c r="BA336" s="400" t="s">
        <v>1324</v>
      </c>
      <c r="BB336" s="425"/>
      <c r="BC336" s="425"/>
      <c r="BD336" s="104"/>
      <c r="BE336" s="104"/>
      <c r="BF336"/>
    </row>
    <row r="337" spans="1:58" ht="40.5" hidden="1">
      <c r="A337" s="17"/>
      <c r="B337" s="703"/>
      <c r="C337" s="324" t="s">
        <v>1319</v>
      </c>
      <c r="D337" s="105" t="s">
        <v>1337</v>
      </c>
      <c r="E337" s="105"/>
      <c r="F337" s="7" t="s">
        <v>4151</v>
      </c>
      <c r="G337" s="3" t="s">
        <v>4152</v>
      </c>
      <c r="H337" s="117"/>
      <c r="I337" s="117"/>
      <c r="J337" s="117"/>
      <c r="K337" s="117"/>
      <c r="L337" s="117"/>
      <c r="M337" s="117"/>
      <c r="N337" s="117"/>
      <c r="O337" s="117"/>
      <c r="P337" s="122"/>
      <c r="Q337" s="79"/>
      <c r="R337" s="115"/>
      <c r="S337" s="115"/>
      <c r="T337" s="115"/>
      <c r="U337" s="115"/>
      <c r="V337" s="115"/>
      <c r="W337" s="115"/>
      <c r="X337" s="115" t="s">
        <v>263</v>
      </c>
      <c r="Y337" s="115" t="s">
        <v>263</v>
      </c>
      <c r="Z337" s="432"/>
      <c r="AA337" s="419"/>
      <c r="AB337" s="203"/>
      <c r="AC337" s="120"/>
      <c r="AD337" s="120"/>
      <c r="AE337" s="25"/>
      <c r="AF337" s="35"/>
      <c r="AG337" s="322"/>
      <c r="AH337" s="35"/>
      <c r="AI337" s="25"/>
      <c r="AJ337" s="592"/>
      <c r="AK337" s="402" t="s">
        <v>398</v>
      </c>
      <c r="AL337" s="402" t="s">
        <v>3901</v>
      </c>
      <c r="AM337" s="402" t="s">
        <v>399</v>
      </c>
      <c r="AN337" s="45"/>
      <c r="AO337" s="52"/>
      <c r="AP337" s="32"/>
      <c r="AQ337" s="33"/>
      <c r="AR337" s="20"/>
      <c r="AS337" s="110" t="s">
        <v>263</v>
      </c>
      <c r="AT337" s="70"/>
      <c r="AU337" s="94"/>
      <c r="AV337" s="94"/>
      <c r="AW337" s="71"/>
      <c r="AX337" s="105" t="s">
        <v>4150</v>
      </c>
      <c r="AY337" s="104" t="s">
        <v>1330</v>
      </c>
      <c r="AZ337" s="400"/>
      <c r="BA337" s="400"/>
      <c r="BB337" s="425"/>
      <c r="BC337" s="425"/>
      <c r="BD337" s="104"/>
      <c r="BE337" s="104"/>
      <c r="BF337"/>
    </row>
    <row r="338" spans="1:58" ht="81" hidden="1">
      <c r="A338" s="17"/>
      <c r="B338" s="703"/>
      <c r="C338" s="410" t="s">
        <v>1319</v>
      </c>
      <c r="D338" s="410" t="s">
        <v>1325</v>
      </c>
      <c r="E338" s="410" t="e">
        <f>VLOOKUP(D338, '[3](참고) 중복제거용 BP사명 DB'!$B$3:$D723, 3, FALSE)</f>
        <v>#N/A</v>
      </c>
      <c r="F338" s="410" t="s">
        <v>4151</v>
      </c>
      <c r="G338" s="3" t="s">
        <v>1327</v>
      </c>
      <c r="H338" s="117" t="s">
        <v>27</v>
      </c>
      <c r="I338" s="117" t="s">
        <v>67</v>
      </c>
      <c r="J338" s="117"/>
      <c r="K338" s="117" t="s">
        <v>67</v>
      </c>
      <c r="L338" s="117"/>
      <c r="M338" s="117"/>
      <c r="N338" s="117" t="s">
        <v>67</v>
      </c>
      <c r="O338" s="117"/>
      <c r="P338" s="122"/>
      <c r="Q338" s="79"/>
      <c r="R338" s="115" t="s">
        <v>263</v>
      </c>
      <c r="S338" s="115" t="s">
        <v>263</v>
      </c>
      <c r="T338" s="115"/>
      <c r="U338" s="115" t="s">
        <v>394</v>
      </c>
      <c r="V338" s="115"/>
      <c r="W338" s="115"/>
      <c r="X338" s="115" t="s">
        <v>263</v>
      </c>
      <c r="Y338" s="115" t="s">
        <v>263</v>
      </c>
      <c r="Z338" s="432" t="s">
        <v>394</v>
      </c>
      <c r="AA338" s="115"/>
      <c r="AB338" s="203" t="s">
        <v>204</v>
      </c>
      <c r="AC338" s="117"/>
      <c r="AD338" s="117"/>
      <c r="AE338" s="4" t="s">
        <v>1328</v>
      </c>
      <c r="AF338" s="104" t="s">
        <v>92</v>
      </c>
      <c r="AG338" s="104" t="s">
        <v>93</v>
      </c>
      <c r="AH338" s="104" t="s">
        <v>1329</v>
      </c>
      <c r="AI338" s="132"/>
      <c r="AJ338" s="589"/>
      <c r="AK338" s="402" t="s">
        <v>398</v>
      </c>
      <c r="AL338" s="402" t="s">
        <v>3901</v>
      </c>
      <c r="AM338" s="403" t="s">
        <v>4332</v>
      </c>
      <c r="AN338" s="45"/>
      <c r="AO338" s="34"/>
      <c r="AP338" s="30"/>
      <c r="AQ338" s="31"/>
      <c r="AR338" s="20" t="str">
        <f>IF(ISBLANK(AQ338), "", "O")</f>
        <v/>
      </c>
      <c r="AS338" s="110" t="s">
        <v>263</v>
      </c>
      <c r="AT338" s="98"/>
      <c r="AU338" s="107"/>
      <c r="AV338" s="94"/>
      <c r="AW338" s="71" t="str">
        <f t="shared" si="10"/>
        <v/>
      </c>
      <c r="AX338" s="105" t="s">
        <v>4150</v>
      </c>
      <c r="AY338" s="104" t="s">
        <v>1330</v>
      </c>
      <c r="AZ338" s="400"/>
      <c r="BA338" s="400"/>
      <c r="BB338" s="57" t="s">
        <v>1332</v>
      </c>
      <c r="BC338" s="57" t="s">
        <v>1284</v>
      </c>
      <c r="BD338" s="104" t="s">
        <v>1333</v>
      </c>
      <c r="BE338" s="104" t="s">
        <v>1334</v>
      </c>
      <c r="BF338"/>
    </row>
    <row r="339" spans="1:58" ht="27" hidden="1">
      <c r="A339" s="17"/>
      <c r="B339" s="132" t="s">
        <v>1335</v>
      </c>
      <c r="C339" s="324" t="s">
        <v>1336</v>
      </c>
      <c r="D339" s="105" t="s">
        <v>1337</v>
      </c>
      <c r="E339" s="105" t="str">
        <f>VLOOKUP(D339, '[2](참고) 중복제거용 BP사명 DB'!$B$3:$D723, 3, FALSE)</f>
        <v xml:space="preserve">	주식회사 네이블커뮤니케이션즈</v>
      </c>
      <c r="F339" s="7" t="s">
        <v>1338</v>
      </c>
      <c r="G339" s="3"/>
      <c r="H339" s="117" t="s">
        <v>27</v>
      </c>
      <c r="I339" s="117" t="s">
        <v>67</v>
      </c>
      <c r="J339" s="117"/>
      <c r="K339" s="117" t="s">
        <v>67</v>
      </c>
      <c r="L339" s="117"/>
      <c r="M339" s="117"/>
      <c r="N339" s="117"/>
      <c r="O339" s="117"/>
      <c r="P339" s="122"/>
      <c r="Q339" s="79"/>
      <c r="R339" s="115"/>
      <c r="S339" s="115"/>
      <c r="T339" s="115"/>
      <c r="U339" s="115" t="s">
        <v>1156</v>
      </c>
      <c r="V339" s="115"/>
      <c r="W339" s="115"/>
      <c r="X339" s="115"/>
      <c r="Y339" s="115"/>
      <c r="Z339" s="432" t="s">
        <v>1156</v>
      </c>
      <c r="AA339" s="85" t="s">
        <v>1157</v>
      </c>
      <c r="AB339" s="203" t="s">
        <v>204</v>
      </c>
      <c r="AC339" s="203"/>
      <c r="AD339" s="203"/>
      <c r="AE339" s="3" t="s">
        <v>1339</v>
      </c>
      <c r="AF339" s="104" t="s">
        <v>145</v>
      </c>
      <c r="AG339" s="104" t="s">
        <v>1211</v>
      </c>
      <c r="AH339" s="104" t="s">
        <v>643</v>
      </c>
      <c r="AI339" s="132"/>
      <c r="AJ339" s="590"/>
      <c r="AK339" s="20"/>
      <c r="AL339" s="503"/>
      <c r="AM339" s="20"/>
      <c r="AN339" s="42"/>
      <c r="AO339" s="53"/>
      <c r="AP339" s="32"/>
      <c r="AQ339" s="31"/>
      <c r="AR339" s="20" t="str">
        <f t="shared" si="11"/>
        <v/>
      </c>
      <c r="AS339" s="70"/>
      <c r="AT339" s="70"/>
      <c r="AU339" s="94"/>
      <c r="AV339" s="94"/>
      <c r="AW339" s="71" t="str">
        <f t="shared" si="10"/>
        <v/>
      </c>
      <c r="AX339" s="105" t="s">
        <v>1340</v>
      </c>
      <c r="AY339" s="105" t="s">
        <v>1341</v>
      </c>
      <c r="AZ339" s="105" t="s">
        <v>1340</v>
      </c>
      <c r="BA339" s="105" t="s">
        <v>1341</v>
      </c>
      <c r="BB339" s="105"/>
      <c r="BC339" s="105"/>
      <c r="BD339" s="105" t="s">
        <v>1342</v>
      </c>
      <c r="BE339" s="105" t="s">
        <v>1343</v>
      </c>
      <c r="BF339"/>
    </row>
    <row r="340" spans="1:58" ht="54" hidden="1">
      <c r="B340" s="105" t="s">
        <v>1344</v>
      </c>
      <c r="C340" s="324" t="s">
        <v>1345</v>
      </c>
      <c r="D340" s="105" t="s">
        <v>1346</v>
      </c>
      <c r="E340" s="105" t="e">
        <f>VLOOKUP(D340, '[2](참고) 중복제거용 BP사명 DB'!$B$3:$D724, 3, FALSE)</f>
        <v>#N/A</v>
      </c>
      <c r="F340" s="7" t="s">
        <v>1347</v>
      </c>
      <c r="G340" s="3" t="s">
        <v>1348</v>
      </c>
      <c r="H340" s="117" t="s">
        <v>27</v>
      </c>
      <c r="I340" s="117" t="s">
        <v>67</v>
      </c>
      <c r="J340" s="117"/>
      <c r="K340" s="117" t="s">
        <v>67</v>
      </c>
      <c r="L340" s="117" t="s">
        <v>67</v>
      </c>
      <c r="M340" s="117"/>
      <c r="N340" s="117" t="s">
        <v>67</v>
      </c>
      <c r="O340" s="117"/>
      <c r="P340" s="122"/>
      <c r="Q340" s="441" t="s">
        <v>261</v>
      </c>
      <c r="R340" s="115"/>
      <c r="S340" s="115"/>
      <c r="T340" s="115"/>
      <c r="U340" s="115" t="s">
        <v>631</v>
      </c>
      <c r="V340" s="115"/>
      <c r="W340" s="115" t="s">
        <v>263</v>
      </c>
      <c r="X340" s="115"/>
      <c r="Y340" s="115" t="s">
        <v>263</v>
      </c>
      <c r="Z340" s="432" t="s">
        <v>631</v>
      </c>
      <c r="AA340" s="115"/>
      <c r="AB340" s="203" t="s">
        <v>204</v>
      </c>
      <c r="AC340" s="203"/>
      <c r="AD340" s="203"/>
      <c r="AE340" s="3" t="s">
        <v>1349</v>
      </c>
      <c r="AF340" s="6" t="s">
        <v>312</v>
      </c>
      <c r="AG340" s="104" t="s">
        <v>699</v>
      </c>
      <c r="AH340" s="50" t="s">
        <v>643</v>
      </c>
      <c r="AI340" s="104"/>
      <c r="AJ340" s="590">
        <v>424000</v>
      </c>
      <c r="AK340" s="20" t="s">
        <v>565</v>
      </c>
      <c r="AL340" s="20" t="s">
        <v>4013</v>
      </c>
      <c r="AM340" s="20" t="s">
        <v>399</v>
      </c>
      <c r="AN340" s="32">
        <v>45414</v>
      </c>
      <c r="AO340" s="574" t="s">
        <v>4023</v>
      </c>
      <c r="AP340" s="30">
        <v>45457</v>
      </c>
      <c r="AQ340" s="33">
        <v>45471</v>
      </c>
      <c r="AR340" s="20" t="str">
        <f>IF(ISBLANK(AQ340), "", "O")</f>
        <v>O</v>
      </c>
      <c r="AS340" s="599" t="s">
        <v>1345</v>
      </c>
      <c r="AT340" s="98" t="s">
        <v>4023</v>
      </c>
      <c r="AU340" s="96">
        <v>45468</v>
      </c>
      <c r="AV340" s="94"/>
      <c r="AW340" s="71" t="str">
        <f>IF(ISBLANK(AV340), "", "O")</f>
        <v/>
      </c>
      <c r="AX340" s="105" t="s">
        <v>1350</v>
      </c>
      <c r="AY340" s="105" t="s">
        <v>1351</v>
      </c>
      <c r="AZ340" s="424" t="s">
        <v>1352</v>
      </c>
      <c r="BA340" s="424" t="s">
        <v>1352</v>
      </c>
      <c r="BB340" s="105" t="s">
        <v>1353</v>
      </c>
      <c r="BC340" s="105" t="s">
        <v>1354</v>
      </c>
      <c r="BD340" s="104" t="s">
        <v>1355</v>
      </c>
      <c r="BE340" s="105" t="s">
        <v>1343</v>
      </c>
    </row>
    <row r="341" spans="1:58" ht="40.5" hidden="1">
      <c r="A341" s="17"/>
      <c r="B341" s="703" t="s">
        <v>1356</v>
      </c>
      <c r="C341" s="105" t="s">
        <v>1357</v>
      </c>
      <c r="D341" s="105" t="s">
        <v>1358</v>
      </c>
      <c r="E341" s="105" t="str">
        <f>VLOOKUP(D341, '[2](참고) 중복제거용 BP사명 DB'!$B$3:$D725, 3, FALSE)</f>
        <v>㈜로켓웍스</v>
      </c>
      <c r="F341" s="7" t="s">
        <v>1359</v>
      </c>
      <c r="G341" s="3" t="s">
        <v>1360</v>
      </c>
      <c r="H341" s="117" t="s">
        <v>27</v>
      </c>
      <c r="I341" s="117" t="s">
        <v>67</v>
      </c>
      <c r="J341" s="117"/>
      <c r="K341" s="117"/>
      <c r="L341" s="117" t="s">
        <v>67</v>
      </c>
      <c r="M341" s="117"/>
      <c r="N341" s="117" t="s">
        <v>67</v>
      </c>
      <c r="O341" s="117"/>
      <c r="P341" s="122"/>
      <c r="Q341" s="79"/>
      <c r="R341" s="115" t="s">
        <v>263</v>
      </c>
      <c r="S341" s="115" t="s">
        <v>263</v>
      </c>
      <c r="T341" s="115"/>
      <c r="U341" s="115" t="s">
        <v>394</v>
      </c>
      <c r="V341" s="115"/>
      <c r="W341" s="115"/>
      <c r="X341" s="209" t="s">
        <v>1134</v>
      </c>
      <c r="Y341" s="209" t="s">
        <v>1134</v>
      </c>
      <c r="Z341" s="432" t="s">
        <v>394</v>
      </c>
      <c r="AA341" s="115"/>
      <c r="AB341" s="203" t="s">
        <v>204</v>
      </c>
      <c r="AC341" s="203"/>
      <c r="AD341" s="203"/>
      <c r="AE341" s="8" t="s">
        <v>1361</v>
      </c>
      <c r="AF341" s="72" t="s">
        <v>114</v>
      </c>
      <c r="AG341" s="72" t="s">
        <v>1362</v>
      </c>
      <c r="AH341" s="104" t="s">
        <v>643</v>
      </c>
      <c r="AI341" s="104"/>
      <c r="AJ341" s="590"/>
      <c r="AK341" s="402" t="s">
        <v>398</v>
      </c>
      <c r="AL341" s="402" t="s">
        <v>3901</v>
      </c>
      <c r="AM341" s="402" t="s">
        <v>399</v>
      </c>
      <c r="AN341" s="45"/>
      <c r="AO341" s="34"/>
      <c r="AP341" s="30"/>
      <c r="AQ341" s="31"/>
      <c r="AR341" s="20" t="str">
        <f t="shared" si="11"/>
        <v/>
      </c>
      <c r="AS341" s="110" t="s">
        <v>263</v>
      </c>
      <c r="AT341" s="98"/>
      <c r="AU341" s="107"/>
      <c r="AV341" s="94"/>
      <c r="AW341" s="71" t="str">
        <f>IF(ISBLANK(AV341), "", "O")</f>
        <v/>
      </c>
      <c r="AX341" s="105" t="s">
        <v>1353</v>
      </c>
      <c r="AY341" s="105" t="s">
        <v>1363</v>
      </c>
      <c r="AZ341" s="401" t="s">
        <v>1364</v>
      </c>
      <c r="BA341" s="401" t="s">
        <v>1365</v>
      </c>
      <c r="BB341" s="105" t="s">
        <v>1353</v>
      </c>
      <c r="BC341" s="105" t="s">
        <v>1363</v>
      </c>
      <c r="BD341" s="104" t="s">
        <v>1366</v>
      </c>
      <c r="BE341" s="104" t="s">
        <v>1367</v>
      </c>
      <c r="BF341"/>
    </row>
    <row r="342" spans="1:58" ht="27" hidden="1">
      <c r="A342" s="17"/>
      <c r="B342" s="703"/>
      <c r="C342" s="105" t="s">
        <v>1357</v>
      </c>
      <c r="D342" s="105" t="s">
        <v>739</v>
      </c>
      <c r="E342" s="105" t="str">
        <f>VLOOKUP(D342, '[2](참고) 중복제거용 BP사명 DB'!$B$3:$D726, 3, FALSE)</f>
        <v>서비스탑 주식회사</v>
      </c>
      <c r="F342" s="7" t="s">
        <v>1368</v>
      </c>
      <c r="G342" s="3"/>
      <c r="H342" s="117" t="s">
        <v>27</v>
      </c>
      <c r="I342" s="117" t="s">
        <v>67</v>
      </c>
      <c r="J342" s="117"/>
      <c r="K342" s="117"/>
      <c r="L342" s="117" t="s">
        <v>67</v>
      </c>
      <c r="M342" s="117"/>
      <c r="N342" s="117"/>
      <c r="O342" s="117"/>
      <c r="P342" s="122"/>
      <c r="Q342" s="79"/>
      <c r="R342" s="115"/>
      <c r="S342" s="115"/>
      <c r="T342" s="115"/>
      <c r="U342" s="115" t="s">
        <v>1299</v>
      </c>
      <c r="V342" s="115" t="s">
        <v>575</v>
      </c>
      <c r="W342" s="115"/>
      <c r="X342" s="115"/>
      <c r="Y342" s="115"/>
      <c r="Z342" s="432" t="s">
        <v>1299</v>
      </c>
      <c r="AA342" s="419" t="str">
        <f>VLOOKUP(E342,[2]Sheet1!B:C,2,FALSE)</f>
        <v>자회사</v>
      </c>
      <c r="AB342" s="203" t="s">
        <v>204</v>
      </c>
      <c r="AC342" s="203"/>
      <c r="AD342" s="203"/>
      <c r="AE342" s="12"/>
      <c r="AF342" s="6"/>
      <c r="AG342" s="104"/>
      <c r="AH342" s="104"/>
      <c r="AI342" s="104"/>
      <c r="AJ342" s="590"/>
      <c r="AK342" s="20"/>
      <c r="AL342" s="503"/>
      <c r="AM342" s="20"/>
      <c r="AN342" s="45"/>
      <c r="AO342" s="20"/>
      <c r="AP342" s="32"/>
      <c r="AQ342" s="33"/>
      <c r="AR342" s="20" t="str">
        <f t="shared" si="11"/>
        <v/>
      </c>
      <c r="AS342" s="70"/>
      <c r="AT342" s="70"/>
      <c r="AU342" s="94"/>
      <c r="AV342" s="94"/>
      <c r="AW342" s="71" t="str">
        <f t="shared" si="10"/>
        <v/>
      </c>
      <c r="AX342" s="105" t="s">
        <v>1353</v>
      </c>
      <c r="AY342" s="105" t="s">
        <v>1369</v>
      </c>
      <c r="AZ342" s="401" t="s">
        <v>1364</v>
      </c>
      <c r="BA342" s="401" t="s">
        <v>1370</v>
      </c>
      <c r="BB342" s="423"/>
      <c r="BC342" s="423"/>
      <c r="BD342" s="104"/>
      <c r="BE342" s="104"/>
      <c r="BF342"/>
    </row>
    <row r="343" spans="1:58" ht="27" hidden="1">
      <c r="A343" s="17"/>
      <c r="B343" s="703"/>
      <c r="C343" s="105" t="s">
        <v>1357</v>
      </c>
      <c r="D343" s="105" t="s">
        <v>1371</v>
      </c>
      <c r="E343" s="105" t="e">
        <f>VLOOKUP(D343, '[2](참고) 중복제거용 BP사명 DB'!$B$3:$D727, 3, FALSE)</f>
        <v>#N/A</v>
      </c>
      <c r="F343" s="7" t="s">
        <v>1372</v>
      </c>
      <c r="G343" s="3" t="s">
        <v>1373</v>
      </c>
      <c r="H343" s="117" t="s">
        <v>27</v>
      </c>
      <c r="I343" s="117" t="s">
        <v>67</v>
      </c>
      <c r="J343" s="117"/>
      <c r="K343" s="117"/>
      <c r="L343" s="117" t="s">
        <v>67</v>
      </c>
      <c r="M343" s="117"/>
      <c r="N343" s="117" t="s">
        <v>67</v>
      </c>
      <c r="O343" s="117"/>
      <c r="P343" s="122"/>
      <c r="Q343" s="79"/>
      <c r="R343" s="115" t="s">
        <v>263</v>
      </c>
      <c r="S343" s="115" t="s">
        <v>263</v>
      </c>
      <c r="T343" s="115"/>
      <c r="U343" s="115" t="s">
        <v>394</v>
      </c>
      <c r="V343" s="115"/>
      <c r="W343" s="115"/>
      <c r="X343" s="209" t="s">
        <v>1134</v>
      </c>
      <c r="Y343" s="209" t="s">
        <v>1134</v>
      </c>
      <c r="Z343" s="432" t="s">
        <v>394</v>
      </c>
      <c r="AA343" s="115"/>
      <c r="AB343" s="203" t="s">
        <v>204</v>
      </c>
      <c r="AC343" s="203"/>
      <c r="AD343" s="203"/>
      <c r="AE343" s="3" t="s">
        <v>1374</v>
      </c>
      <c r="AF343" s="6" t="s">
        <v>312</v>
      </c>
      <c r="AG343" s="104"/>
      <c r="AH343" s="104"/>
      <c r="AI343" s="104"/>
      <c r="AJ343" s="590"/>
      <c r="AK343" s="402" t="s">
        <v>398</v>
      </c>
      <c r="AL343" s="402" t="s">
        <v>3901</v>
      </c>
      <c r="AM343" s="402" t="s">
        <v>399</v>
      </c>
      <c r="AN343" s="45"/>
      <c r="AO343" s="34"/>
      <c r="AP343" s="30"/>
      <c r="AQ343" s="31"/>
      <c r="AR343" s="20" t="str">
        <f t="shared" si="11"/>
        <v/>
      </c>
      <c r="AS343" s="110"/>
      <c r="AT343" s="98"/>
      <c r="AU343" s="107"/>
      <c r="AV343" s="94"/>
      <c r="AW343" s="71" t="str">
        <f t="shared" si="10"/>
        <v/>
      </c>
      <c r="AX343" s="105" t="s">
        <v>1353</v>
      </c>
      <c r="AY343" s="105" t="s">
        <v>1363</v>
      </c>
      <c r="AZ343" s="401" t="s">
        <v>1364</v>
      </c>
      <c r="BA343" s="401" t="s">
        <v>1365</v>
      </c>
      <c r="BB343" s="105" t="s">
        <v>1353</v>
      </c>
      <c r="BC343" s="105" t="s">
        <v>1363</v>
      </c>
      <c r="BD343" s="82" t="s">
        <v>1375</v>
      </c>
      <c r="BE343" s="104" t="s">
        <v>1376</v>
      </c>
      <c r="BF343"/>
    </row>
    <row r="344" spans="1:58" ht="27" hidden="1">
      <c r="A344" s="17" t="s">
        <v>1377</v>
      </c>
      <c r="B344" s="703" t="s">
        <v>1378</v>
      </c>
      <c r="C344" s="105" t="s">
        <v>1379</v>
      </c>
      <c r="D344" s="105" t="s">
        <v>1380</v>
      </c>
      <c r="E344" s="105" t="str">
        <f>VLOOKUP(D344, '[2](참고) 중복제거용 BP사명 DB'!$B$3:$D728, 3, FALSE)</f>
        <v>(주)시컴스</v>
      </c>
      <c r="F344" s="7" t="s">
        <v>1381</v>
      </c>
      <c r="G344" s="3"/>
      <c r="H344" s="117" t="s">
        <v>27</v>
      </c>
      <c r="I344" s="117" t="s">
        <v>67</v>
      </c>
      <c r="J344" s="117"/>
      <c r="K344" s="117" t="s">
        <v>67</v>
      </c>
      <c r="L344" s="117"/>
      <c r="M344" s="117"/>
      <c r="N344" s="117"/>
      <c r="O344" s="117"/>
      <c r="P344" s="122"/>
      <c r="Q344" s="79"/>
      <c r="R344" s="115"/>
      <c r="S344" s="115"/>
      <c r="T344" s="115"/>
      <c r="U344" s="115" t="s">
        <v>1156</v>
      </c>
      <c r="V344" s="115"/>
      <c r="W344" s="115"/>
      <c r="X344" s="115"/>
      <c r="Y344" s="115"/>
      <c r="Z344" s="432" t="s">
        <v>1156</v>
      </c>
      <c r="AA344" s="47" t="s">
        <v>1157</v>
      </c>
      <c r="AB344" s="203" t="s">
        <v>204</v>
      </c>
      <c r="AC344" s="203"/>
      <c r="AD344" s="203"/>
      <c r="AE344" s="3" t="s">
        <v>1339</v>
      </c>
      <c r="AF344" s="72" t="s">
        <v>312</v>
      </c>
      <c r="AG344" s="72" t="s">
        <v>1382</v>
      </c>
      <c r="AH344" s="72" t="s">
        <v>1383</v>
      </c>
      <c r="AI344" s="104"/>
      <c r="AJ344" s="590"/>
      <c r="AK344" s="20"/>
      <c r="AL344" s="503"/>
      <c r="AM344" s="20"/>
      <c r="AN344" s="42"/>
      <c r="AO344" s="53"/>
      <c r="AP344" s="32"/>
      <c r="AQ344" s="31"/>
      <c r="AR344" s="20" t="str">
        <f t="shared" si="11"/>
        <v/>
      </c>
      <c r="AS344" s="70"/>
      <c r="AT344" s="98"/>
      <c r="AU344" s="95"/>
      <c r="AV344" s="95"/>
      <c r="AW344" s="71" t="str">
        <f t="shared" si="10"/>
        <v/>
      </c>
      <c r="AX344" s="104" t="s">
        <v>1384</v>
      </c>
      <c r="AY344" s="104" t="s">
        <v>1385</v>
      </c>
      <c r="AZ344" s="104" t="s">
        <v>1386</v>
      </c>
      <c r="BA344" s="104" t="s">
        <v>1387</v>
      </c>
      <c r="BB344" s="104"/>
      <c r="BC344" s="104"/>
      <c r="BD344" s="104" t="s">
        <v>1388</v>
      </c>
      <c r="BE344" s="104" t="s">
        <v>1389</v>
      </c>
      <c r="BF344"/>
    </row>
    <row r="345" spans="1:58" ht="27" hidden="1">
      <c r="A345" s="17"/>
      <c r="B345" s="703"/>
      <c r="C345" s="105" t="s">
        <v>1379</v>
      </c>
      <c r="D345" s="105" t="s">
        <v>1390</v>
      </c>
      <c r="E345" s="105" t="str">
        <f>VLOOKUP(D345, '[2](참고) 중복제거용 BP사명 DB'!$B$3:$D729, 3, FALSE)</f>
        <v>씨앤토트(주)</v>
      </c>
      <c r="F345" s="7" t="s">
        <v>441</v>
      </c>
      <c r="G345" s="3" t="s">
        <v>1391</v>
      </c>
      <c r="H345" s="117" t="s">
        <v>27</v>
      </c>
      <c r="I345" s="117" t="s">
        <v>67</v>
      </c>
      <c r="J345" s="117"/>
      <c r="K345" s="117" t="s">
        <v>67</v>
      </c>
      <c r="L345" s="117"/>
      <c r="M345" s="117"/>
      <c r="N345" s="117"/>
      <c r="O345" s="117"/>
      <c r="P345" s="122"/>
      <c r="Q345" s="79"/>
      <c r="R345" s="115"/>
      <c r="S345" s="115"/>
      <c r="T345" s="115"/>
      <c r="U345" s="115" t="s">
        <v>1156</v>
      </c>
      <c r="V345" s="115"/>
      <c r="W345" s="115"/>
      <c r="X345" s="115"/>
      <c r="Y345" s="115"/>
      <c r="Z345" s="432" t="s">
        <v>1156</v>
      </c>
      <c r="AA345" s="47" t="s">
        <v>1157</v>
      </c>
      <c r="AB345" s="203" t="s">
        <v>204</v>
      </c>
      <c r="AC345" s="203"/>
      <c r="AD345" s="203"/>
      <c r="AE345" s="4"/>
      <c r="AF345" s="104"/>
      <c r="AG345" s="104"/>
      <c r="AH345" s="104"/>
      <c r="AI345" s="132"/>
      <c r="AJ345" s="589"/>
      <c r="AK345" s="20"/>
      <c r="AL345" s="503"/>
      <c r="AM345" s="20"/>
      <c r="AN345" s="45"/>
      <c r="AO345" s="52"/>
      <c r="AP345" s="32"/>
      <c r="AQ345" s="33"/>
      <c r="AR345" s="20" t="str">
        <f t="shared" si="11"/>
        <v/>
      </c>
      <c r="AS345" s="70"/>
      <c r="AT345" s="70"/>
      <c r="AU345" s="94"/>
      <c r="AV345" s="94"/>
      <c r="AW345" s="71" t="str">
        <f t="shared" si="10"/>
        <v/>
      </c>
      <c r="AX345" s="104" t="s">
        <v>1384</v>
      </c>
      <c r="AY345" s="104" t="s">
        <v>1385</v>
      </c>
      <c r="AZ345" s="104" t="s">
        <v>1386</v>
      </c>
      <c r="BA345" s="104" t="s">
        <v>1387</v>
      </c>
      <c r="BB345" s="104"/>
      <c r="BC345" s="104"/>
      <c r="BD345" s="104" t="s">
        <v>1392</v>
      </c>
      <c r="BE345" s="104" t="s">
        <v>1393</v>
      </c>
      <c r="BF345"/>
    </row>
    <row r="346" spans="1:58" ht="27" hidden="1">
      <c r="A346" s="17"/>
      <c r="B346" s="703"/>
      <c r="C346" s="105" t="s">
        <v>1379</v>
      </c>
      <c r="D346" s="105" t="s">
        <v>1394</v>
      </c>
      <c r="E346" s="105" t="e">
        <f>VLOOKUP(D346, '[2](참고) 중복제거용 BP사명 DB'!$B$3:$D730, 3, FALSE)</f>
        <v>#N/A</v>
      </c>
      <c r="F346" s="7" t="s">
        <v>441</v>
      </c>
      <c r="G346" s="3"/>
      <c r="H346" s="117" t="s">
        <v>27</v>
      </c>
      <c r="I346" s="117" t="s">
        <v>67</v>
      </c>
      <c r="J346" s="117"/>
      <c r="K346" s="117" t="s">
        <v>67</v>
      </c>
      <c r="L346" s="117"/>
      <c r="M346" s="117"/>
      <c r="N346" s="117"/>
      <c r="O346" s="117"/>
      <c r="P346" s="122"/>
      <c r="Q346" s="79"/>
      <c r="R346" s="115"/>
      <c r="S346" s="115"/>
      <c r="T346" s="115"/>
      <c r="U346" s="115" t="s">
        <v>1156</v>
      </c>
      <c r="V346" s="115"/>
      <c r="W346" s="115"/>
      <c r="X346" s="115"/>
      <c r="Y346" s="115"/>
      <c r="Z346" s="432" t="s">
        <v>1156</v>
      </c>
      <c r="AA346" s="115" t="s">
        <v>443</v>
      </c>
      <c r="AB346" s="203" t="s">
        <v>204</v>
      </c>
      <c r="AC346" s="203"/>
      <c r="AD346" s="203"/>
      <c r="AE346" s="4"/>
      <c r="AF346" s="104"/>
      <c r="AG346" s="104"/>
      <c r="AH346" s="104"/>
      <c r="AI346" s="132"/>
      <c r="AJ346" s="589"/>
      <c r="AK346" s="20"/>
      <c r="AL346" s="503"/>
      <c r="AM346" s="20"/>
      <c r="AN346" s="45"/>
      <c r="AO346" s="52"/>
      <c r="AP346" s="32"/>
      <c r="AQ346" s="33"/>
      <c r="AR346" s="20" t="str">
        <f t="shared" si="11"/>
        <v/>
      </c>
      <c r="AS346" s="70"/>
      <c r="AT346" s="70"/>
      <c r="AU346" s="94"/>
      <c r="AV346" s="94"/>
      <c r="AW346" s="71" t="str">
        <f t="shared" si="10"/>
        <v/>
      </c>
      <c r="AX346" s="104" t="s">
        <v>1384</v>
      </c>
      <c r="AY346" s="104" t="s">
        <v>1385</v>
      </c>
      <c r="AZ346" s="104" t="s">
        <v>1386</v>
      </c>
      <c r="BA346" s="104" t="s">
        <v>1387</v>
      </c>
      <c r="BB346" s="104"/>
      <c r="BC346" s="104"/>
      <c r="BD346" s="104" t="s">
        <v>1395</v>
      </c>
      <c r="BE346" s="104" t="s">
        <v>1396</v>
      </c>
      <c r="BF346"/>
    </row>
    <row r="347" spans="1:58" ht="27" hidden="1">
      <c r="A347" s="17"/>
      <c r="B347" s="703"/>
      <c r="C347" s="105" t="s">
        <v>1379</v>
      </c>
      <c r="D347" s="105" t="s">
        <v>1397</v>
      </c>
      <c r="E347" s="105" t="e">
        <f>VLOOKUP(D347, '[2](참고) 중복제거용 BP사명 DB'!$B$3:$D731, 3, FALSE)</f>
        <v>#N/A</v>
      </c>
      <c r="F347" s="7" t="s">
        <v>1398</v>
      </c>
      <c r="G347" s="3"/>
      <c r="H347" s="117" t="s">
        <v>27</v>
      </c>
      <c r="I347" s="117" t="s">
        <v>67</v>
      </c>
      <c r="J347" s="117"/>
      <c r="K347" s="117" t="s">
        <v>67</v>
      </c>
      <c r="L347" s="117"/>
      <c r="M347" s="117"/>
      <c r="N347" s="117"/>
      <c r="O347" s="117"/>
      <c r="P347" s="122"/>
      <c r="Q347" s="79"/>
      <c r="R347" s="115"/>
      <c r="S347" s="115"/>
      <c r="T347" s="115"/>
      <c r="U347" s="115" t="s">
        <v>1156</v>
      </c>
      <c r="V347" s="115"/>
      <c r="W347" s="115"/>
      <c r="X347" s="115"/>
      <c r="Y347" s="115"/>
      <c r="Z347" s="432" t="s">
        <v>1156</v>
      </c>
      <c r="AA347" s="47" t="s">
        <v>1157</v>
      </c>
      <c r="AB347" s="203" t="s">
        <v>204</v>
      </c>
      <c r="AC347" s="203"/>
      <c r="AD347" s="203"/>
      <c r="AE347" s="3" t="s">
        <v>1399</v>
      </c>
      <c r="AF347" s="72" t="s">
        <v>312</v>
      </c>
      <c r="AG347" s="72" t="s">
        <v>1382</v>
      </c>
      <c r="AH347" s="72" t="s">
        <v>643</v>
      </c>
      <c r="AI347" s="104"/>
      <c r="AJ347" s="590"/>
      <c r="AK347" s="20"/>
      <c r="AL347" s="503"/>
      <c r="AM347" s="20"/>
      <c r="AN347" s="42"/>
      <c r="AO347" s="53"/>
      <c r="AP347" s="32"/>
      <c r="AQ347" s="31"/>
      <c r="AR347" s="20" t="str">
        <f t="shared" si="11"/>
        <v/>
      </c>
      <c r="AS347" s="70"/>
      <c r="AT347" s="70"/>
      <c r="AU347" s="94"/>
      <c r="AV347" s="94"/>
      <c r="AW347" s="71" t="str">
        <f t="shared" si="10"/>
        <v/>
      </c>
      <c r="AX347" s="104" t="s">
        <v>1384</v>
      </c>
      <c r="AY347" s="104" t="s">
        <v>1385</v>
      </c>
      <c r="AZ347" s="104" t="s">
        <v>1386</v>
      </c>
      <c r="BA347" s="104" t="s">
        <v>1387</v>
      </c>
      <c r="BB347" s="104"/>
      <c r="BC347" s="104"/>
      <c r="BD347" s="104" t="s">
        <v>1400</v>
      </c>
      <c r="BE347" s="104" t="s">
        <v>1401</v>
      </c>
      <c r="BF347"/>
    </row>
    <row r="348" spans="1:58" s="55" customFormat="1" ht="27" hidden="1">
      <c r="A348" s="40"/>
      <c r="B348" s="105" t="s">
        <v>1402</v>
      </c>
      <c r="C348" s="105" t="s">
        <v>1403</v>
      </c>
      <c r="D348" s="105" t="s">
        <v>1404</v>
      </c>
      <c r="E348" s="105" t="e">
        <f>VLOOKUP(D348, '[2](참고) 중복제거용 BP사명 DB'!$B$3:$D732, 3, FALSE)</f>
        <v>#N/A</v>
      </c>
      <c r="F348" s="7" t="s">
        <v>1405</v>
      </c>
      <c r="G348" s="3" t="s">
        <v>1406</v>
      </c>
      <c r="H348" s="117" t="s">
        <v>27</v>
      </c>
      <c r="I348" s="117" t="s">
        <v>67</v>
      </c>
      <c r="J348" s="117"/>
      <c r="K348" s="117"/>
      <c r="L348" s="117" t="s">
        <v>67</v>
      </c>
      <c r="M348" s="117"/>
      <c r="N348" s="117"/>
      <c r="O348" s="117"/>
      <c r="P348" s="439"/>
      <c r="Q348" s="47"/>
      <c r="R348" s="85"/>
      <c r="S348" s="85"/>
      <c r="T348" s="85"/>
      <c r="U348" s="115" t="s">
        <v>1314</v>
      </c>
      <c r="V348" s="115" t="s">
        <v>1110</v>
      </c>
      <c r="W348" s="115"/>
      <c r="X348" s="115"/>
      <c r="Y348" s="115"/>
      <c r="Z348" s="432" t="s">
        <v>1314</v>
      </c>
      <c r="AA348" s="115" t="s">
        <v>802</v>
      </c>
      <c r="AB348" s="117" t="s">
        <v>204</v>
      </c>
      <c r="AC348" s="117"/>
      <c r="AD348" s="117"/>
      <c r="AE348" s="7"/>
      <c r="AF348" s="105"/>
      <c r="AG348" s="105"/>
      <c r="AH348" s="105"/>
      <c r="AI348" s="105"/>
      <c r="AJ348" s="593"/>
      <c r="AK348" s="20"/>
      <c r="AL348" s="503"/>
      <c r="AM348" s="23"/>
      <c r="AN348" s="32"/>
      <c r="AO348" s="53"/>
      <c r="AP348" s="32"/>
      <c r="AQ348" s="30"/>
      <c r="AR348" s="20" t="str">
        <f t="shared" si="11"/>
        <v/>
      </c>
      <c r="AS348" s="70"/>
      <c r="AT348" s="70"/>
      <c r="AU348" s="94"/>
      <c r="AV348" s="94"/>
      <c r="AW348" s="71" t="str">
        <f t="shared" si="10"/>
        <v/>
      </c>
      <c r="AX348" s="105" t="s">
        <v>935</v>
      </c>
      <c r="AY348" s="105" t="s">
        <v>1407</v>
      </c>
      <c r="AZ348" s="105" t="s">
        <v>935</v>
      </c>
      <c r="BA348" s="105" t="s">
        <v>1407</v>
      </c>
      <c r="BB348" s="105"/>
      <c r="BC348" s="105"/>
      <c r="BD348" s="102" t="s">
        <v>1408</v>
      </c>
      <c r="BE348" s="103" t="s">
        <v>1409</v>
      </c>
    </row>
    <row r="349" spans="1:58" ht="67.5" hidden="1">
      <c r="B349" s="701" t="s">
        <v>1410</v>
      </c>
      <c r="C349" s="132" t="s">
        <v>1410</v>
      </c>
      <c r="D349" s="105" t="s">
        <v>1411</v>
      </c>
      <c r="E349" s="105" t="str">
        <f>VLOOKUP(D349, '[2](참고) 중복제거용 BP사명 DB'!$B$3:$D733, 3, FALSE)</f>
        <v>유빈스 주식회사</v>
      </c>
      <c r="F349" s="7" t="s">
        <v>1412</v>
      </c>
      <c r="G349" s="3"/>
      <c r="H349" s="117" t="s">
        <v>27</v>
      </c>
      <c r="I349" s="117" t="s">
        <v>67</v>
      </c>
      <c r="J349" s="117"/>
      <c r="K349" s="117" t="s">
        <v>67</v>
      </c>
      <c r="L349" s="117"/>
      <c r="M349" s="117"/>
      <c r="N349" s="117"/>
      <c r="O349" s="117"/>
      <c r="P349" s="122"/>
      <c r="Q349" s="79"/>
      <c r="R349" s="115" t="s">
        <v>263</v>
      </c>
      <c r="S349" s="115" t="s">
        <v>261</v>
      </c>
      <c r="T349" s="115"/>
      <c r="U349" s="115" t="s">
        <v>394</v>
      </c>
      <c r="V349" s="115"/>
      <c r="W349" s="115"/>
      <c r="X349" s="115" t="s">
        <v>263</v>
      </c>
      <c r="Y349" s="115"/>
      <c r="Z349" s="432" t="s">
        <v>394</v>
      </c>
      <c r="AA349" s="115"/>
      <c r="AB349" s="203" t="s">
        <v>204</v>
      </c>
      <c r="AC349" s="117"/>
      <c r="AD349" s="117"/>
      <c r="AE349" s="104" t="s">
        <v>1413</v>
      </c>
      <c r="AF349" s="104" t="s">
        <v>145</v>
      </c>
      <c r="AG349" s="582" t="s">
        <v>4153</v>
      </c>
      <c r="AH349" s="104" t="s">
        <v>1414</v>
      </c>
      <c r="AI349" s="9"/>
      <c r="AJ349" s="590"/>
      <c r="AK349" s="402" t="s">
        <v>398</v>
      </c>
      <c r="AL349" s="402" t="s">
        <v>3901</v>
      </c>
      <c r="AM349" s="402" t="s">
        <v>267</v>
      </c>
      <c r="AN349" s="506"/>
      <c r="AO349" s="574"/>
      <c r="AP349" s="30"/>
      <c r="AQ349" s="31"/>
      <c r="AR349" s="20" t="str">
        <f t="shared" si="11"/>
        <v/>
      </c>
      <c r="AS349" s="110"/>
      <c r="AT349" s="98"/>
      <c r="AU349" s="107"/>
      <c r="AV349" s="94"/>
      <c r="AW349" s="71" t="str">
        <f t="shared" si="10"/>
        <v/>
      </c>
      <c r="AX349" s="105" t="s">
        <v>4154</v>
      </c>
      <c r="AY349" s="105" t="s">
        <v>4155</v>
      </c>
      <c r="AZ349" s="105" t="s">
        <v>1417</v>
      </c>
      <c r="BA349" s="105" t="s">
        <v>1418</v>
      </c>
      <c r="BB349" s="105" t="s">
        <v>1419</v>
      </c>
      <c r="BC349" s="105" t="s">
        <v>1420</v>
      </c>
      <c r="BD349" s="105" t="s">
        <v>4156</v>
      </c>
      <c r="BE349" s="104" t="s">
        <v>4157</v>
      </c>
      <c r="BF349"/>
    </row>
    <row r="350" spans="1:58" ht="40.5" hidden="1">
      <c r="A350" s="17"/>
      <c r="B350" s="701"/>
      <c r="C350" s="132" t="s">
        <v>1423</v>
      </c>
      <c r="D350" s="105" t="s">
        <v>629</v>
      </c>
      <c r="E350" s="105" t="str">
        <f>VLOOKUP(D350, '[2](참고) 중복제거용 BP사명 DB'!$B$3:$D734, 3, FALSE)</f>
        <v>SK텔레콤(주)</v>
      </c>
      <c r="F350" s="7" t="s">
        <v>1424</v>
      </c>
      <c r="G350" s="3"/>
      <c r="H350" s="117" t="s">
        <v>717</v>
      </c>
      <c r="I350" s="117"/>
      <c r="J350" s="117"/>
      <c r="K350" s="117" t="s">
        <v>67</v>
      </c>
      <c r="L350" s="117"/>
      <c r="M350" s="117"/>
      <c r="N350" s="117" t="s">
        <v>67</v>
      </c>
      <c r="O350" s="117"/>
      <c r="P350" s="122"/>
      <c r="Q350" s="79"/>
      <c r="R350" s="115" t="s">
        <v>263</v>
      </c>
      <c r="S350" s="115" t="s">
        <v>261</v>
      </c>
      <c r="T350" s="115"/>
      <c r="U350" s="115" t="s">
        <v>394</v>
      </c>
      <c r="V350" s="115"/>
      <c r="W350" s="115"/>
      <c r="X350" s="115" t="s">
        <v>263</v>
      </c>
      <c r="Y350" s="115" t="s">
        <v>263</v>
      </c>
      <c r="Z350" s="432" t="s">
        <v>394</v>
      </c>
      <c r="AA350" s="115"/>
      <c r="AB350" s="203" t="s">
        <v>204</v>
      </c>
      <c r="AC350" s="117"/>
      <c r="AD350" s="117"/>
      <c r="AE350" s="104" t="s">
        <v>1425</v>
      </c>
      <c r="AF350" s="104" t="s">
        <v>248</v>
      </c>
      <c r="AG350" s="104" t="s">
        <v>1426</v>
      </c>
      <c r="AH350" s="105" t="s">
        <v>214</v>
      </c>
      <c r="AI350" s="132"/>
      <c r="AJ350" s="593"/>
      <c r="AK350" s="402" t="s">
        <v>398</v>
      </c>
      <c r="AL350" s="402" t="s">
        <v>3901</v>
      </c>
      <c r="AM350" s="403" t="s">
        <v>399</v>
      </c>
      <c r="AN350" s="45"/>
      <c r="AO350" s="34"/>
      <c r="AP350" s="30"/>
      <c r="AQ350" s="31"/>
      <c r="AR350" s="20" t="str">
        <f>IF(ISBLANK(AQ350), "", "O")</f>
        <v/>
      </c>
      <c r="AS350" s="110" t="s">
        <v>263</v>
      </c>
      <c r="AT350" s="98"/>
      <c r="AU350" s="107"/>
      <c r="AV350" s="94"/>
      <c r="AW350" s="71" t="str">
        <f t="shared" si="10"/>
        <v/>
      </c>
      <c r="AX350" s="105" t="s">
        <v>1415</v>
      </c>
      <c r="AY350" s="105" t="s">
        <v>1416</v>
      </c>
      <c r="AZ350" s="105" t="s">
        <v>1417</v>
      </c>
      <c r="BA350" s="105" t="s">
        <v>1418</v>
      </c>
      <c r="BB350" s="105"/>
      <c r="BC350" s="105"/>
      <c r="BD350" s="100"/>
      <c r="BE350" s="6"/>
      <c r="BF350"/>
    </row>
    <row r="351" spans="1:58" ht="27" hidden="1">
      <c r="A351" s="17"/>
      <c r="B351" s="703" t="s">
        <v>1427</v>
      </c>
      <c r="C351" s="105" t="s">
        <v>1428</v>
      </c>
      <c r="D351" s="105" t="s">
        <v>1429</v>
      </c>
      <c r="E351" s="105" t="e">
        <f>VLOOKUP(D351, '[2](참고) 중복제거용 BP사명 DB'!$B$3:$D735, 3, FALSE)</f>
        <v>#N/A</v>
      </c>
      <c r="F351" s="7" t="s">
        <v>1430</v>
      </c>
      <c r="G351" s="3" t="s">
        <v>1431</v>
      </c>
      <c r="H351" s="117" t="s">
        <v>27</v>
      </c>
      <c r="I351" s="117" t="s">
        <v>67</v>
      </c>
      <c r="J351" s="117"/>
      <c r="K351" s="117" t="s">
        <v>67</v>
      </c>
      <c r="L351" s="117" t="s">
        <v>67</v>
      </c>
      <c r="M351" s="117" t="s">
        <v>393</v>
      </c>
      <c r="N351" s="117" t="s">
        <v>393</v>
      </c>
      <c r="O351" s="117"/>
      <c r="P351" s="439"/>
      <c r="Q351" s="85"/>
      <c r="R351" s="85"/>
      <c r="S351" s="85" t="s">
        <v>261</v>
      </c>
      <c r="T351" s="85"/>
      <c r="U351" s="115" t="s">
        <v>1314</v>
      </c>
      <c r="V351" s="85" t="s">
        <v>1052</v>
      </c>
      <c r="W351" s="85"/>
      <c r="X351" s="85"/>
      <c r="Y351" s="115"/>
      <c r="Z351" s="432" t="s">
        <v>1314</v>
      </c>
      <c r="AA351" s="85" t="s">
        <v>1052</v>
      </c>
      <c r="AB351" s="117" t="s">
        <v>204</v>
      </c>
      <c r="AC351" s="117"/>
      <c r="AD351" s="117"/>
      <c r="AE351" s="7" t="s">
        <v>1432</v>
      </c>
      <c r="AF351" s="105" t="s">
        <v>1433</v>
      </c>
      <c r="AG351" s="105" t="s">
        <v>1434</v>
      </c>
      <c r="AH351" s="105" t="s">
        <v>643</v>
      </c>
      <c r="AI351" s="105"/>
      <c r="AJ351" s="593"/>
      <c r="AK351" s="20"/>
      <c r="AL351" s="503"/>
      <c r="AM351" s="20"/>
      <c r="AN351" s="45"/>
      <c r="AO351" s="23"/>
      <c r="AP351" s="32"/>
      <c r="AQ351" s="32"/>
      <c r="AR351" s="20" t="str">
        <f t="shared" si="11"/>
        <v/>
      </c>
      <c r="AS351" s="70"/>
      <c r="AT351" s="70"/>
      <c r="AU351" s="94"/>
      <c r="AV351" s="94"/>
      <c r="AW351" s="71" t="str">
        <f t="shared" si="10"/>
        <v/>
      </c>
      <c r="AX351" s="105" t="s">
        <v>1435</v>
      </c>
      <c r="AY351" s="105" t="s">
        <v>1436</v>
      </c>
      <c r="AZ351" s="105" t="s">
        <v>1437</v>
      </c>
      <c r="BA351" s="105" t="s">
        <v>1438</v>
      </c>
      <c r="BB351" s="105"/>
      <c r="BC351" s="105"/>
      <c r="BD351" s="105" t="s">
        <v>1439</v>
      </c>
      <c r="BE351" s="105" t="s">
        <v>1440</v>
      </c>
      <c r="BF351"/>
    </row>
    <row r="352" spans="1:58" ht="54" hidden="1">
      <c r="B352" s="703"/>
      <c r="C352" s="105" t="s">
        <v>1428</v>
      </c>
      <c r="D352" s="105" t="s">
        <v>1075</v>
      </c>
      <c r="E352" s="105" t="str">
        <f>VLOOKUP(D352, '[2](참고) 중복제거용 BP사명 DB'!$B$3:$D736, 3, FALSE)</f>
        <v xml:space="preserve">	주식회사 헥토이노베이션</v>
      </c>
      <c r="F352" s="7" t="s">
        <v>1441</v>
      </c>
      <c r="G352" s="3" t="s">
        <v>1442</v>
      </c>
      <c r="H352" s="117" t="s">
        <v>672</v>
      </c>
      <c r="I352" s="117"/>
      <c r="J352" s="117"/>
      <c r="K352" s="117" t="s">
        <v>67</v>
      </c>
      <c r="L352" s="117" t="s">
        <v>67</v>
      </c>
      <c r="M352" s="117" t="s">
        <v>393</v>
      </c>
      <c r="N352" s="117" t="s">
        <v>393</v>
      </c>
      <c r="O352" s="117"/>
      <c r="P352" s="439"/>
      <c r="Q352" s="440" t="s">
        <v>263</v>
      </c>
      <c r="R352" s="85"/>
      <c r="S352" s="85" t="s">
        <v>261</v>
      </c>
      <c r="T352" s="85"/>
      <c r="U352" s="115" t="s">
        <v>631</v>
      </c>
      <c r="V352" s="85"/>
      <c r="W352" s="115" t="s">
        <v>263</v>
      </c>
      <c r="X352" s="85"/>
      <c r="Y352" s="115" t="s">
        <v>263</v>
      </c>
      <c r="Z352" s="432" t="s">
        <v>631</v>
      </c>
      <c r="AA352" s="85"/>
      <c r="AB352" s="203" t="s">
        <v>204</v>
      </c>
      <c r="AC352" s="117"/>
      <c r="AD352" s="117"/>
      <c r="AE352" s="7" t="s">
        <v>1443</v>
      </c>
      <c r="AF352" s="104" t="s">
        <v>248</v>
      </c>
      <c r="AG352" s="104" t="s">
        <v>623</v>
      </c>
      <c r="AH352" s="105" t="s">
        <v>214</v>
      </c>
      <c r="AI352" s="105"/>
      <c r="AJ352" s="593"/>
      <c r="AK352" s="20" t="s">
        <v>565</v>
      </c>
      <c r="AL352" s="20" t="s">
        <v>4013</v>
      </c>
      <c r="AM352" s="20" t="s">
        <v>399</v>
      </c>
      <c r="AN352" s="30">
        <v>45399</v>
      </c>
      <c r="AO352" s="574" t="s">
        <v>4035</v>
      </c>
      <c r="AP352" s="30">
        <v>45439</v>
      </c>
      <c r="AQ352" s="31">
        <v>45447</v>
      </c>
      <c r="AR352" s="20" t="str">
        <f>IF(ISBLANK(AQ352), "", "O")</f>
        <v>O</v>
      </c>
      <c r="AS352" s="515" t="s">
        <v>1428</v>
      </c>
      <c r="AT352" s="98" t="s">
        <v>4123</v>
      </c>
      <c r="AU352" s="107">
        <v>45448</v>
      </c>
      <c r="AV352" s="94"/>
      <c r="AW352" s="71" t="str">
        <f>IF(ISBLANK(AV352), "", "O")</f>
        <v/>
      </c>
      <c r="AX352" s="104" t="s">
        <v>1043</v>
      </c>
      <c r="AY352" s="104" t="s">
        <v>1044</v>
      </c>
      <c r="AZ352" s="104" t="s">
        <v>1045</v>
      </c>
      <c r="BA352" s="104" t="s">
        <v>1046</v>
      </c>
      <c r="BB352" s="104"/>
      <c r="BC352" s="104"/>
      <c r="BD352" s="104" t="s">
        <v>1047</v>
      </c>
      <c r="BE352" s="105" t="s">
        <v>1048</v>
      </c>
    </row>
    <row r="353" spans="1:58" ht="27" hidden="1">
      <c r="A353" s="17"/>
      <c r="B353" s="703"/>
      <c r="C353" s="105" t="s">
        <v>1428</v>
      </c>
      <c r="D353" s="105" t="s">
        <v>1444</v>
      </c>
      <c r="E353" s="105" t="str">
        <f>VLOOKUP(D353, '[2](참고) 중복제거용 BP사명 DB'!$B$3:$D737, 3, FALSE)</f>
        <v>도로교통공단</v>
      </c>
      <c r="F353" s="7" t="s">
        <v>1445</v>
      </c>
      <c r="G353" s="3"/>
      <c r="H353" s="117" t="s">
        <v>27</v>
      </c>
      <c r="I353" s="117" t="s">
        <v>67</v>
      </c>
      <c r="J353" s="117"/>
      <c r="K353" s="117" t="s">
        <v>67</v>
      </c>
      <c r="L353" s="117" t="s">
        <v>67</v>
      </c>
      <c r="M353" s="117" t="s">
        <v>393</v>
      </c>
      <c r="N353" s="117"/>
      <c r="O353" s="117"/>
      <c r="P353" s="439"/>
      <c r="Q353" s="440" t="s">
        <v>263</v>
      </c>
      <c r="R353" s="47"/>
      <c r="S353" s="47"/>
      <c r="T353" s="47"/>
      <c r="U353" s="115" t="s">
        <v>1314</v>
      </c>
      <c r="V353" s="47" t="s">
        <v>69</v>
      </c>
      <c r="W353" s="47"/>
      <c r="X353" s="47"/>
      <c r="Y353" s="47"/>
      <c r="Z353" s="432" t="s">
        <v>1314</v>
      </c>
      <c r="AA353" s="47" t="s">
        <v>69</v>
      </c>
      <c r="AB353" s="117" t="s">
        <v>204</v>
      </c>
      <c r="AC353" s="117"/>
      <c r="AD353" s="117"/>
      <c r="AE353" s="7"/>
      <c r="AF353" s="105"/>
      <c r="AG353" s="105"/>
      <c r="AH353" s="105"/>
      <c r="AI353" s="105"/>
      <c r="AJ353" s="593"/>
      <c r="AK353" s="20"/>
      <c r="AL353" s="503"/>
      <c r="AM353" s="20"/>
      <c r="AN353" s="45"/>
      <c r="AO353" s="20"/>
      <c r="AP353" s="32"/>
      <c r="AQ353" s="30"/>
      <c r="AR353" s="20" t="str">
        <f t="shared" si="11"/>
        <v/>
      </c>
      <c r="AS353" s="70"/>
      <c r="AT353" s="70"/>
      <c r="AU353" s="94"/>
      <c r="AV353" s="94"/>
      <c r="AW353" s="71" t="str">
        <f t="shared" si="10"/>
        <v/>
      </c>
      <c r="AX353" s="105" t="s">
        <v>1435</v>
      </c>
      <c r="AY353" s="105" t="s">
        <v>1436</v>
      </c>
      <c r="AZ353" s="105" t="s">
        <v>1437</v>
      </c>
      <c r="BA353" s="105" t="s">
        <v>1438</v>
      </c>
      <c r="BB353" s="105"/>
      <c r="BC353" s="105"/>
      <c r="BD353" s="105"/>
      <c r="BE353" s="105"/>
      <c r="BF353"/>
    </row>
    <row r="354" spans="1:58" ht="48" hidden="1">
      <c r="A354" s="17"/>
      <c r="B354" s="703" t="s">
        <v>1446</v>
      </c>
      <c r="C354" s="105" t="s">
        <v>1447</v>
      </c>
      <c r="D354" s="105" t="s">
        <v>549</v>
      </c>
      <c r="E354" s="105" t="str">
        <f>VLOOKUP(D354, '[2](참고) 중복제거용 BP사명 DB'!$B$3:$D738, 3, FALSE)</f>
        <v>SK㈜</v>
      </c>
      <c r="F354" s="7" t="s">
        <v>1448</v>
      </c>
      <c r="G354" s="3" t="s">
        <v>1449</v>
      </c>
      <c r="H354" s="117" t="s">
        <v>27</v>
      </c>
      <c r="I354" s="117" t="s">
        <v>67</v>
      </c>
      <c r="J354" s="117" t="s">
        <v>67</v>
      </c>
      <c r="K354" s="117" t="s">
        <v>67</v>
      </c>
      <c r="L354" s="117"/>
      <c r="M354" s="117"/>
      <c r="N354" s="117"/>
      <c r="O354" s="117"/>
      <c r="P354" s="122"/>
      <c r="Q354" s="79"/>
      <c r="R354" s="115"/>
      <c r="S354" s="115"/>
      <c r="T354" s="115"/>
      <c r="U354" s="115" t="s">
        <v>1314</v>
      </c>
      <c r="V354" s="115" t="s">
        <v>1450</v>
      </c>
      <c r="W354" s="115"/>
      <c r="X354" s="115"/>
      <c r="Y354" s="115"/>
      <c r="Z354" s="432" t="s">
        <v>1314</v>
      </c>
      <c r="AA354" s="461" t="s">
        <v>802</v>
      </c>
      <c r="AB354" s="203" t="s">
        <v>970</v>
      </c>
      <c r="AC354" s="203"/>
      <c r="AD354" s="203"/>
      <c r="AE354" s="8" t="s">
        <v>803</v>
      </c>
      <c r="AF354" s="104" t="s">
        <v>145</v>
      </c>
      <c r="AG354" s="104" t="s">
        <v>623</v>
      </c>
      <c r="AH354" s="104"/>
      <c r="AI354" s="132"/>
      <c r="AJ354" s="589"/>
      <c r="AK354" s="20"/>
      <c r="AL354" s="503"/>
      <c r="AM354" s="20"/>
      <c r="AN354" s="45"/>
      <c r="AO354" s="20"/>
      <c r="AP354" s="32"/>
      <c r="AQ354" s="30"/>
      <c r="AR354" s="20" t="str">
        <f t="shared" si="11"/>
        <v/>
      </c>
      <c r="AS354" s="70"/>
      <c r="AT354" s="70"/>
      <c r="AU354" s="94"/>
      <c r="AV354" s="94"/>
      <c r="AW354" s="71" t="str">
        <f t="shared" si="10"/>
        <v/>
      </c>
      <c r="AX354" s="104" t="s">
        <v>666</v>
      </c>
      <c r="AY354" s="105" t="s">
        <v>1451</v>
      </c>
      <c r="AZ354" s="104" t="s">
        <v>700</v>
      </c>
      <c r="BA354" s="104" t="s">
        <v>1451</v>
      </c>
      <c r="BB354" s="104"/>
      <c r="BC354" s="104"/>
      <c r="BD354" s="105" t="s">
        <v>199</v>
      </c>
      <c r="BE354" s="105" t="s">
        <v>199</v>
      </c>
      <c r="BF354"/>
    </row>
    <row r="355" spans="1:58" ht="48" hidden="1">
      <c r="A355" s="17"/>
      <c r="B355" s="703"/>
      <c r="C355" s="105" t="s">
        <v>1447</v>
      </c>
      <c r="D355" s="105" t="s">
        <v>605</v>
      </c>
      <c r="E355" s="105" t="str">
        <f>VLOOKUP(D355, '[2](참고) 중복제거용 BP사명 DB'!$B$3:$D739, 3, FALSE)</f>
        <v>에스케이플래닛주식회사</v>
      </c>
      <c r="F355" s="7" t="s">
        <v>1452</v>
      </c>
      <c r="G355" s="3"/>
      <c r="H355" s="117" t="s">
        <v>27</v>
      </c>
      <c r="I355" s="117" t="s">
        <v>67</v>
      </c>
      <c r="J355" s="117"/>
      <c r="K355" s="117" t="s">
        <v>67</v>
      </c>
      <c r="L355" s="117"/>
      <c r="M355" s="117"/>
      <c r="N355" s="117"/>
      <c r="O355" s="117"/>
      <c r="P355" s="122"/>
      <c r="Q355" s="79"/>
      <c r="R355" s="115"/>
      <c r="S355" s="115"/>
      <c r="T355" s="115"/>
      <c r="U355" s="115" t="s">
        <v>1299</v>
      </c>
      <c r="V355" s="115" t="s">
        <v>575</v>
      </c>
      <c r="W355" s="115"/>
      <c r="X355" s="115"/>
      <c r="Y355" s="115"/>
      <c r="Z355" s="432" t="s">
        <v>1299</v>
      </c>
      <c r="AA355" s="318" t="s">
        <v>3916</v>
      </c>
      <c r="AB355" s="203" t="s">
        <v>970</v>
      </c>
      <c r="AC355" s="429"/>
      <c r="AD355" s="429"/>
      <c r="AE355" s="8"/>
      <c r="AF355" s="104"/>
      <c r="AG355" s="104"/>
      <c r="AH355" s="104"/>
      <c r="AI355" s="132"/>
      <c r="AJ355" s="589"/>
      <c r="AK355" s="20"/>
      <c r="AL355" s="503"/>
      <c r="AM355" s="20"/>
      <c r="AN355" s="45"/>
      <c r="AO355" s="21"/>
      <c r="AP355" s="32"/>
      <c r="AQ355" s="128"/>
      <c r="AR355" s="20" t="str">
        <f t="shared" si="11"/>
        <v/>
      </c>
      <c r="AS355" s="70"/>
      <c r="AT355" s="70"/>
      <c r="AU355" s="94"/>
      <c r="AV355" s="94"/>
      <c r="AW355" s="71" t="str">
        <f t="shared" si="10"/>
        <v/>
      </c>
      <c r="AX355" s="104" t="s">
        <v>666</v>
      </c>
      <c r="AY355" s="105" t="s">
        <v>1451</v>
      </c>
      <c r="AZ355" s="104" t="s">
        <v>700</v>
      </c>
      <c r="BA355" s="104" t="s">
        <v>1451</v>
      </c>
      <c r="BB355" s="104"/>
      <c r="BC355" s="104"/>
      <c r="BD355" s="105" t="s">
        <v>199</v>
      </c>
      <c r="BE355" s="105" t="s">
        <v>199</v>
      </c>
      <c r="BF355"/>
    </row>
    <row r="356" spans="1:58" ht="54" hidden="1">
      <c r="B356" s="703"/>
      <c r="C356" s="105" t="s">
        <v>1447</v>
      </c>
      <c r="D356" s="105" t="s">
        <v>657</v>
      </c>
      <c r="E356" s="105" t="str">
        <f>VLOOKUP(D356, '[2](참고) 중복제거용 BP사명 DB'!$B$3:$D740, 3, FALSE)</f>
        <v>(주)청람커뮤니케이션즈</v>
      </c>
      <c r="F356" s="7" t="s">
        <v>1453</v>
      </c>
      <c r="G356" s="3"/>
      <c r="H356" s="117" t="s">
        <v>27</v>
      </c>
      <c r="I356" s="117" t="s">
        <v>67</v>
      </c>
      <c r="J356" s="117"/>
      <c r="K356" s="117" t="s">
        <v>67</v>
      </c>
      <c r="L356" s="117"/>
      <c r="M356" s="117"/>
      <c r="N356" s="117"/>
      <c r="O356" s="117"/>
      <c r="P356" s="122"/>
      <c r="Q356" s="79"/>
      <c r="R356" s="115" t="s">
        <v>261</v>
      </c>
      <c r="S356" s="115"/>
      <c r="T356" s="115"/>
      <c r="U356" s="115" t="s">
        <v>262</v>
      </c>
      <c r="V356" s="115"/>
      <c r="W356" s="115"/>
      <c r="X356" s="115" t="s">
        <v>263</v>
      </c>
      <c r="Y356" s="115"/>
      <c r="Z356" s="432" t="s">
        <v>262</v>
      </c>
      <c r="AA356" s="115"/>
      <c r="AB356" s="203" t="s">
        <v>970</v>
      </c>
      <c r="AC356" s="203"/>
      <c r="AD356" s="203"/>
      <c r="AE356" s="8" t="s">
        <v>1454</v>
      </c>
      <c r="AF356" s="104" t="s">
        <v>114</v>
      </c>
      <c r="AG356" s="104" t="s">
        <v>1455</v>
      </c>
      <c r="AH356" s="104" t="s">
        <v>643</v>
      </c>
      <c r="AI356" s="132"/>
      <c r="AJ356" s="590"/>
      <c r="AK356" s="20" t="s">
        <v>266</v>
      </c>
      <c r="AL356" s="20" t="s">
        <v>4005</v>
      </c>
      <c r="AM356" s="20" t="s">
        <v>267</v>
      </c>
      <c r="AN356" s="603"/>
      <c r="AO356" s="33" t="s">
        <v>4309</v>
      </c>
      <c r="AP356" s="30"/>
      <c r="AQ356" s="31"/>
      <c r="AR356" s="20" t="str">
        <f t="shared" si="11"/>
        <v/>
      </c>
      <c r="AS356" s="98" t="s">
        <v>1447</v>
      </c>
      <c r="AT356" s="98" t="s">
        <v>4324</v>
      </c>
      <c r="AU356" s="107"/>
      <c r="AV356" s="94"/>
      <c r="AW356" s="71" t="str">
        <f t="shared" si="10"/>
        <v/>
      </c>
      <c r="AX356" s="105" t="s">
        <v>4158</v>
      </c>
      <c r="AY356" s="105" t="s">
        <v>1451</v>
      </c>
      <c r="AZ356" s="105" t="s">
        <v>4158</v>
      </c>
      <c r="BA356" s="104" t="s">
        <v>1451</v>
      </c>
      <c r="BB356" s="105"/>
      <c r="BC356" s="105"/>
      <c r="BD356" s="104" t="s">
        <v>4159</v>
      </c>
      <c r="BE356" s="104" t="s">
        <v>4160</v>
      </c>
      <c r="BF356"/>
    </row>
    <row r="357" spans="1:58" ht="48" hidden="1">
      <c r="A357" s="17"/>
      <c r="B357" s="703"/>
      <c r="C357" s="105" t="s">
        <v>1447</v>
      </c>
      <c r="D357" s="105" t="s">
        <v>690</v>
      </c>
      <c r="E357" s="105" t="str">
        <f>VLOOKUP(D357, '[2](참고) 중복제거용 BP사명 DB'!$B$3:$D741, 3, FALSE)</f>
        <v>(주)케이지이니시스</v>
      </c>
      <c r="F357" s="7" t="s">
        <v>1458</v>
      </c>
      <c r="G357" s="3"/>
      <c r="H357" s="117" t="s">
        <v>27</v>
      </c>
      <c r="I357" s="117" t="s">
        <v>67</v>
      </c>
      <c r="J357" s="117"/>
      <c r="K357" s="117" t="s">
        <v>67</v>
      </c>
      <c r="L357" s="117"/>
      <c r="M357" s="117"/>
      <c r="N357" s="117"/>
      <c r="O357" s="117"/>
      <c r="P357" s="122"/>
      <c r="Q357" s="79"/>
      <c r="R357" s="115"/>
      <c r="S357" s="115"/>
      <c r="T357" s="115"/>
      <c r="U357" s="115" t="s">
        <v>1314</v>
      </c>
      <c r="V357" s="115" t="s">
        <v>692</v>
      </c>
      <c r="W357" s="115"/>
      <c r="X357" s="115"/>
      <c r="Y357" s="115"/>
      <c r="Z357" s="432" t="s">
        <v>1314</v>
      </c>
      <c r="AA357" s="115" t="s">
        <v>692</v>
      </c>
      <c r="AB357" s="203" t="s">
        <v>970</v>
      </c>
      <c r="AC357" s="203"/>
      <c r="AD357" s="203"/>
      <c r="AE357" s="8"/>
      <c r="AF357" s="104"/>
      <c r="AG357" s="104"/>
      <c r="AH357" s="104"/>
      <c r="AI357" s="132"/>
      <c r="AJ357" s="589"/>
      <c r="AK357" s="20"/>
      <c r="AL357" s="503"/>
      <c r="AM357" s="20"/>
      <c r="AN357" s="45"/>
      <c r="AO357" s="20"/>
      <c r="AP357" s="32"/>
      <c r="AQ357" s="30"/>
      <c r="AR357" s="20" t="str">
        <f t="shared" si="11"/>
        <v/>
      </c>
      <c r="AS357" s="70"/>
      <c r="AT357" s="70"/>
      <c r="AU357" s="94"/>
      <c r="AV357" s="94"/>
      <c r="AW357" s="71" t="str">
        <f t="shared" si="10"/>
        <v/>
      </c>
      <c r="AX357" s="104" t="s">
        <v>666</v>
      </c>
      <c r="AY357" s="105" t="s">
        <v>1451</v>
      </c>
      <c r="AZ357" s="104" t="s">
        <v>700</v>
      </c>
      <c r="BA357" s="104" t="s">
        <v>1451</v>
      </c>
      <c r="BB357" s="104"/>
      <c r="BC357" s="104"/>
      <c r="BD357" s="105" t="s">
        <v>199</v>
      </c>
      <c r="BE357" s="105" t="s">
        <v>199</v>
      </c>
      <c r="BF357"/>
    </row>
    <row r="358" spans="1:58" ht="54" hidden="1">
      <c r="B358" s="703" t="s">
        <v>1459</v>
      </c>
      <c r="C358" s="105" t="s">
        <v>1460</v>
      </c>
      <c r="D358" s="105" t="s">
        <v>1461</v>
      </c>
      <c r="E358" s="105" t="str">
        <f>VLOOKUP(D358, '[2](참고) 중복제거용 BP사명 DB'!$B$3:$D742, 3, FALSE)</f>
        <v>(주)비디</v>
      </c>
      <c r="F358" s="7" t="s">
        <v>1462</v>
      </c>
      <c r="G358" s="3"/>
      <c r="H358" s="117" t="s">
        <v>27</v>
      </c>
      <c r="I358" s="117" t="s">
        <v>67</v>
      </c>
      <c r="J358" s="117"/>
      <c r="K358" s="117" t="s">
        <v>67</v>
      </c>
      <c r="L358" s="117" t="s">
        <v>67</v>
      </c>
      <c r="M358" s="117" t="s">
        <v>67</v>
      </c>
      <c r="N358" s="117"/>
      <c r="O358" s="117"/>
      <c r="P358" s="439"/>
      <c r="Q358" s="47"/>
      <c r="R358" s="85" t="s">
        <v>261</v>
      </c>
      <c r="S358" s="85"/>
      <c r="T358" s="85"/>
      <c r="U358" s="115" t="s">
        <v>262</v>
      </c>
      <c r="V358" s="85"/>
      <c r="W358" s="85"/>
      <c r="X358" s="115" t="s">
        <v>263</v>
      </c>
      <c r="Y358" s="85"/>
      <c r="Z358" s="432" t="s">
        <v>262</v>
      </c>
      <c r="AA358" s="85"/>
      <c r="AB358" s="117" t="s">
        <v>204</v>
      </c>
      <c r="AC358" s="117"/>
      <c r="AD358" s="117"/>
      <c r="AE358" s="7" t="s">
        <v>1463</v>
      </c>
      <c r="AF358" s="104" t="s">
        <v>114</v>
      </c>
      <c r="AG358" s="104" t="s">
        <v>1464</v>
      </c>
      <c r="AH358" s="104" t="s">
        <v>643</v>
      </c>
      <c r="AI358" s="104"/>
      <c r="AJ358" s="590"/>
      <c r="AK358" s="20" t="s">
        <v>266</v>
      </c>
      <c r="AL358" s="20" t="s">
        <v>4005</v>
      </c>
      <c r="AM358" s="20" t="s">
        <v>267</v>
      </c>
      <c r="AN358" s="30">
        <v>45467</v>
      </c>
      <c r="AO358" s="574" t="s">
        <v>4308</v>
      </c>
      <c r="AP358" s="30"/>
      <c r="AQ358" s="31"/>
      <c r="AR358" s="20" t="str">
        <f t="shared" si="11"/>
        <v/>
      </c>
      <c r="AS358" s="98" t="s">
        <v>1460</v>
      </c>
      <c r="AT358" s="108" t="s">
        <v>4308</v>
      </c>
      <c r="AU358" s="107"/>
      <c r="AV358" s="94"/>
      <c r="AW358" s="94" t="str">
        <f t="shared" si="10"/>
        <v/>
      </c>
      <c r="AX358" s="102" t="s">
        <v>4161</v>
      </c>
      <c r="AY358" s="105" t="s">
        <v>4162</v>
      </c>
      <c r="AZ358" s="102" t="s">
        <v>1465</v>
      </c>
      <c r="BA358" s="102" t="s">
        <v>1467</v>
      </c>
      <c r="BB358" s="105"/>
      <c r="BC358" s="105"/>
      <c r="BD358" s="105" t="s">
        <v>1468</v>
      </c>
      <c r="BE358" s="105" t="s">
        <v>1469</v>
      </c>
      <c r="BF358"/>
    </row>
    <row r="359" spans="1:58" ht="27" hidden="1" customHeight="1">
      <c r="A359" s="17"/>
      <c r="B359" s="703"/>
      <c r="C359" s="208" t="s">
        <v>1460</v>
      </c>
      <c r="D359" s="208" t="s">
        <v>598</v>
      </c>
      <c r="E359" s="105" t="e">
        <f>VLOOKUP(D359, '[2](참고) 중복제거용 BP사명 DB'!$B$3:$D743, 3, FALSE)</f>
        <v>#N/A</v>
      </c>
      <c r="F359" s="7" t="s">
        <v>1470</v>
      </c>
      <c r="G359" s="3"/>
      <c r="H359" s="117" t="s">
        <v>27</v>
      </c>
      <c r="I359" s="117" t="s">
        <v>67</v>
      </c>
      <c r="J359" s="117"/>
      <c r="K359" s="117" t="s">
        <v>67</v>
      </c>
      <c r="L359" s="117" t="s">
        <v>67</v>
      </c>
      <c r="M359" s="117" t="s">
        <v>67</v>
      </c>
      <c r="N359" s="117"/>
      <c r="O359" s="117"/>
      <c r="P359" s="122"/>
      <c r="Q359" s="47"/>
      <c r="R359" s="121"/>
      <c r="S359" s="121"/>
      <c r="T359" s="121"/>
      <c r="U359" s="115"/>
      <c r="V359" s="85"/>
      <c r="W359" s="85"/>
      <c r="X359" s="85"/>
      <c r="Y359" s="85"/>
      <c r="Z359" s="432"/>
      <c r="AA359" s="85" t="s">
        <v>210</v>
      </c>
      <c r="AB359" s="117"/>
      <c r="AC359" s="117"/>
      <c r="AD359" s="117"/>
      <c r="AE359" s="7"/>
      <c r="AF359" s="104"/>
      <c r="AG359" s="105"/>
      <c r="AH359" s="105"/>
      <c r="AI359" s="105"/>
      <c r="AJ359" s="593"/>
      <c r="AK359" s="20"/>
      <c r="AL359" s="503"/>
      <c r="AM359" s="20"/>
      <c r="AN359" s="32"/>
      <c r="AO359" s="34"/>
      <c r="AP359" s="30"/>
      <c r="AQ359" s="32"/>
      <c r="AR359" s="20"/>
      <c r="AS359" s="70"/>
      <c r="AT359" s="86"/>
      <c r="AU359" s="95"/>
      <c r="AV359" s="94"/>
      <c r="AW359" s="94"/>
      <c r="AX359" s="105"/>
      <c r="AY359" s="105"/>
      <c r="AZ359" s="105"/>
      <c r="BA359" s="105"/>
      <c r="BB359" s="105"/>
      <c r="BC359" s="105"/>
      <c r="BD359" s="105"/>
      <c r="BE359" s="105"/>
      <c r="BF359"/>
    </row>
    <row r="360" spans="1:58" ht="54" hidden="1">
      <c r="A360" s="17"/>
      <c r="B360" s="105" t="s">
        <v>1471</v>
      </c>
      <c r="C360" s="105" t="s">
        <v>1471</v>
      </c>
      <c r="D360" s="105" t="s">
        <v>629</v>
      </c>
      <c r="E360" s="105" t="str">
        <f>VLOOKUP(D360, '[2](참고) 중복제거용 BP사명 DB'!$B$3:$D744, 3, FALSE)</f>
        <v>SK텔레콤(주)</v>
      </c>
      <c r="F360" s="7" t="s">
        <v>1472</v>
      </c>
      <c r="G360" s="4" t="s">
        <v>1473</v>
      </c>
      <c r="H360" s="117" t="s">
        <v>630</v>
      </c>
      <c r="I360" s="117"/>
      <c r="J360" s="117"/>
      <c r="K360" s="454" t="s">
        <v>67</v>
      </c>
      <c r="L360" s="117"/>
      <c r="M360" s="117"/>
      <c r="N360" s="117"/>
      <c r="O360" s="117"/>
      <c r="P360" s="122"/>
      <c r="Q360" s="47"/>
      <c r="R360" s="121"/>
      <c r="S360" s="121"/>
      <c r="T360" s="121"/>
      <c r="U360" s="115" t="s">
        <v>1156</v>
      </c>
      <c r="V360" s="47"/>
      <c r="W360" s="47"/>
      <c r="X360" s="47"/>
      <c r="Y360" s="47"/>
      <c r="Z360" s="432" t="s">
        <v>1156</v>
      </c>
      <c r="AA360" s="47" t="s">
        <v>1157</v>
      </c>
      <c r="AB360" s="117"/>
      <c r="AC360" s="117"/>
      <c r="AD360" s="117"/>
      <c r="AE360" s="7"/>
      <c r="AF360" s="104"/>
      <c r="AG360" s="105"/>
      <c r="AH360" s="105"/>
      <c r="AI360" s="105"/>
      <c r="AJ360" s="593"/>
      <c r="AK360" s="20"/>
      <c r="AL360" s="503"/>
      <c r="AM360" s="20"/>
      <c r="AN360" s="30"/>
      <c r="AO360" s="53"/>
      <c r="AP360" s="32"/>
      <c r="AQ360" s="32"/>
      <c r="AR360" s="20" t="str">
        <f t="shared" si="11"/>
        <v/>
      </c>
      <c r="AS360" s="70"/>
      <c r="AT360" s="86"/>
      <c r="AU360" s="95"/>
      <c r="AV360" s="95"/>
      <c r="AW360" s="94" t="str">
        <f t="shared" si="10"/>
        <v/>
      </c>
      <c r="AX360" s="105"/>
      <c r="AY360" s="105"/>
      <c r="AZ360" s="105" t="s">
        <v>1474</v>
      </c>
      <c r="BA360" s="105" t="s">
        <v>1475</v>
      </c>
      <c r="BB360" s="105"/>
      <c r="BC360" s="105"/>
      <c r="BD360" s="105" t="s">
        <v>199</v>
      </c>
      <c r="BE360" s="105" t="s">
        <v>199</v>
      </c>
      <c r="BF360"/>
    </row>
    <row r="361" spans="1:58" ht="27" hidden="1">
      <c r="A361" s="17"/>
      <c r="B361" s="697" t="s">
        <v>1476</v>
      </c>
      <c r="C361" s="105" t="s">
        <v>1477</v>
      </c>
      <c r="D361" s="105" t="s">
        <v>480</v>
      </c>
      <c r="E361" s="105" t="str">
        <f>VLOOKUP(D361, '[2](참고) 중복제거용 BP사명 DB'!$B$3:$D745, 3, FALSE)</f>
        <v>서비스에이스주식회사</v>
      </c>
      <c r="F361" s="7" t="s">
        <v>1478</v>
      </c>
      <c r="G361" s="3"/>
      <c r="H361" s="117" t="s">
        <v>27</v>
      </c>
      <c r="I361" s="117" t="s">
        <v>67</v>
      </c>
      <c r="J361" s="117"/>
      <c r="K361" s="117" t="s">
        <v>67</v>
      </c>
      <c r="L361" s="117" t="s">
        <v>67</v>
      </c>
      <c r="M361" s="117"/>
      <c r="N361" s="117"/>
      <c r="O361" s="117"/>
      <c r="P361" s="122"/>
      <c r="Q361" s="47"/>
      <c r="R361" s="47"/>
      <c r="S361" s="47"/>
      <c r="T361" s="47"/>
      <c r="U361" s="115" t="s">
        <v>1299</v>
      </c>
      <c r="V361" s="47" t="s">
        <v>575</v>
      </c>
      <c r="W361" s="47"/>
      <c r="X361" s="47"/>
      <c r="Y361" s="47"/>
      <c r="Z361" s="432" t="s">
        <v>1299</v>
      </c>
      <c r="AA361" s="47" t="s">
        <v>1157</v>
      </c>
      <c r="AB361" s="117" t="s">
        <v>1479</v>
      </c>
      <c r="AC361" s="117"/>
      <c r="AD361" s="117"/>
      <c r="AE361" s="7"/>
      <c r="AF361" s="105"/>
      <c r="AG361" s="105"/>
      <c r="AH361" s="105"/>
      <c r="AI361" s="105"/>
      <c r="AJ361" s="593"/>
      <c r="AK361" s="20"/>
      <c r="AL361" s="503"/>
      <c r="AM361" s="20"/>
      <c r="AN361" s="45"/>
      <c r="AO361" s="20"/>
      <c r="AP361" s="32"/>
      <c r="AQ361" s="30"/>
      <c r="AR361" s="20" t="str">
        <f t="shared" si="11"/>
        <v/>
      </c>
      <c r="AS361" s="70"/>
      <c r="AT361" s="70"/>
      <c r="AU361" s="94"/>
      <c r="AV361" s="94"/>
      <c r="AW361" s="94" t="str">
        <f t="shared" si="10"/>
        <v/>
      </c>
      <c r="AX361" s="105" t="s">
        <v>1480</v>
      </c>
      <c r="AY361" s="105" t="s">
        <v>1481</v>
      </c>
      <c r="AZ361" s="105" t="s">
        <v>1482</v>
      </c>
      <c r="BA361" s="105" t="s">
        <v>1483</v>
      </c>
      <c r="BB361" s="105"/>
      <c r="BC361" s="105"/>
      <c r="BD361" s="105"/>
      <c r="BE361" s="105"/>
      <c r="BF361"/>
    </row>
    <row r="362" spans="1:58" ht="27" hidden="1">
      <c r="A362" s="17"/>
      <c r="B362" s="697"/>
      <c r="C362" s="105" t="s">
        <v>1477</v>
      </c>
      <c r="D362" s="105" t="s">
        <v>1484</v>
      </c>
      <c r="E362" s="105" t="e">
        <f>VLOOKUP(D362, '[2](참고) 중복제거용 BP사명 DB'!$B$3:$D746, 3, FALSE)</f>
        <v>#N/A</v>
      </c>
      <c r="F362" s="7" t="s">
        <v>1485</v>
      </c>
      <c r="G362" s="3" t="s">
        <v>1486</v>
      </c>
      <c r="H362" s="117" t="s">
        <v>27</v>
      </c>
      <c r="I362" s="117" t="s">
        <v>67</v>
      </c>
      <c r="J362" s="117"/>
      <c r="K362" s="117" t="s">
        <v>67</v>
      </c>
      <c r="L362" s="117" t="s">
        <v>67</v>
      </c>
      <c r="M362" s="117"/>
      <c r="N362" s="117"/>
      <c r="O362" s="117"/>
      <c r="P362" s="122"/>
      <c r="Q362" s="47"/>
      <c r="R362" s="47"/>
      <c r="S362" s="47"/>
      <c r="T362" s="47"/>
      <c r="U362" s="115" t="s">
        <v>68</v>
      </c>
      <c r="V362" s="47" t="s">
        <v>680</v>
      </c>
      <c r="W362" s="47"/>
      <c r="X362" s="47"/>
      <c r="Y362" s="47"/>
      <c r="Z362" s="432" t="s">
        <v>68</v>
      </c>
      <c r="AA362" s="47" t="s">
        <v>1157</v>
      </c>
      <c r="AB362" s="117" t="s">
        <v>1479</v>
      </c>
      <c r="AC362" s="117"/>
      <c r="AD362" s="117"/>
      <c r="AE362" s="7" t="s">
        <v>1487</v>
      </c>
      <c r="AF362" s="105" t="s">
        <v>114</v>
      </c>
      <c r="AG362" s="105" t="s">
        <v>1488</v>
      </c>
      <c r="AH362" s="105"/>
      <c r="AI362" s="105"/>
      <c r="AJ362" s="593"/>
      <c r="AK362" s="20"/>
      <c r="AL362" s="503"/>
      <c r="AM362" s="20"/>
      <c r="AN362" s="45"/>
      <c r="AO362" s="52"/>
      <c r="AP362" s="32"/>
      <c r="AQ362" s="30"/>
      <c r="AR362" s="20" t="str">
        <f t="shared" si="11"/>
        <v/>
      </c>
      <c r="AS362" s="70"/>
      <c r="AT362" s="70"/>
      <c r="AU362" s="94"/>
      <c r="AV362" s="94"/>
      <c r="AW362" s="94" t="str">
        <f t="shared" si="10"/>
        <v/>
      </c>
      <c r="AX362" s="105" t="s">
        <v>1480</v>
      </c>
      <c r="AY362" s="105" t="s">
        <v>1481</v>
      </c>
      <c r="AZ362" s="105" t="s">
        <v>1482</v>
      </c>
      <c r="BA362" s="105" t="s">
        <v>1483</v>
      </c>
      <c r="BB362" s="105"/>
      <c r="BC362" s="105"/>
      <c r="BD362" s="105" t="s">
        <v>872</v>
      </c>
      <c r="BE362" s="105" t="s">
        <v>1489</v>
      </c>
      <c r="BF362"/>
    </row>
    <row r="363" spans="1:58" ht="27" hidden="1">
      <c r="A363" s="17"/>
      <c r="B363" s="709" t="s">
        <v>1490</v>
      </c>
      <c r="C363" s="105" t="s">
        <v>1491</v>
      </c>
      <c r="D363" s="105" t="s">
        <v>1492</v>
      </c>
      <c r="E363" s="105" t="e">
        <f>VLOOKUP(D363, '[2](참고) 중복제거용 BP사명 DB'!$B$3:$D747, 3, FALSE)</f>
        <v>#N/A</v>
      </c>
      <c r="F363" s="7" t="s">
        <v>1493</v>
      </c>
      <c r="G363" s="3"/>
      <c r="H363" s="117" t="s">
        <v>27</v>
      </c>
      <c r="I363" s="117" t="s">
        <v>67</v>
      </c>
      <c r="J363" s="117"/>
      <c r="K363" s="117" t="s">
        <v>67</v>
      </c>
      <c r="L363" s="117"/>
      <c r="M363" s="117"/>
      <c r="N363" s="117"/>
      <c r="O363" s="117"/>
      <c r="P363" s="439"/>
      <c r="Q363" s="444"/>
      <c r="R363" s="116"/>
      <c r="S363" s="116"/>
      <c r="T363" s="116"/>
      <c r="U363" s="115" t="s">
        <v>68</v>
      </c>
      <c r="V363" s="116" t="s">
        <v>69</v>
      </c>
      <c r="W363" s="116"/>
      <c r="X363" s="116"/>
      <c r="Y363" s="116"/>
      <c r="Z363" s="432" t="s">
        <v>68</v>
      </c>
      <c r="AA363" s="116" t="s">
        <v>69</v>
      </c>
      <c r="AB363" s="117" t="s">
        <v>204</v>
      </c>
      <c r="AC363" s="117"/>
      <c r="AD363" s="117"/>
      <c r="AE363" s="7"/>
      <c r="AF363" s="105"/>
      <c r="AG363" s="105"/>
      <c r="AH363" s="105"/>
      <c r="AI363" s="105"/>
      <c r="AJ363" s="593"/>
      <c r="AK363" s="20"/>
      <c r="AL363" s="503"/>
      <c r="AM363" s="20"/>
      <c r="AN363" s="45"/>
      <c r="AO363" s="23"/>
      <c r="AP363" s="32"/>
      <c r="AQ363" s="30"/>
      <c r="AR363" s="20" t="str">
        <f t="shared" si="11"/>
        <v/>
      </c>
      <c r="AS363" s="70"/>
      <c r="AT363" s="70"/>
      <c r="AU363" s="94"/>
      <c r="AV363" s="94"/>
      <c r="AW363" s="94" t="str">
        <f t="shared" si="10"/>
        <v/>
      </c>
      <c r="AX363" s="105" t="s">
        <v>1494</v>
      </c>
      <c r="AY363" s="105" t="s">
        <v>1495</v>
      </c>
      <c r="AZ363" s="105"/>
      <c r="BA363" s="105"/>
      <c r="BB363" s="105"/>
      <c r="BC363" s="105"/>
      <c r="BD363" s="105"/>
      <c r="BE363" s="105"/>
      <c r="BF363"/>
    </row>
    <row r="364" spans="1:58" ht="40.5" hidden="1">
      <c r="A364" s="17"/>
      <c r="B364" s="710"/>
      <c r="C364" s="105" t="s">
        <v>1491</v>
      </c>
      <c r="D364" s="105" t="s">
        <v>1496</v>
      </c>
      <c r="E364" s="105" t="str">
        <f>VLOOKUP(D364, '[2](참고) 중복제거용 BP사명 DB'!$B$3:$D748, 3, FALSE)</f>
        <v>(주)한빛소프트</v>
      </c>
      <c r="F364" s="7" t="s">
        <v>1497</v>
      </c>
      <c r="G364" s="3" t="s">
        <v>1498</v>
      </c>
      <c r="H364" s="117" t="s">
        <v>27</v>
      </c>
      <c r="I364" s="117" t="s">
        <v>67</v>
      </c>
      <c r="J364" s="117"/>
      <c r="K364" s="117" t="s">
        <v>67</v>
      </c>
      <c r="L364" s="117"/>
      <c r="M364" s="117"/>
      <c r="N364" s="117"/>
      <c r="O364" s="117"/>
      <c r="P364" s="439"/>
      <c r="Q364" s="444"/>
      <c r="R364" s="116"/>
      <c r="S364" s="116"/>
      <c r="T364" s="116"/>
      <c r="U364" s="115" t="s">
        <v>68</v>
      </c>
      <c r="V364" s="116" t="s">
        <v>802</v>
      </c>
      <c r="W364" s="116"/>
      <c r="X364" s="116"/>
      <c r="Y364" s="116"/>
      <c r="Z364" s="432" t="s">
        <v>68</v>
      </c>
      <c r="AA364" s="115" t="s">
        <v>802</v>
      </c>
      <c r="AB364" s="117" t="s">
        <v>204</v>
      </c>
      <c r="AC364" s="117"/>
      <c r="AD364" s="117"/>
      <c r="AE364" s="7"/>
      <c r="AF364" s="105"/>
      <c r="AG364" s="105"/>
      <c r="AH364" s="105"/>
      <c r="AI364" s="105"/>
      <c r="AJ364" s="593"/>
      <c r="AK364" s="20"/>
      <c r="AL364" s="503"/>
      <c r="AM364" s="20"/>
      <c r="AN364" s="30"/>
      <c r="AO364" s="20"/>
      <c r="AP364" s="32"/>
      <c r="AQ364" s="30"/>
      <c r="AR364" s="20" t="str">
        <f t="shared" si="11"/>
        <v/>
      </c>
      <c r="AS364" s="70"/>
      <c r="AT364" s="70"/>
      <c r="AU364" s="94"/>
      <c r="AV364" s="94"/>
      <c r="AW364" s="94" t="str">
        <f t="shared" si="10"/>
        <v/>
      </c>
      <c r="AX364" s="105" t="s">
        <v>4163</v>
      </c>
      <c r="AY364" s="105" t="s">
        <v>1495</v>
      </c>
      <c r="AZ364" s="105"/>
      <c r="BA364" s="105"/>
      <c r="BB364" s="105"/>
      <c r="BC364" s="105"/>
      <c r="BD364" s="105"/>
      <c r="BE364" s="105"/>
      <c r="BF364"/>
    </row>
    <row r="365" spans="1:58" ht="40.5" hidden="1">
      <c r="B365" s="711"/>
      <c r="C365" s="105" t="s">
        <v>1491</v>
      </c>
      <c r="D365" s="105" t="s">
        <v>629</v>
      </c>
      <c r="E365" s="105" t="str">
        <f>VLOOKUP(D365, '[2](참고) 중복제거용 BP사명 DB'!$B$3:$D749, 3, FALSE)</f>
        <v>SK텔레콤(주)</v>
      </c>
      <c r="F365" s="7" t="s">
        <v>1499</v>
      </c>
      <c r="G365" s="3" t="s">
        <v>1500</v>
      </c>
      <c r="H365" s="117" t="s">
        <v>1268</v>
      </c>
      <c r="I365" s="117"/>
      <c r="J365" s="117"/>
      <c r="K365" s="117" t="s">
        <v>67</v>
      </c>
      <c r="L365" s="117"/>
      <c r="M365" s="117"/>
      <c r="N365" s="117"/>
      <c r="O365" s="117"/>
      <c r="P365" s="439"/>
      <c r="Q365" s="444"/>
      <c r="R365" s="85" t="s">
        <v>261</v>
      </c>
      <c r="S365" s="116"/>
      <c r="T365" s="116"/>
      <c r="U365" s="115" t="s">
        <v>262</v>
      </c>
      <c r="V365" s="116"/>
      <c r="W365" s="116"/>
      <c r="X365" s="115" t="s">
        <v>263</v>
      </c>
      <c r="Y365" s="116"/>
      <c r="Z365" s="432" t="s">
        <v>262</v>
      </c>
      <c r="AA365" s="116"/>
      <c r="AB365" s="117" t="s">
        <v>204</v>
      </c>
      <c r="AC365" s="117"/>
      <c r="AD365" s="117"/>
      <c r="AE365" s="7" t="s">
        <v>1501</v>
      </c>
      <c r="AF365" s="105" t="s">
        <v>248</v>
      </c>
      <c r="AG365" s="105" t="s">
        <v>1502</v>
      </c>
      <c r="AH365" s="104" t="s">
        <v>397</v>
      </c>
      <c r="AI365" s="105"/>
      <c r="AJ365" s="590"/>
      <c r="AK365" s="20" t="s">
        <v>266</v>
      </c>
      <c r="AL365" s="20" t="s">
        <v>4005</v>
      </c>
      <c r="AM365" s="20" t="s">
        <v>267</v>
      </c>
      <c r="AN365" s="30">
        <v>45467</v>
      </c>
      <c r="AO365" s="574" t="s">
        <v>4308</v>
      </c>
      <c r="AP365" s="30"/>
      <c r="AQ365" s="31"/>
      <c r="AR365" s="20" t="str">
        <f t="shared" si="11"/>
        <v/>
      </c>
      <c r="AS365" s="515" t="s">
        <v>1491</v>
      </c>
      <c r="AT365" s="98" t="s">
        <v>4308</v>
      </c>
      <c r="AU365" s="107"/>
      <c r="AV365" s="94"/>
      <c r="AW365" s="94" t="str">
        <f t="shared" si="10"/>
        <v/>
      </c>
      <c r="AX365" s="105" t="s">
        <v>1503</v>
      </c>
      <c r="AY365" s="105" t="s">
        <v>1504</v>
      </c>
      <c r="AZ365" s="105" t="s">
        <v>4164</v>
      </c>
      <c r="BA365" s="105" t="s">
        <v>1506</v>
      </c>
      <c r="BB365" s="105"/>
      <c r="BC365" s="105"/>
      <c r="BD365" s="105"/>
      <c r="BE365" s="105"/>
      <c r="BF365"/>
    </row>
    <row r="366" spans="1:58" ht="52.5" hidden="1" customHeight="1">
      <c r="A366" s="529"/>
      <c r="B366" s="132" t="s">
        <v>1507</v>
      </c>
      <c r="C366" s="132" t="s">
        <v>1507</v>
      </c>
      <c r="D366" s="105" t="s">
        <v>629</v>
      </c>
      <c r="E366" s="105" t="str">
        <f>VLOOKUP(D366, '[2](참고) 중복제거용 BP사명 DB'!$B$3:$D750, 3, FALSE)</f>
        <v>SK텔레콤(주)</v>
      </c>
      <c r="F366" s="7" t="s">
        <v>1508</v>
      </c>
      <c r="G366" s="91" t="s">
        <v>1509</v>
      </c>
      <c r="H366" s="117" t="s">
        <v>844</v>
      </c>
      <c r="I366" s="117"/>
      <c r="J366" s="117"/>
      <c r="K366" s="454" t="s">
        <v>67</v>
      </c>
      <c r="L366" s="117" t="s">
        <v>67</v>
      </c>
      <c r="M366" s="117" t="s">
        <v>67</v>
      </c>
      <c r="N366" s="117"/>
      <c r="O366" s="117"/>
      <c r="P366" s="122"/>
      <c r="Q366" s="47"/>
      <c r="R366" s="47" t="s">
        <v>261</v>
      </c>
      <c r="S366" s="47"/>
      <c r="T366" s="47"/>
      <c r="U366" s="115" t="s">
        <v>262</v>
      </c>
      <c r="V366" s="47"/>
      <c r="W366" s="47"/>
      <c r="X366" s="115" t="s">
        <v>263</v>
      </c>
      <c r="Y366" s="47"/>
      <c r="Z366" s="432" t="s">
        <v>262</v>
      </c>
      <c r="AA366" s="47"/>
      <c r="AB366" s="117" t="s">
        <v>204</v>
      </c>
      <c r="AC366" s="117"/>
      <c r="AD366" s="117"/>
      <c r="AE366" s="7" t="s">
        <v>1510</v>
      </c>
      <c r="AF366" s="104" t="s">
        <v>145</v>
      </c>
      <c r="AG366" s="105" t="s">
        <v>1511</v>
      </c>
      <c r="AH366" s="105" t="s">
        <v>1512</v>
      </c>
      <c r="AI366" s="105"/>
      <c r="AJ366" s="593"/>
      <c r="AK366" s="20" t="s">
        <v>266</v>
      </c>
      <c r="AL366" s="20" t="s">
        <v>4005</v>
      </c>
      <c r="AM366" s="20" t="s">
        <v>267</v>
      </c>
      <c r="AN366" s="30">
        <v>45467</v>
      </c>
      <c r="AO366" s="574" t="s">
        <v>4309</v>
      </c>
      <c r="AP366" s="30"/>
      <c r="AQ366" s="31"/>
      <c r="AR366" s="20" t="str">
        <f t="shared" si="11"/>
        <v/>
      </c>
      <c r="AS366" s="98" t="s">
        <v>1507</v>
      </c>
      <c r="AT366" s="108" t="s">
        <v>4309</v>
      </c>
      <c r="AU366" s="107"/>
      <c r="AV366" s="94"/>
      <c r="AW366" s="94" t="str">
        <f t="shared" si="10"/>
        <v/>
      </c>
      <c r="AX366" s="104" t="s">
        <v>4165</v>
      </c>
      <c r="AY366" s="104" t="s">
        <v>1514</v>
      </c>
      <c r="AZ366" s="105"/>
      <c r="BA366" s="105"/>
      <c r="BB366" s="105"/>
      <c r="BC366" s="105"/>
      <c r="BD366" s="105"/>
      <c r="BE366" s="105"/>
      <c r="BF366"/>
    </row>
    <row r="367" spans="1:58" ht="37.5" hidden="1" customHeight="1">
      <c r="A367" s="17"/>
      <c r="B367" s="132" t="s">
        <v>1515</v>
      </c>
      <c r="C367" s="132" t="s">
        <v>1516</v>
      </c>
      <c r="D367" s="105" t="s">
        <v>1517</v>
      </c>
      <c r="E367" s="105" t="e">
        <f>VLOOKUP(D367, '[2](참고) 중복제거용 BP사명 DB'!$B$3:$D751, 3, FALSE)</f>
        <v>#N/A</v>
      </c>
      <c r="F367" s="37" t="s">
        <v>1518</v>
      </c>
      <c r="G367" s="428" t="s">
        <v>1519</v>
      </c>
      <c r="H367" s="117" t="s">
        <v>27</v>
      </c>
      <c r="I367" s="117" t="s">
        <v>67</v>
      </c>
      <c r="J367" s="117"/>
      <c r="K367" s="117" t="s">
        <v>67</v>
      </c>
      <c r="L367" s="117"/>
      <c r="M367" s="117"/>
      <c r="N367" s="117"/>
      <c r="O367" s="117"/>
      <c r="P367" s="122"/>
      <c r="Q367" s="117"/>
      <c r="R367" s="117"/>
      <c r="S367" s="117"/>
      <c r="T367" s="117"/>
      <c r="U367" s="115" t="s">
        <v>68</v>
      </c>
      <c r="V367" s="117" t="s">
        <v>75</v>
      </c>
      <c r="W367" s="117"/>
      <c r="X367" s="117"/>
      <c r="Y367" s="117"/>
      <c r="Z367" s="432" t="s">
        <v>68</v>
      </c>
      <c r="AA367" s="47" t="s">
        <v>1157</v>
      </c>
      <c r="AB367" s="117" t="s">
        <v>204</v>
      </c>
      <c r="AC367" s="120"/>
      <c r="AD367" s="120"/>
      <c r="AE367" s="25"/>
      <c r="AF367" s="35"/>
      <c r="AG367" s="322"/>
      <c r="AH367" s="35"/>
      <c r="AI367" s="25"/>
      <c r="AJ367" s="592"/>
      <c r="AK367" s="20"/>
      <c r="AL367" s="503"/>
      <c r="AM367" s="20"/>
      <c r="AN367" s="45"/>
      <c r="AO367" s="20"/>
      <c r="AP367" s="32"/>
      <c r="AQ367" s="30"/>
      <c r="AR367" s="20" t="str">
        <f t="shared" si="11"/>
        <v/>
      </c>
      <c r="AS367" s="70"/>
      <c r="AT367" s="70"/>
      <c r="AU367" s="94"/>
      <c r="AV367" s="94"/>
      <c r="AW367" s="71" t="str">
        <f t="shared" si="10"/>
        <v/>
      </c>
      <c r="AX367" s="105" t="s">
        <v>749</v>
      </c>
      <c r="AY367" s="105" t="s">
        <v>1520</v>
      </c>
      <c r="AZ367" s="105" t="s">
        <v>749</v>
      </c>
      <c r="BA367" s="105" t="s">
        <v>1520</v>
      </c>
      <c r="BB367" s="105"/>
      <c r="BC367" s="105"/>
      <c r="BD367" s="104"/>
      <c r="BE367" s="104"/>
      <c r="BF367"/>
    </row>
    <row r="368" spans="1:58" ht="27" hidden="1">
      <c r="A368" s="17"/>
      <c r="B368" s="697" t="s">
        <v>1521</v>
      </c>
      <c r="C368" s="132" t="s">
        <v>1522</v>
      </c>
      <c r="D368" s="105" t="s">
        <v>694</v>
      </c>
      <c r="E368" s="105" t="str">
        <f>VLOOKUP(D368, '[2](참고) 중복제거용 BP사명 DB'!$B$3:$D752, 3, FALSE)</f>
        <v>Amazon Web Services Inc.</v>
      </c>
      <c r="F368" s="37" t="s">
        <v>1523</v>
      </c>
      <c r="G368" s="3"/>
      <c r="H368" s="117" t="s">
        <v>27</v>
      </c>
      <c r="I368" s="117" t="s">
        <v>67</v>
      </c>
      <c r="J368" s="117"/>
      <c r="K368" s="117" t="s">
        <v>67</v>
      </c>
      <c r="L368" s="117" t="s">
        <v>67</v>
      </c>
      <c r="M368" s="117"/>
      <c r="N368" s="117"/>
      <c r="O368" s="117"/>
      <c r="P368" s="122"/>
      <c r="Q368" s="444"/>
      <c r="R368" s="116"/>
      <c r="S368" s="116"/>
      <c r="T368" s="116"/>
      <c r="U368" s="115" t="s">
        <v>68</v>
      </c>
      <c r="V368" s="115" t="s">
        <v>442</v>
      </c>
      <c r="W368" s="115"/>
      <c r="X368" s="115"/>
      <c r="Y368" s="115"/>
      <c r="Z368" s="432" t="s">
        <v>68</v>
      </c>
      <c r="AA368" s="115" t="s">
        <v>443</v>
      </c>
      <c r="AB368" s="117" t="s">
        <v>204</v>
      </c>
      <c r="AC368" s="120"/>
      <c r="AD368" s="120"/>
      <c r="AE368" s="25"/>
      <c r="AF368" s="35"/>
      <c r="AG368" s="322"/>
      <c r="AH368" s="35"/>
      <c r="AI368" s="25"/>
      <c r="AJ368" s="592"/>
      <c r="AK368" s="20"/>
      <c r="AL368" s="503"/>
      <c r="AM368" s="20"/>
      <c r="AN368" s="45"/>
      <c r="AO368" s="20"/>
      <c r="AP368" s="32"/>
      <c r="AQ368" s="30"/>
      <c r="AR368" s="20" t="str">
        <f t="shared" si="11"/>
        <v/>
      </c>
      <c r="AS368" s="70"/>
      <c r="AT368" s="70"/>
      <c r="AU368" s="94"/>
      <c r="AV368" s="94"/>
      <c r="AW368" s="71" t="str">
        <f t="shared" si="10"/>
        <v/>
      </c>
      <c r="AX368" s="105" t="s">
        <v>400</v>
      </c>
      <c r="AY368" s="105" t="s">
        <v>1524</v>
      </c>
      <c r="AZ368" s="104"/>
      <c r="BA368" s="104"/>
      <c r="BB368" s="104"/>
      <c r="BC368" s="104"/>
      <c r="BD368" s="104"/>
      <c r="BE368" s="104"/>
      <c r="BF368"/>
    </row>
    <row r="369" spans="1:58" ht="27" hidden="1">
      <c r="A369" s="17"/>
      <c r="B369" s="697"/>
      <c r="C369" s="132" t="s">
        <v>1522</v>
      </c>
      <c r="D369" s="105" t="s">
        <v>1525</v>
      </c>
      <c r="E369" s="105" t="e">
        <f>VLOOKUP(D369, '[2](참고) 중복제거용 BP사명 DB'!$B$3:$D753, 3, FALSE)</f>
        <v>#N/A</v>
      </c>
      <c r="F369" s="37" t="s">
        <v>1526</v>
      </c>
      <c r="G369" s="3" t="s">
        <v>1527</v>
      </c>
      <c r="H369" s="117" t="s">
        <v>27</v>
      </c>
      <c r="I369" s="117" t="s">
        <v>67</v>
      </c>
      <c r="J369" s="117"/>
      <c r="K369" s="117" t="s">
        <v>67</v>
      </c>
      <c r="L369" s="117" t="s">
        <v>67</v>
      </c>
      <c r="M369" s="117"/>
      <c r="N369" s="117"/>
      <c r="O369" s="117"/>
      <c r="P369" s="122"/>
      <c r="Q369" s="117"/>
      <c r="R369" s="117"/>
      <c r="S369" s="117"/>
      <c r="T369" s="117"/>
      <c r="U369" s="115" t="s">
        <v>68</v>
      </c>
      <c r="V369" s="117" t="s">
        <v>965</v>
      </c>
      <c r="W369" s="117"/>
      <c r="X369" s="117"/>
      <c r="Y369" s="117"/>
      <c r="Z369" s="432" t="s">
        <v>68</v>
      </c>
      <c r="AA369" s="117" t="s">
        <v>692</v>
      </c>
      <c r="AB369" s="117" t="s">
        <v>204</v>
      </c>
      <c r="AC369" s="203" t="s">
        <v>1528</v>
      </c>
      <c r="AD369" s="203"/>
      <c r="AE369" s="25"/>
      <c r="AF369" s="35"/>
      <c r="AG369" s="322"/>
      <c r="AH369" s="35"/>
      <c r="AI369" s="25"/>
      <c r="AJ369" s="592"/>
      <c r="AK369" s="20"/>
      <c r="AL369" s="503"/>
      <c r="AM369" s="20"/>
      <c r="AN369" s="45"/>
      <c r="AO369" s="20"/>
      <c r="AP369" s="32"/>
      <c r="AQ369" s="30"/>
      <c r="AR369" s="20" t="str">
        <f t="shared" si="11"/>
        <v/>
      </c>
      <c r="AS369" s="70"/>
      <c r="AT369" s="70"/>
      <c r="AU369" s="94"/>
      <c r="AV369" s="94"/>
      <c r="AW369" s="71" t="str">
        <f t="shared" si="10"/>
        <v/>
      </c>
      <c r="AX369" s="105" t="s">
        <v>400</v>
      </c>
      <c r="AY369" s="105" t="s">
        <v>1524</v>
      </c>
      <c r="AZ369" s="104"/>
      <c r="BA369" s="104"/>
      <c r="BB369" s="104"/>
      <c r="BC369" s="104"/>
      <c r="BD369" s="104"/>
      <c r="BE369" s="104"/>
      <c r="BF369"/>
    </row>
    <row r="370" spans="1:58" ht="27" hidden="1">
      <c r="A370" s="17"/>
      <c r="B370" s="697"/>
      <c r="C370" s="132" t="s">
        <v>1522</v>
      </c>
      <c r="D370" s="105" t="s">
        <v>1529</v>
      </c>
      <c r="E370" s="105" t="e">
        <f>VLOOKUP(D370, '[2](참고) 중복제거용 BP사명 DB'!$B$3:$D754, 3, FALSE)</f>
        <v>#N/A</v>
      </c>
      <c r="F370" s="37" t="s">
        <v>1530</v>
      </c>
      <c r="G370" s="3" t="s">
        <v>1531</v>
      </c>
      <c r="H370" s="117" t="s">
        <v>27</v>
      </c>
      <c r="I370" s="117" t="s">
        <v>67</v>
      </c>
      <c r="J370" s="117"/>
      <c r="K370" s="117" t="s">
        <v>67</v>
      </c>
      <c r="L370" s="117" t="s">
        <v>67</v>
      </c>
      <c r="M370" s="117"/>
      <c r="N370" s="117"/>
      <c r="O370" s="117"/>
      <c r="P370" s="122"/>
      <c r="Q370" s="117"/>
      <c r="R370" s="117"/>
      <c r="S370" s="117"/>
      <c r="T370" s="117"/>
      <c r="U370" s="115" t="s">
        <v>68</v>
      </c>
      <c r="V370" s="117" t="s">
        <v>1532</v>
      </c>
      <c r="W370" s="117"/>
      <c r="X370" s="117"/>
      <c r="Y370" s="117"/>
      <c r="Z370" s="432" t="s">
        <v>68</v>
      </c>
      <c r="AA370" s="117" t="s">
        <v>1532</v>
      </c>
      <c r="AB370" s="117" t="s">
        <v>204</v>
      </c>
      <c r="AC370" s="120"/>
      <c r="AD370" s="120"/>
      <c r="AE370" s="25"/>
      <c r="AF370" s="35"/>
      <c r="AG370" s="322"/>
      <c r="AH370" s="35"/>
      <c r="AI370" s="25"/>
      <c r="AJ370" s="592"/>
      <c r="AK370" s="20"/>
      <c r="AL370" s="503"/>
      <c r="AM370" s="20"/>
      <c r="AN370" s="45"/>
      <c r="AO370" s="20"/>
      <c r="AP370" s="32"/>
      <c r="AQ370" s="30"/>
      <c r="AR370" s="20" t="str">
        <f t="shared" si="11"/>
        <v/>
      </c>
      <c r="AS370" s="70"/>
      <c r="AT370" s="70"/>
      <c r="AU370" s="94"/>
      <c r="AV370" s="94"/>
      <c r="AW370" s="71" t="str">
        <f t="shared" si="10"/>
        <v/>
      </c>
      <c r="AX370" s="105" t="s">
        <v>400</v>
      </c>
      <c r="AY370" s="105" t="s">
        <v>1524</v>
      </c>
      <c r="AZ370" s="104"/>
      <c r="BA370" s="104"/>
      <c r="BB370" s="104"/>
      <c r="BC370" s="104"/>
      <c r="BD370" s="104"/>
      <c r="BE370" s="104"/>
      <c r="BF370"/>
    </row>
    <row r="371" spans="1:58" ht="27" hidden="1">
      <c r="A371" s="17"/>
      <c r="B371" s="697"/>
      <c r="C371" s="132" t="s">
        <v>1522</v>
      </c>
      <c r="D371" s="105" t="s">
        <v>1533</v>
      </c>
      <c r="E371" s="105" t="str">
        <f>VLOOKUP(D371, '[2](참고) 중복제거용 BP사명 DB'!$B$3:$D755, 3, FALSE)</f>
        <v>한국마이크로소프트(유)</v>
      </c>
      <c r="F371" s="7" t="s">
        <v>1534</v>
      </c>
      <c r="G371" s="3" t="s">
        <v>1535</v>
      </c>
      <c r="H371" s="117" t="s">
        <v>27</v>
      </c>
      <c r="I371" s="117" t="s">
        <v>67</v>
      </c>
      <c r="J371" s="117"/>
      <c r="K371" s="117" t="s">
        <v>67</v>
      </c>
      <c r="L371" s="117" t="s">
        <v>67</v>
      </c>
      <c r="M371" s="117"/>
      <c r="N371" s="117"/>
      <c r="O371" s="117"/>
      <c r="P371" s="122"/>
      <c r="Q371" s="444"/>
      <c r="R371" s="116"/>
      <c r="S371" s="116"/>
      <c r="T371" s="116"/>
      <c r="U371" s="115" t="s">
        <v>68</v>
      </c>
      <c r="V371" s="115" t="s">
        <v>442</v>
      </c>
      <c r="W371" s="115"/>
      <c r="X371" s="115"/>
      <c r="Y371" s="115"/>
      <c r="Z371" s="432" t="s">
        <v>68</v>
      </c>
      <c r="AA371" s="115" t="s">
        <v>443</v>
      </c>
      <c r="AB371" s="117" t="s">
        <v>204</v>
      </c>
      <c r="AC371" s="120"/>
      <c r="AD371" s="120"/>
      <c r="AE371" s="25"/>
      <c r="AF371" s="35"/>
      <c r="AG371" s="322"/>
      <c r="AH371" s="35"/>
      <c r="AI371" s="25"/>
      <c r="AJ371" s="592"/>
      <c r="AK371" s="20"/>
      <c r="AL371" s="503"/>
      <c r="AM371" s="20"/>
      <c r="AN371" s="45"/>
      <c r="AO371" s="20"/>
      <c r="AP371" s="32"/>
      <c r="AQ371" s="30"/>
      <c r="AR371" s="20" t="str">
        <f t="shared" si="11"/>
        <v/>
      </c>
      <c r="AS371" s="70"/>
      <c r="AT371" s="70"/>
      <c r="AU371" s="94"/>
      <c r="AV371" s="94"/>
      <c r="AW371" s="71" t="str">
        <f t="shared" si="10"/>
        <v/>
      </c>
      <c r="AX371" s="105" t="s">
        <v>400</v>
      </c>
      <c r="AY371" s="105" t="s">
        <v>1524</v>
      </c>
      <c r="AZ371" s="104"/>
      <c r="BA371" s="104"/>
      <c r="BB371" s="104"/>
      <c r="BC371" s="104"/>
      <c r="BD371" s="104"/>
      <c r="BE371" s="104"/>
      <c r="BF371"/>
    </row>
    <row r="372" spans="1:58" ht="36">
      <c r="A372" s="518"/>
      <c r="B372" s="712" t="s">
        <v>1536</v>
      </c>
      <c r="C372" s="132" t="s">
        <v>1536</v>
      </c>
      <c r="D372" s="105" t="s">
        <v>605</v>
      </c>
      <c r="E372" s="105" t="str">
        <f>VLOOKUP(D372, '[2](참고) 중복제거용 BP사명 DB'!$B$3:$D756, 3, FALSE)</f>
        <v>에스케이플래닛주식회사</v>
      </c>
      <c r="F372" s="7" t="s">
        <v>1537</v>
      </c>
      <c r="G372" s="3"/>
      <c r="H372" s="117" t="s">
        <v>27</v>
      </c>
      <c r="I372" s="117" t="s">
        <v>67</v>
      </c>
      <c r="J372" s="117"/>
      <c r="K372" s="117" t="s">
        <v>67</v>
      </c>
      <c r="L372" s="117"/>
      <c r="M372" s="117" t="s">
        <v>67</v>
      </c>
      <c r="N372" s="117"/>
      <c r="O372" s="117"/>
      <c r="P372" s="122"/>
      <c r="Q372" s="117"/>
      <c r="R372" s="117"/>
      <c r="S372" s="117"/>
      <c r="T372" s="117"/>
      <c r="U372" s="115" t="s">
        <v>74</v>
      </c>
      <c r="V372" s="115" t="s">
        <v>575</v>
      </c>
      <c r="W372" s="115"/>
      <c r="X372" s="461" t="s">
        <v>876</v>
      </c>
      <c r="Y372" s="115"/>
      <c r="Z372" s="432" t="s">
        <v>74</v>
      </c>
      <c r="AA372" s="318"/>
      <c r="AB372" s="117" t="s">
        <v>204</v>
      </c>
      <c r="AC372" s="120"/>
      <c r="AD372" s="203" t="s">
        <v>4333</v>
      </c>
      <c r="AE372" s="25"/>
      <c r="AF372" s="35"/>
      <c r="AG372" s="322"/>
      <c r="AH372" s="35"/>
      <c r="AI372" s="25"/>
      <c r="AJ372" s="592"/>
      <c r="AK372" s="20"/>
      <c r="AL372" s="23" t="s">
        <v>4330</v>
      </c>
      <c r="AM372" s="20"/>
      <c r="AN372" s="603"/>
      <c r="AO372" s="33"/>
      <c r="AP372" s="32"/>
      <c r="AQ372" s="30"/>
      <c r="AR372" s="20" t="str">
        <f t="shared" si="11"/>
        <v/>
      </c>
      <c r="AS372" s="98" t="s">
        <v>1536</v>
      </c>
      <c r="AT372" s="98" t="s">
        <v>4309</v>
      </c>
      <c r="AU372" s="94"/>
      <c r="AV372" s="94"/>
      <c r="AW372" s="71" t="str">
        <f t="shared" si="10"/>
        <v/>
      </c>
      <c r="AX372" s="105" t="s">
        <v>1538</v>
      </c>
      <c r="AY372" s="105" t="s">
        <v>4334</v>
      </c>
      <c r="AZ372" s="104" t="s">
        <v>1540</v>
      </c>
      <c r="BA372" s="104" t="s">
        <v>1541</v>
      </c>
      <c r="BB372" s="104"/>
      <c r="BC372" s="104"/>
      <c r="BD372" s="104" t="s">
        <v>4166</v>
      </c>
      <c r="BE372" s="104" t="s">
        <v>4167</v>
      </c>
      <c r="BF372" s="122" t="s">
        <v>602</v>
      </c>
    </row>
    <row r="373" spans="1:58" ht="27" hidden="1">
      <c r="A373" s="17"/>
      <c r="B373" s="713"/>
      <c r="C373" s="132" t="s">
        <v>1536</v>
      </c>
      <c r="D373" s="105" t="s">
        <v>1542</v>
      </c>
      <c r="E373" s="105" t="e">
        <f>VLOOKUP(D373, '[2](참고) 중복제거용 BP사명 DB'!$B$3:$D757, 3, FALSE)</f>
        <v>#N/A</v>
      </c>
      <c r="F373" s="7" t="s">
        <v>1543</v>
      </c>
      <c r="G373" s="3"/>
      <c r="H373" s="117" t="s">
        <v>27</v>
      </c>
      <c r="I373" s="117" t="s">
        <v>67</v>
      </c>
      <c r="J373" s="117"/>
      <c r="K373" s="117" t="s">
        <v>67</v>
      </c>
      <c r="L373" s="117"/>
      <c r="M373" s="117" t="s">
        <v>67</v>
      </c>
      <c r="N373" s="117"/>
      <c r="O373" s="117"/>
      <c r="P373" s="122"/>
      <c r="Q373" s="79"/>
      <c r="R373" s="117"/>
      <c r="S373" s="117"/>
      <c r="T373" s="117"/>
      <c r="U373" s="115" t="s">
        <v>68</v>
      </c>
      <c r="V373" s="115" t="s">
        <v>1532</v>
      </c>
      <c r="W373" s="115"/>
      <c r="X373" s="115"/>
      <c r="Y373" s="115"/>
      <c r="Z373" s="432" t="s">
        <v>68</v>
      </c>
      <c r="AA373" s="115" t="s">
        <v>1532</v>
      </c>
      <c r="AB373" s="117"/>
      <c r="AC373" s="120"/>
      <c r="AD373" s="120"/>
      <c r="AE373" s="25"/>
      <c r="AF373" s="35"/>
      <c r="AG373" s="322"/>
      <c r="AH373" s="35"/>
      <c r="AI373" s="25"/>
      <c r="AJ373" s="592"/>
      <c r="AK373" s="20"/>
      <c r="AL373" s="503"/>
      <c r="AM373" s="20"/>
      <c r="AN373" s="45"/>
      <c r="AO373" s="20"/>
      <c r="AP373" s="32"/>
      <c r="AQ373" s="30"/>
      <c r="AR373" s="20" t="str">
        <f t="shared" si="11"/>
        <v/>
      </c>
      <c r="AS373" s="70"/>
      <c r="AT373" s="70"/>
      <c r="AU373" s="94"/>
      <c r="AV373" s="94"/>
      <c r="AW373" s="71" t="str">
        <f t="shared" si="10"/>
        <v/>
      </c>
      <c r="AX373" s="105"/>
      <c r="AY373" s="105"/>
      <c r="AZ373" s="104"/>
      <c r="BA373" s="104"/>
      <c r="BB373" s="104"/>
      <c r="BC373" s="104"/>
      <c r="BD373" s="104" t="s">
        <v>4335</v>
      </c>
      <c r="BE373" s="104" t="s">
        <v>4336</v>
      </c>
      <c r="BF373"/>
    </row>
    <row r="374" spans="1:58" ht="27" hidden="1">
      <c r="A374" s="17"/>
      <c r="B374" s="713"/>
      <c r="C374" s="132" t="s">
        <v>1536</v>
      </c>
      <c r="D374" s="105" t="s">
        <v>1544</v>
      </c>
      <c r="E374" s="105" t="e">
        <f>VLOOKUP(D374, '[2](참고) 중복제거용 BP사명 DB'!$B$3:$D758, 3, FALSE)</f>
        <v>#N/A</v>
      </c>
      <c r="F374" s="7" t="s">
        <v>1543</v>
      </c>
      <c r="G374" s="3"/>
      <c r="H374" s="117" t="s">
        <v>27</v>
      </c>
      <c r="I374" s="117" t="s">
        <v>67</v>
      </c>
      <c r="J374" s="117"/>
      <c r="K374" s="117" t="s">
        <v>67</v>
      </c>
      <c r="L374" s="117"/>
      <c r="M374" s="117" t="s">
        <v>67</v>
      </c>
      <c r="N374" s="117"/>
      <c r="O374" s="117"/>
      <c r="P374" s="122"/>
      <c r="Q374" s="79"/>
      <c r="R374" s="117"/>
      <c r="S374" s="117"/>
      <c r="T374" s="117"/>
      <c r="U374" s="115" t="s">
        <v>68</v>
      </c>
      <c r="V374" s="115" t="s">
        <v>1532</v>
      </c>
      <c r="W374" s="115"/>
      <c r="X374" s="115"/>
      <c r="Y374" s="115"/>
      <c r="Z374" s="432" t="s">
        <v>68</v>
      </c>
      <c r="AA374" s="115" t="s">
        <v>1532</v>
      </c>
      <c r="AB374" s="117"/>
      <c r="AC374" s="120"/>
      <c r="AD374" s="120"/>
      <c r="AE374" s="25"/>
      <c r="AF374" s="35"/>
      <c r="AG374" s="322"/>
      <c r="AH374" s="35"/>
      <c r="AI374" s="25"/>
      <c r="AJ374" s="592"/>
      <c r="AK374" s="20"/>
      <c r="AL374" s="503"/>
      <c r="AM374" s="20"/>
      <c r="AN374" s="45"/>
      <c r="AO374" s="20"/>
      <c r="AP374" s="32"/>
      <c r="AQ374" s="30"/>
      <c r="AR374" s="20" t="str">
        <f t="shared" si="11"/>
        <v/>
      </c>
      <c r="AS374" s="70"/>
      <c r="AT374" s="70"/>
      <c r="AU374" s="94"/>
      <c r="AV374" s="94"/>
      <c r="AW374" s="71" t="str">
        <f t="shared" si="10"/>
        <v/>
      </c>
      <c r="AX374" s="105"/>
      <c r="AY374" s="105"/>
      <c r="AZ374" s="104"/>
      <c r="BA374" s="104"/>
      <c r="BB374" s="104"/>
      <c r="BC374" s="104"/>
      <c r="BD374" s="104" t="s">
        <v>4337</v>
      </c>
      <c r="BE374" s="104" t="s">
        <v>4338</v>
      </c>
      <c r="BF374"/>
    </row>
    <row r="375" spans="1:58" ht="24" hidden="1">
      <c r="A375" s="17"/>
      <c r="B375" s="713"/>
      <c r="C375" s="132" t="s">
        <v>1536</v>
      </c>
      <c r="D375" s="105" t="s">
        <v>480</v>
      </c>
      <c r="E375" s="105" t="str">
        <f>VLOOKUP(D375, '[2](참고) 중복제거용 BP사명 DB'!$B$3:$D759, 3, FALSE)</f>
        <v>서비스에이스주식회사</v>
      </c>
      <c r="F375" s="7" t="s">
        <v>1545</v>
      </c>
      <c r="G375" s="3"/>
      <c r="H375" s="117" t="s">
        <v>27</v>
      </c>
      <c r="I375" s="117" t="s">
        <v>67</v>
      </c>
      <c r="J375" s="117"/>
      <c r="K375" s="117" t="s">
        <v>67</v>
      </c>
      <c r="L375" s="117"/>
      <c r="M375" s="117" t="s">
        <v>67</v>
      </c>
      <c r="N375" s="117"/>
      <c r="O375" s="117"/>
      <c r="P375" s="122"/>
      <c r="Q375" s="117"/>
      <c r="R375" s="117"/>
      <c r="S375" s="117"/>
      <c r="T375" s="117"/>
      <c r="U375" s="115" t="s">
        <v>74</v>
      </c>
      <c r="V375" s="115" t="s">
        <v>575</v>
      </c>
      <c r="W375" s="115"/>
      <c r="X375" s="115"/>
      <c r="Y375" s="115"/>
      <c r="Z375" s="432" t="s">
        <v>74</v>
      </c>
      <c r="AA375" s="419" t="str">
        <f>VLOOKUP(E375,[2]Sheet1!B:C,2,FALSE)</f>
        <v>자회사</v>
      </c>
      <c r="AB375" s="117" t="s">
        <v>204</v>
      </c>
      <c r="AC375" s="120"/>
      <c r="AD375" s="120"/>
      <c r="AE375" s="25"/>
      <c r="AF375" s="35"/>
      <c r="AG375" s="322"/>
      <c r="AH375" s="35"/>
      <c r="AI375" s="25"/>
      <c r="AJ375" s="592"/>
      <c r="AK375" s="20"/>
      <c r="AL375" s="503"/>
      <c r="AM375" s="20"/>
      <c r="AN375" s="45"/>
      <c r="AO375" s="20"/>
      <c r="AP375" s="32"/>
      <c r="AQ375" s="30"/>
      <c r="AR375" s="20" t="str">
        <f t="shared" si="11"/>
        <v/>
      </c>
      <c r="AS375" s="70"/>
      <c r="AT375" s="70"/>
      <c r="AU375" s="94"/>
      <c r="AV375" s="94"/>
      <c r="AW375" s="71" t="str">
        <f t="shared" si="10"/>
        <v/>
      </c>
      <c r="AX375" s="105" t="s">
        <v>1538</v>
      </c>
      <c r="AY375" s="105" t="s">
        <v>1539</v>
      </c>
      <c r="AZ375" s="104" t="s">
        <v>1540</v>
      </c>
      <c r="BA375" s="104" t="s">
        <v>1541</v>
      </c>
      <c r="BB375" s="104"/>
      <c r="BC375" s="104"/>
      <c r="BD375" s="104"/>
      <c r="BE375" s="104"/>
      <c r="BF375"/>
    </row>
    <row r="376" spans="1:58" ht="24" hidden="1">
      <c r="A376" s="17"/>
      <c r="B376" s="713"/>
      <c r="C376" s="132" t="s">
        <v>1536</v>
      </c>
      <c r="D376" s="105" t="s">
        <v>739</v>
      </c>
      <c r="E376" s="105" t="str">
        <f>VLOOKUP(D376, '[2](참고) 중복제거용 BP사명 DB'!$B$3:$D760, 3, FALSE)</f>
        <v>서비스탑 주식회사</v>
      </c>
      <c r="F376" s="7" t="s">
        <v>1545</v>
      </c>
      <c r="G376" s="3"/>
      <c r="H376" s="117" t="s">
        <v>27</v>
      </c>
      <c r="I376" s="117" t="s">
        <v>67</v>
      </c>
      <c r="J376" s="117"/>
      <c r="K376" s="117" t="s">
        <v>67</v>
      </c>
      <c r="L376" s="117"/>
      <c r="M376" s="117" t="s">
        <v>67</v>
      </c>
      <c r="N376" s="117"/>
      <c r="O376" s="117"/>
      <c r="P376" s="122"/>
      <c r="Q376" s="117"/>
      <c r="R376" s="117"/>
      <c r="S376" s="117"/>
      <c r="T376" s="117"/>
      <c r="U376" s="115" t="s">
        <v>74</v>
      </c>
      <c r="V376" s="115" t="s">
        <v>575</v>
      </c>
      <c r="W376" s="115"/>
      <c r="X376" s="115"/>
      <c r="Y376" s="115"/>
      <c r="Z376" s="432" t="s">
        <v>74</v>
      </c>
      <c r="AA376" s="419" t="str">
        <f>VLOOKUP(E376,[2]Sheet1!B:C,2,FALSE)</f>
        <v>자회사</v>
      </c>
      <c r="AB376" s="117" t="s">
        <v>204</v>
      </c>
      <c r="AC376" s="120"/>
      <c r="AD376" s="120"/>
      <c r="AE376" s="25"/>
      <c r="AF376" s="35"/>
      <c r="AG376" s="322"/>
      <c r="AH376" s="35"/>
      <c r="AI376" s="25"/>
      <c r="AJ376" s="592"/>
      <c r="AK376" s="20"/>
      <c r="AL376" s="503"/>
      <c r="AM376" s="20"/>
      <c r="AN376" s="45"/>
      <c r="AO376" s="20"/>
      <c r="AP376" s="32"/>
      <c r="AQ376" s="30"/>
      <c r="AR376" s="20" t="str">
        <f t="shared" si="11"/>
        <v/>
      </c>
      <c r="AS376" s="70"/>
      <c r="AT376" s="70"/>
      <c r="AU376" s="94"/>
      <c r="AV376" s="94"/>
      <c r="AW376" s="71" t="str">
        <f t="shared" si="10"/>
        <v/>
      </c>
      <c r="AX376" s="105" t="s">
        <v>1538</v>
      </c>
      <c r="AY376" s="105" t="s">
        <v>1539</v>
      </c>
      <c r="AZ376" s="104" t="s">
        <v>1540</v>
      </c>
      <c r="BA376" s="104" t="s">
        <v>1541</v>
      </c>
      <c r="BB376" s="104"/>
      <c r="BC376" s="104"/>
      <c r="BD376" s="104"/>
      <c r="BE376" s="104"/>
      <c r="BF376"/>
    </row>
    <row r="377" spans="1:58" ht="40.5">
      <c r="A377" s="17"/>
      <c r="B377" s="713"/>
      <c r="C377" s="132" t="s">
        <v>1536</v>
      </c>
      <c r="D377" s="105" t="s">
        <v>1546</v>
      </c>
      <c r="E377" s="105" t="e">
        <f>VLOOKUP(D377, '[2](참고) 중복제거용 BP사명 DB'!$B$3:$D761, 3, FALSE)</f>
        <v>#N/A</v>
      </c>
      <c r="F377" s="7" t="s">
        <v>1547</v>
      </c>
      <c r="G377" s="3" t="s">
        <v>4339</v>
      </c>
      <c r="H377" s="117" t="s">
        <v>27</v>
      </c>
      <c r="I377" s="117" t="s">
        <v>67</v>
      </c>
      <c r="J377" s="117"/>
      <c r="K377" s="117" t="s">
        <v>67</v>
      </c>
      <c r="L377" s="117"/>
      <c r="M377" s="117" t="s">
        <v>67</v>
      </c>
      <c r="N377" s="117"/>
      <c r="O377" s="117"/>
      <c r="P377" s="122"/>
      <c r="Q377" s="47"/>
      <c r="R377" s="117"/>
      <c r="S377" s="117"/>
      <c r="T377" s="117"/>
      <c r="U377" s="115" t="s">
        <v>409</v>
      </c>
      <c r="V377" s="380" t="s">
        <v>1549</v>
      </c>
      <c r="W377" s="115"/>
      <c r="X377" s="115"/>
      <c r="Y377" s="115"/>
      <c r="Z377" s="432" t="s">
        <v>409</v>
      </c>
      <c r="AA377" s="406"/>
      <c r="AB377" s="117" t="s">
        <v>204</v>
      </c>
      <c r="AC377" s="203" t="s">
        <v>299</v>
      </c>
      <c r="AD377" s="120"/>
      <c r="AE377" s="25"/>
      <c r="AF377" s="35"/>
      <c r="AG377" s="322"/>
      <c r="AH377" s="35"/>
      <c r="AI377" s="25"/>
      <c r="AJ377" s="592"/>
      <c r="AK377" s="20"/>
      <c r="AL377" s="23" t="s">
        <v>4330</v>
      </c>
      <c r="AM377" s="20"/>
      <c r="AN377" s="45"/>
      <c r="AO377" s="33"/>
      <c r="AP377" s="32"/>
      <c r="AQ377" s="30"/>
      <c r="AR377" s="20" t="str">
        <f t="shared" si="11"/>
        <v/>
      </c>
      <c r="AS377" s="70"/>
      <c r="AT377" s="70"/>
      <c r="AU377" s="94"/>
      <c r="AV377" s="94"/>
      <c r="AW377" s="71" t="str">
        <f t="shared" si="10"/>
        <v/>
      </c>
      <c r="AX377" s="105" t="s">
        <v>1538</v>
      </c>
      <c r="AY377" s="105" t="s">
        <v>4334</v>
      </c>
      <c r="AZ377" s="104" t="s">
        <v>1540</v>
      </c>
      <c r="BA377" s="104" t="s">
        <v>1541</v>
      </c>
      <c r="BB377" s="104"/>
      <c r="BC377" s="104"/>
      <c r="BD377" s="104" t="s">
        <v>1569</v>
      </c>
      <c r="BE377" s="104" t="s">
        <v>4340</v>
      </c>
      <c r="BF377"/>
    </row>
    <row r="378" spans="1:58" ht="36" hidden="1">
      <c r="A378" s="17"/>
      <c r="B378" s="713"/>
      <c r="C378" s="132" t="s">
        <v>1536</v>
      </c>
      <c r="D378" s="105" t="s">
        <v>1551</v>
      </c>
      <c r="E378" s="105" t="str">
        <f>VLOOKUP(D378, '[2](참고) 중복제거용 BP사명 DB'!$B$3:$D762, 3, FALSE)</f>
        <v>주식회사 오픈서베이</v>
      </c>
      <c r="F378" s="7" t="s">
        <v>1552</v>
      </c>
      <c r="G378" s="4" t="s">
        <v>1553</v>
      </c>
      <c r="H378" s="117" t="s">
        <v>27</v>
      </c>
      <c r="I378" s="117" t="s">
        <v>67</v>
      </c>
      <c r="J378" s="117"/>
      <c r="K378" s="117" t="s">
        <v>67</v>
      </c>
      <c r="L378" s="117"/>
      <c r="M378" s="117" t="s">
        <v>67</v>
      </c>
      <c r="N378" s="117"/>
      <c r="O378" s="117"/>
      <c r="P378" s="122"/>
      <c r="Q378" s="117"/>
      <c r="R378" s="117"/>
      <c r="S378" s="117"/>
      <c r="T378" s="117"/>
      <c r="U378" s="115" t="s">
        <v>68</v>
      </c>
      <c r="V378" s="47" t="s">
        <v>1554</v>
      </c>
      <c r="W378" s="47"/>
      <c r="X378" s="47"/>
      <c r="Y378" s="47"/>
      <c r="Z378" s="432" t="s">
        <v>68</v>
      </c>
      <c r="AA378" s="47" t="s">
        <v>1554</v>
      </c>
      <c r="AB378" s="117" t="s">
        <v>418</v>
      </c>
      <c r="AC378" s="120"/>
      <c r="AD378" s="120"/>
      <c r="AE378" s="25"/>
      <c r="AF378" s="35"/>
      <c r="AG378" s="322"/>
      <c r="AH378" s="35"/>
      <c r="AI378" s="25"/>
      <c r="AJ378" s="592"/>
      <c r="AK378" s="20"/>
      <c r="AL378" s="503"/>
      <c r="AM378" s="20"/>
      <c r="AN378" s="45"/>
      <c r="AO378" s="52"/>
      <c r="AP378" s="32"/>
      <c r="AQ378" s="30"/>
      <c r="AR378" s="20" t="str">
        <f t="shared" si="11"/>
        <v/>
      </c>
      <c r="AS378" s="70"/>
      <c r="AT378" s="70"/>
      <c r="AU378" s="94"/>
      <c r="AV378" s="94"/>
      <c r="AW378" s="71" t="str">
        <f t="shared" si="10"/>
        <v/>
      </c>
      <c r="AX378" s="105" t="s">
        <v>1538</v>
      </c>
      <c r="AY378" s="105" t="s">
        <v>1539</v>
      </c>
      <c r="AZ378" s="104" t="s">
        <v>1540</v>
      </c>
      <c r="BA378" s="104" t="s">
        <v>1541</v>
      </c>
      <c r="BB378" s="104"/>
      <c r="BC378" s="104"/>
      <c r="BD378" s="104"/>
      <c r="BE378" s="104"/>
      <c r="BF378"/>
    </row>
    <row r="379" spans="1:58" ht="27">
      <c r="A379" s="17"/>
      <c r="B379" s="713"/>
      <c r="C379" s="531" t="s">
        <v>1536</v>
      </c>
      <c r="D379" s="532" t="s">
        <v>1128</v>
      </c>
      <c r="E379" s="105"/>
      <c r="F379" s="7" t="s">
        <v>4168</v>
      </c>
      <c r="G379" s="4" t="s">
        <v>4169</v>
      </c>
      <c r="H379" s="117"/>
      <c r="I379" s="117"/>
      <c r="J379" s="117"/>
      <c r="K379" s="117"/>
      <c r="L379" s="117"/>
      <c r="M379" s="117"/>
      <c r="N379" s="117"/>
      <c r="O379" s="117"/>
      <c r="P379" s="122"/>
      <c r="Q379" s="117"/>
      <c r="R379" s="117"/>
      <c r="S379" s="117"/>
      <c r="T379" s="117"/>
      <c r="U379" s="115"/>
      <c r="V379" s="47"/>
      <c r="W379" s="47"/>
      <c r="X379" s="461"/>
      <c r="Y379" s="47"/>
      <c r="Z379" s="432"/>
      <c r="AA379" s="517"/>
      <c r="AB379" s="117"/>
      <c r="AC379" s="203" t="s">
        <v>299</v>
      </c>
      <c r="AD379" s="120"/>
      <c r="AE379" s="25"/>
      <c r="AF379" s="35"/>
      <c r="AG379" s="322"/>
      <c r="AH379" s="35"/>
      <c r="AI379" s="25"/>
      <c r="AJ379" s="592"/>
      <c r="AK379" s="20"/>
      <c r="AL379" s="23" t="s">
        <v>4330</v>
      </c>
      <c r="AM379" s="20"/>
      <c r="AN379" s="45"/>
      <c r="AO379" s="33"/>
      <c r="AP379" s="32"/>
      <c r="AQ379" s="30"/>
      <c r="AR379" s="20"/>
      <c r="AS379" s="98"/>
      <c r="AT379" s="70"/>
      <c r="AU379" s="94"/>
      <c r="AV379" s="94"/>
      <c r="AW379" s="71"/>
      <c r="AX379" s="105"/>
      <c r="AY379" s="105"/>
      <c r="AZ379" s="104"/>
      <c r="BA379" s="104"/>
      <c r="BB379" s="104"/>
      <c r="BC379" s="104"/>
      <c r="BD379" s="104" t="s">
        <v>4171</v>
      </c>
      <c r="BE379" s="104" t="s">
        <v>4172</v>
      </c>
      <c r="BF379"/>
    </row>
    <row r="380" spans="1:58" ht="27">
      <c r="A380" s="17"/>
      <c r="B380" s="714"/>
      <c r="C380" s="531" t="s">
        <v>1536</v>
      </c>
      <c r="D380" s="532" t="s">
        <v>436</v>
      </c>
      <c r="E380" s="105"/>
      <c r="F380" s="7" t="s">
        <v>4173</v>
      </c>
      <c r="G380" s="4"/>
      <c r="H380" s="117"/>
      <c r="I380" s="117"/>
      <c r="J380" s="117"/>
      <c r="K380" s="117"/>
      <c r="L380" s="117"/>
      <c r="M380" s="117"/>
      <c r="N380" s="117"/>
      <c r="O380" s="117"/>
      <c r="P380" s="122"/>
      <c r="Q380" s="117"/>
      <c r="R380" s="117"/>
      <c r="S380" s="117"/>
      <c r="T380" s="117"/>
      <c r="U380" s="115"/>
      <c r="V380" s="47"/>
      <c r="W380" s="47"/>
      <c r="X380" s="461"/>
      <c r="Y380" s="47"/>
      <c r="Z380" s="432"/>
      <c r="AA380" s="47"/>
      <c r="AB380" s="117"/>
      <c r="AC380" s="120"/>
      <c r="AD380" s="120"/>
      <c r="AE380" s="25"/>
      <c r="AF380" s="35"/>
      <c r="AG380" s="322"/>
      <c r="AH380" s="35"/>
      <c r="AI380" s="25"/>
      <c r="AJ380" s="592"/>
      <c r="AK380" s="20"/>
      <c r="AL380" s="23" t="s">
        <v>4330</v>
      </c>
      <c r="AM380" s="20"/>
      <c r="AN380" s="45"/>
      <c r="AO380" s="33"/>
      <c r="AP380" s="32"/>
      <c r="AQ380" s="30"/>
      <c r="AR380" s="20"/>
      <c r="AS380" s="98"/>
      <c r="AT380" s="70"/>
      <c r="AU380" s="94"/>
      <c r="AV380" s="94"/>
      <c r="AW380" s="71"/>
      <c r="AX380" s="105"/>
      <c r="AY380" s="105"/>
      <c r="AZ380" s="104"/>
      <c r="BA380" s="104"/>
      <c r="BB380" s="104"/>
      <c r="BC380" s="104"/>
      <c r="BD380" s="104" t="s">
        <v>4174</v>
      </c>
      <c r="BE380" s="104" t="s">
        <v>4175</v>
      </c>
      <c r="BF380"/>
    </row>
    <row r="381" spans="1:58" ht="40.5" hidden="1">
      <c r="A381" s="518"/>
      <c r="B381" s="697" t="s">
        <v>1555</v>
      </c>
      <c r="C381" s="104" t="s">
        <v>1556</v>
      </c>
      <c r="D381" s="105" t="s">
        <v>605</v>
      </c>
      <c r="E381" s="105" t="str">
        <f>VLOOKUP(D381, '[2](참고) 중복제거용 BP사명 DB'!$B$3:$D763, 3, FALSE)</f>
        <v>에스케이플래닛주식회사</v>
      </c>
      <c r="F381" s="7" t="s">
        <v>1557</v>
      </c>
      <c r="G381" s="3"/>
      <c r="H381" s="117" t="s">
        <v>27</v>
      </c>
      <c r="I381" s="117" t="s">
        <v>67</v>
      </c>
      <c r="J381" s="117"/>
      <c r="K381" s="117" t="s">
        <v>67</v>
      </c>
      <c r="L381" s="117"/>
      <c r="M381" s="117"/>
      <c r="N381" s="117"/>
      <c r="O381" s="117"/>
      <c r="P381" s="122"/>
      <c r="Q381" s="28"/>
      <c r="R381" s="121"/>
      <c r="S381" s="121"/>
      <c r="T381" s="121"/>
      <c r="U381" s="115" t="s">
        <v>74</v>
      </c>
      <c r="V381" s="115" t="s">
        <v>1558</v>
      </c>
      <c r="W381" s="115"/>
      <c r="X381" s="115" t="s">
        <v>263</v>
      </c>
      <c r="Y381" s="115"/>
      <c r="Z381" s="432" t="s">
        <v>74</v>
      </c>
      <c r="AA381" s="318"/>
      <c r="AB381" s="117"/>
      <c r="AC381" s="120"/>
      <c r="AD381" s="120"/>
      <c r="AE381" s="38" t="s">
        <v>4341</v>
      </c>
      <c r="AF381" s="35"/>
      <c r="AG381" s="322"/>
      <c r="AH381" s="105" t="s">
        <v>1512</v>
      </c>
      <c r="AI381" s="25"/>
      <c r="AJ381" s="592"/>
      <c r="AK381" s="547" t="s">
        <v>266</v>
      </c>
      <c r="AL381" s="547" t="s">
        <v>4005</v>
      </c>
      <c r="AM381" s="547" t="s">
        <v>399</v>
      </c>
      <c r="AN381" s="522"/>
      <c r="AO381" s="33" t="s">
        <v>4309</v>
      </c>
      <c r="AP381" s="32"/>
      <c r="AQ381" s="30"/>
      <c r="AR381" s="20"/>
      <c r="AS381" s="98" t="s">
        <v>1556</v>
      </c>
      <c r="AT381" s="98" t="s">
        <v>4309</v>
      </c>
      <c r="AU381" s="94"/>
      <c r="AV381" s="94"/>
      <c r="AW381" s="71"/>
      <c r="AX381" s="105" t="s">
        <v>4177</v>
      </c>
      <c r="AY381" s="104" t="s">
        <v>1560</v>
      </c>
      <c r="AZ381" s="104"/>
      <c r="BA381" s="104"/>
      <c r="BB381" s="104"/>
      <c r="BC381" s="104"/>
      <c r="BD381" s="104" t="s">
        <v>4178</v>
      </c>
      <c r="BE381" s="104" t="s">
        <v>4179</v>
      </c>
      <c r="BF381"/>
    </row>
    <row r="382" spans="1:58" ht="40.5" hidden="1">
      <c r="A382" s="518"/>
      <c r="B382" s="697"/>
      <c r="C382" s="104" t="s">
        <v>1556</v>
      </c>
      <c r="D382" s="105" t="s">
        <v>1561</v>
      </c>
      <c r="E382" s="105" t="str">
        <f>VLOOKUP(D382, '[2](참고) 중복제거용 BP사명 DB'!$B$3:$D764, 3, FALSE)</f>
        <v>㈜드림어스컴퍼니</v>
      </c>
      <c r="F382" s="7" t="s">
        <v>1557</v>
      </c>
      <c r="G382" s="3"/>
      <c r="H382" s="117" t="s">
        <v>27</v>
      </c>
      <c r="I382" s="117" t="s">
        <v>67</v>
      </c>
      <c r="J382" s="117"/>
      <c r="K382" s="117" t="s">
        <v>67</v>
      </c>
      <c r="L382" s="117"/>
      <c r="M382" s="117"/>
      <c r="N382" s="117"/>
      <c r="O382" s="117"/>
      <c r="P382" s="122"/>
      <c r="Q382" s="28"/>
      <c r="R382" s="121"/>
      <c r="S382" s="121"/>
      <c r="T382" s="121"/>
      <c r="U382" s="115" t="s">
        <v>74</v>
      </c>
      <c r="V382" s="115" t="s">
        <v>1558</v>
      </c>
      <c r="W382" s="115"/>
      <c r="X382" s="115" t="s">
        <v>263</v>
      </c>
      <c r="Y382" s="115"/>
      <c r="Z382" s="432" t="s">
        <v>74</v>
      </c>
      <c r="AA382" s="318"/>
      <c r="AB382" s="117"/>
      <c r="AC382" s="120"/>
      <c r="AD382" s="120"/>
      <c r="AE382" s="38" t="s">
        <v>4180</v>
      </c>
      <c r="AF382" s="35"/>
      <c r="AG382" s="322"/>
      <c r="AH382" s="72" t="s">
        <v>4181</v>
      </c>
      <c r="AI382" s="25"/>
      <c r="AJ382" s="592"/>
      <c r="AK382" s="547" t="s">
        <v>266</v>
      </c>
      <c r="AL382" s="547" t="s">
        <v>4005</v>
      </c>
      <c r="AM382" s="547" t="s">
        <v>399</v>
      </c>
      <c r="AN382" s="522"/>
      <c r="AO382" s="33" t="s">
        <v>4309</v>
      </c>
      <c r="AP382" s="32"/>
      <c r="AQ382" s="30"/>
      <c r="AR382" s="20"/>
      <c r="AS382" s="98"/>
      <c r="AT382" s="70"/>
      <c r="AU382" s="94"/>
      <c r="AV382" s="94"/>
      <c r="AW382" s="71"/>
      <c r="AX382" s="105" t="s">
        <v>4177</v>
      </c>
      <c r="AY382" s="104" t="s">
        <v>1560</v>
      </c>
      <c r="AZ382" s="104"/>
      <c r="BA382" s="104"/>
      <c r="BB382" s="104"/>
      <c r="BC382" s="104"/>
      <c r="BD382" s="104" t="s">
        <v>4174</v>
      </c>
      <c r="BE382" s="104" t="s">
        <v>4175</v>
      </c>
      <c r="BF382"/>
    </row>
    <row r="383" spans="1:58" ht="27" hidden="1" customHeight="1">
      <c r="A383" s="17"/>
      <c r="B383" s="701" t="s">
        <v>1562</v>
      </c>
      <c r="C383" s="132" t="s">
        <v>1563</v>
      </c>
      <c r="D383" s="105" t="s">
        <v>1546</v>
      </c>
      <c r="E383" s="105" t="e">
        <f>VLOOKUP(D383, '[2](참고) 중복제거용 BP사명 DB'!$B$3:$D765, 3, FALSE)</f>
        <v>#N/A</v>
      </c>
      <c r="F383" s="7" t="s">
        <v>1564</v>
      </c>
      <c r="G383" s="3"/>
      <c r="H383" s="117" t="s">
        <v>27</v>
      </c>
      <c r="I383" s="117" t="s">
        <v>67</v>
      </c>
      <c r="J383" s="117"/>
      <c r="K383" s="117"/>
      <c r="L383" s="117"/>
      <c r="M383" s="117"/>
      <c r="N383" s="117"/>
      <c r="O383" s="117"/>
      <c r="P383" s="122"/>
      <c r="Q383" s="28"/>
      <c r="R383" s="28"/>
      <c r="S383" s="28"/>
      <c r="T383" s="28"/>
      <c r="U383" s="115" t="s">
        <v>1156</v>
      </c>
      <c r="V383" s="117"/>
      <c r="W383" s="117"/>
      <c r="X383" s="117"/>
      <c r="Y383" s="117"/>
      <c r="Z383" s="432" t="s">
        <v>1156</v>
      </c>
      <c r="AA383" s="47" t="s">
        <v>1157</v>
      </c>
      <c r="AB383" s="120"/>
      <c r="AC383" s="120"/>
      <c r="AD383" s="120"/>
      <c r="AE383" s="68"/>
      <c r="AF383" s="126" t="s">
        <v>114</v>
      </c>
      <c r="AG383" s="126" t="s">
        <v>1565</v>
      </c>
      <c r="AH383" s="27" t="s">
        <v>1566</v>
      </c>
      <c r="AI383" s="27"/>
      <c r="AJ383" s="611"/>
      <c r="AK383" s="20"/>
      <c r="AL383" s="503"/>
      <c r="AM383" s="20"/>
      <c r="AN383" s="73"/>
      <c r="AO383" s="43"/>
      <c r="AP383" s="32"/>
      <c r="AQ383" s="32"/>
      <c r="AR383" s="20" t="str">
        <f t="shared" si="11"/>
        <v/>
      </c>
      <c r="AS383" s="70"/>
      <c r="AT383" s="98"/>
      <c r="AU383" s="95"/>
      <c r="AV383" s="95"/>
      <c r="AW383" s="71" t="str">
        <f t="shared" si="10"/>
        <v/>
      </c>
      <c r="AX383" s="105" t="s">
        <v>1567</v>
      </c>
      <c r="AY383" s="105" t="s">
        <v>1568</v>
      </c>
      <c r="AZ383" s="6" t="s">
        <v>70</v>
      </c>
      <c r="BA383" s="6" t="s">
        <v>70</v>
      </c>
      <c r="BB383" s="6"/>
      <c r="BC383" s="6"/>
      <c r="BD383" s="104" t="s">
        <v>1569</v>
      </c>
      <c r="BE383" s="104" t="s">
        <v>1570</v>
      </c>
      <c r="BF383"/>
    </row>
    <row r="384" spans="1:58" ht="30" hidden="1" customHeight="1">
      <c r="A384" s="17"/>
      <c r="B384" s="701"/>
      <c r="C384" s="132" t="s">
        <v>1563</v>
      </c>
      <c r="D384" s="105" t="s">
        <v>1571</v>
      </c>
      <c r="E384" s="105" t="e">
        <f>VLOOKUP(D384, '[2](참고) 중복제거용 BP사명 DB'!$B$3:$D766, 3, FALSE)</f>
        <v>#N/A</v>
      </c>
      <c r="F384" s="7" t="s">
        <v>1572</v>
      </c>
      <c r="G384" s="3"/>
      <c r="H384" s="117" t="s">
        <v>27</v>
      </c>
      <c r="I384" s="117" t="s">
        <v>67</v>
      </c>
      <c r="J384" s="117"/>
      <c r="K384" s="117"/>
      <c r="L384" s="117"/>
      <c r="M384" s="117"/>
      <c r="N384" s="117"/>
      <c r="O384" s="117"/>
      <c r="P384" s="122"/>
      <c r="Q384" s="117"/>
      <c r="R384" s="28"/>
      <c r="S384" s="28"/>
      <c r="T384" s="28"/>
      <c r="U384" s="115" t="s">
        <v>68</v>
      </c>
      <c r="V384" s="117" t="s">
        <v>1573</v>
      </c>
      <c r="W384" s="117"/>
      <c r="X384" s="117"/>
      <c r="Y384" s="117"/>
      <c r="Z384" s="432" t="s">
        <v>68</v>
      </c>
      <c r="AA384" s="117" t="s">
        <v>1573</v>
      </c>
      <c r="AB384" s="120"/>
      <c r="AC384" s="120"/>
      <c r="AD384" s="120"/>
      <c r="AE384" s="25"/>
      <c r="AF384" s="35"/>
      <c r="AG384" s="322"/>
      <c r="AH384" s="35"/>
      <c r="AI384" s="25"/>
      <c r="AJ384" s="592"/>
      <c r="AK384" s="23"/>
      <c r="AL384" s="505"/>
      <c r="AM384" s="20"/>
      <c r="AN384" s="73"/>
      <c r="AO384" s="52"/>
      <c r="AP384" s="32"/>
      <c r="AQ384" s="30"/>
      <c r="AR384" s="20" t="str">
        <f t="shared" si="11"/>
        <v/>
      </c>
      <c r="AS384" s="70"/>
      <c r="AT384" s="70"/>
      <c r="AU384" s="94"/>
      <c r="AV384" s="94"/>
      <c r="AW384" s="71" t="str">
        <f t="shared" si="10"/>
        <v/>
      </c>
      <c r="AX384" s="105" t="s">
        <v>1567</v>
      </c>
      <c r="AY384" s="105" t="s">
        <v>1568</v>
      </c>
      <c r="AZ384" s="6" t="s">
        <v>70</v>
      </c>
      <c r="BA384" s="6" t="s">
        <v>70</v>
      </c>
      <c r="BB384" s="6"/>
      <c r="BC384" s="6"/>
      <c r="BD384" s="104"/>
      <c r="BE384" s="104"/>
      <c r="BF384"/>
    </row>
    <row r="385" spans="1:58" ht="24" hidden="1" customHeight="1">
      <c r="A385" s="17"/>
      <c r="B385" s="701" t="s">
        <v>1574</v>
      </c>
      <c r="C385" s="132" t="s">
        <v>1575</v>
      </c>
      <c r="D385" s="105" t="s">
        <v>480</v>
      </c>
      <c r="E385" s="105" t="str">
        <f>VLOOKUP(D385, '[2](참고) 중복제거용 BP사명 DB'!$B$3:$D767, 3, FALSE)</f>
        <v>서비스에이스주식회사</v>
      </c>
      <c r="F385" s="7" t="s">
        <v>1576</v>
      </c>
      <c r="G385" s="3"/>
      <c r="H385" s="117" t="s">
        <v>27</v>
      </c>
      <c r="I385" s="117" t="s">
        <v>67</v>
      </c>
      <c r="J385" s="117"/>
      <c r="K385" s="117" t="s">
        <v>67</v>
      </c>
      <c r="L385" s="117"/>
      <c r="M385" s="117"/>
      <c r="N385" s="117"/>
      <c r="O385" s="117"/>
      <c r="P385" s="122"/>
      <c r="Q385" s="79"/>
      <c r="R385" s="115"/>
      <c r="S385" s="115"/>
      <c r="T385" s="115"/>
      <c r="U385" s="115" t="s">
        <v>74</v>
      </c>
      <c r="V385" s="115" t="s">
        <v>575</v>
      </c>
      <c r="W385" s="115"/>
      <c r="X385" s="115"/>
      <c r="Y385" s="115"/>
      <c r="Z385" s="432" t="s">
        <v>74</v>
      </c>
      <c r="AA385" s="47" t="s">
        <v>1157</v>
      </c>
      <c r="AB385" s="120"/>
      <c r="AC385" s="120"/>
      <c r="AD385" s="120"/>
      <c r="AE385" s="25"/>
      <c r="AF385" s="35"/>
      <c r="AG385" s="322"/>
      <c r="AH385" s="35"/>
      <c r="AI385" s="25"/>
      <c r="AJ385" s="592"/>
      <c r="AK385" s="20"/>
      <c r="AL385" s="503"/>
      <c r="AM385" s="20"/>
      <c r="AN385" s="45"/>
      <c r="AO385" s="20"/>
      <c r="AP385" s="32"/>
      <c r="AQ385" s="30"/>
      <c r="AR385" s="20" t="str">
        <f t="shared" si="11"/>
        <v/>
      </c>
      <c r="AS385" s="70"/>
      <c r="AT385" s="70"/>
      <c r="AU385" s="94"/>
      <c r="AV385" s="94"/>
      <c r="AW385" s="71" t="str">
        <f t="shared" si="10"/>
        <v/>
      </c>
      <c r="AX385" s="105" t="s">
        <v>1567</v>
      </c>
      <c r="AY385" s="105" t="s">
        <v>1568</v>
      </c>
      <c r="AZ385" s="6" t="s">
        <v>70</v>
      </c>
      <c r="BA385" s="6" t="s">
        <v>70</v>
      </c>
      <c r="BB385" s="6"/>
      <c r="BC385" s="6"/>
      <c r="BD385" s="104"/>
      <c r="BE385" s="104"/>
      <c r="BF385"/>
    </row>
    <row r="386" spans="1:58" ht="24" hidden="1" customHeight="1">
      <c r="A386" s="17"/>
      <c r="B386" s="701"/>
      <c r="C386" s="132" t="s">
        <v>1575</v>
      </c>
      <c r="D386" s="105" t="s">
        <v>1577</v>
      </c>
      <c r="E386" s="105" t="e">
        <f>VLOOKUP(D386, '[2](참고) 중복제거용 BP사명 DB'!$B$3:$D768, 3, FALSE)</f>
        <v>#N/A</v>
      </c>
      <c r="F386" s="7" t="s">
        <v>1578</v>
      </c>
      <c r="G386" s="3" t="s">
        <v>1579</v>
      </c>
      <c r="H386" s="117" t="s">
        <v>27</v>
      </c>
      <c r="I386" s="117" t="s">
        <v>67</v>
      </c>
      <c r="J386" s="117"/>
      <c r="K386" s="117" t="s">
        <v>67</v>
      </c>
      <c r="L386" s="117"/>
      <c r="M386" s="117"/>
      <c r="N386" s="117"/>
      <c r="O386" s="117"/>
      <c r="P386" s="122"/>
      <c r="Q386" s="117"/>
      <c r="R386" s="115"/>
      <c r="S386" s="115"/>
      <c r="T386" s="115"/>
      <c r="U386" s="115" t="s">
        <v>68</v>
      </c>
      <c r="V386" s="117" t="s">
        <v>802</v>
      </c>
      <c r="W386" s="117"/>
      <c r="X386" s="117"/>
      <c r="Y386" s="117"/>
      <c r="Z386" s="432" t="s">
        <v>68</v>
      </c>
      <c r="AA386" s="47" t="s">
        <v>1157</v>
      </c>
      <c r="AB386" s="120"/>
      <c r="AC386" s="120"/>
      <c r="AD386" s="120"/>
      <c r="AE386" s="25"/>
      <c r="AF386" s="35"/>
      <c r="AG386" s="322"/>
      <c r="AH386" s="35"/>
      <c r="AI386" s="25"/>
      <c r="AJ386" s="592"/>
      <c r="AK386" s="42"/>
      <c r="AL386" s="533"/>
      <c r="AM386" s="20"/>
      <c r="AN386" s="45"/>
      <c r="AO386" s="20"/>
      <c r="AP386" s="32"/>
      <c r="AQ386" s="30"/>
      <c r="AR386" s="20" t="str">
        <f t="shared" si="11"/>
        <v/>
      </c>
      <c r="AS386" s="70"/>
      <c r="AT386" s="70"/>
      <c r="AU386" s="94"/>
      <c r="AV386" s="94"/>
      <c r="AW386" s="71" t="str">
        <f t="shared" si="10"/>
        <v/>
      </c>
      <c r="AX386" s="105" t="s">
        <v>1567</v>
      </c>
      <c r="AY386" s="105" t="s">
        <v>1568</v>
      </c>
      <c r="AZ386" s="6" t="s">
        <v>70</v>
      </c>
      <c r="BA386" s="6" t="s">
        <v>70</v>
      </c>
      <c r="BB386" s="6"/>
      <c r="BC386" s="6"/>
      <c r="BD386" s="104"/>
      <c r="BE386" s="104"/>
      <c r="BF386"/>
    </row>
    <row r="387" spans="1:58" ht="16.5" hidden="1" customHeight="1">
      <c r="A387" s="17"/>
      <c r="B387" s="701"/>
      <c r="C387" s="132" t="s">
        <v>1575</v>
      </c>
      <c r="D387" s="105" t="s">
        <v>1580</v>
      </c>
      <c r="E387" s="105" t="e">
        <f>VLOOKUP(D387, '[2](참고) 중복제거용 BP사명 DB'!$B$3:$D769, 3, FALSE)</f>
        <v>#N/A</v>
      </c>
      <c r="F387" s="7" t="s">
        <v>1578</v>
      </c>
      <c r="G387" s="3"/>
      <c r="H387" s="117" t="s">
        <v>27</v>
      </c>
      <c r="I387" s="117" t="s">
        <v>67</v>
      </c>
      <c r="J387" s="117"/>
      <c r="K387" s="117" t="s">
        <v>67</v>
      </c>
      <c r="L387" s="117"/>
      <c r="M387" s="117"/>
      <c r="N387" s="117"/>
      <c r="O387" s="117"/>
      <c r="P387" s="122"/>
      <c r="Q387" s="117"/>
      <c r="R387" s="115"/>
      <c r="S387" s="115"/>
      <c r="T387" s="115"/>
      <c r="U387" s="115" t="s">
        <v>68</v>
      </c>
      <c r="V387" s="115" t="s">
        <v>442</v>
      </c>
      <c r="W387" s="115"/>
      <c r="X387" s="115"/>
      <c r="Y387" s="115"/>
      <c r="Z387" s="432" t="s">
        <v>68</v>
      </c>
      <c r="AA387" s="47" t="s">
        <v>1157</v>
      </c>
      <c r="AB387" s="120"/>
      <c r="AC387" s="120"/>
      <c r="AD387" s="120"/>
      <c r="AE387" s="25"/>
      <c r="AF387" s="35"/>
      <c r="AG387" s="322"/>
      <c r="AH387" s="35"/>
      <c r="AI387" s="25"/>
      <c r="AJ387" s="592"/>
      <c r="AK387" s="42"/>
      <c r="AL387" s="533"/>
      <c r="AM387" s="20"/>
      <c r="AN387" s="45"/>
      <c r="AO387" s="20"/>
      <c r="AP387" s="32"/>
      <c r="AQ387" s="30"/>
      <c r="AR387" s="20" t="str">
        <f t="shared" si="11"/>
        <v/>
      </c>
      <c r="AS387" s="70"/>
      <c r="AT387" s="70"/>
      <c r="AU387" s="94"/>
      <c r="AV387" s="94"/>
      <c r="AW387" s="71" t="str">
        <f t="shared" si="10"/>
        <v/>
      </c>
      <c r="AX387" s="105" t="s">
        <v>1567</v>
      </c>
      <c r="AY387" s="105" t="s">
        <v>1568</v>
      </c>
      <c r="AZ387" s="6" t="s">
        <v>70</v>
      </c>
      <c r="BA387" s="6" t="s">
        <v>70</v>
      </c>
      <c r="BB387" s="6"/>
      <c r="BC387" s="6"/>
      <c r="BD387" s="104"/>
      <c r="BE387" s="104"/>
      <c r="BF387"/>
    </row>
    <row r="388" spans="1:58" ht="24" hidden="1" customHeight="1">
      <c r="A388" s="17"/>
      <c r="B388" s="701"/>
      <c r="C388" s="132" t="s">
        <v>1575</v>
      </c>
      <c r="D388" s="105" t="s">
        <v>1581</v>
      </c>
      <c r="E388" s="105" t="str">
        <f>VLOOKUP(D388, '[2](참고) 중복제거용 BP사명 DB'!$B$3:$D770, 3, FALSE)</f>
        <v>Genesys</v>
      </c>
      <c r="F388" s="7" t="s">
        <v>1578</v>
      </c>
      <c r="G388" s="3" t="s">
        <v>1582</v>
      </c>
      <c r="H388" s="117" t="s">
        <v>27</v>
      </c>
      <c r="I388" s="117" t="s">
        <v>67</v>
      </c>
      <c r="J388" s="117"/>
      <c r="K388" s="117" t="s">
        <v>67</v>
      </c>
      <c r="L388" s="117"/>
      <c r="M388" s="117"/>
      <c r="N388" s="117"/>
      <c r="O388" s="117"/>
      <c r="P388" s="122"/>
      <c r="Q388" s="117"/>
      <c r="R388" s="115"/>
      <c r="S388" s="115"/>
      <c r="T388" s="115"/>
      <c r="U388" s="115" t="s">
        <v>68</v>
      </c>
      <c r="V388" s="117" t="s">
        <v>802</v>
      </c>
      <c r="W388" s="117"/>
      <c r="X388" s="117"/>
      <c r="Y388" s="117"/>
      <c r="Z388" s="432" t="s">
        <v>68</v>
      </c>
      <c r="AA388" s="47" t="s">
        <v>1157</v>
      </c>
      <c r="AB388" s="120"/>
      <c r="AC388" s="120"/>
      <c r="AD388" s="120"/>
      <c r="AE388" s="25"/>
      <c r="AF388" s="35"/>
      <c r="AG388" s="322"/>
      <c r="AH388" s="35"/>
      <c r="AI388" s="25"/>
      <c r="AJ388" s="592"/>
      <c r="AK388" s="42"/>
      <c r="AL388" s="533"/>
      <c r="AM388" s="20"/>
      <c r="AN388" s="45"/>
      <c r="AO388" s="20"/>
      <c r="AP388" s="32"/>
      <c r="AQ388" s="30"/>
      <c r="AR388" s="20" t="str">
        <f t="shared" si="11"/>
        <v/>
      </c>
      <c r="AS388" s="70"/>
      <c r="AT388" s="70"/>
      <c r="AU388" s="94"/>
      <c r="AV388" s="94"/>
      <c r="AW388" s="71" t="str">
        <f t="shared" si="10"/>
        <v/>
      </c>
      <c r="AX388" s="105" t="s">
        <v>1567</v>
      </c>
      <c r="AY388" s="105" t="s">
        <v>1568</v>
      </c>
      <c r="AZ388" s="6" t="s">
        <v>70</v>
      </c>
      <c r="BA388" s="6" t="s">
        <v>70</v>
      </c>
      <c r="BB388" s="6"/>
      <c r="BC388" s="6"/>
      <c r="BD388" s="104"/>
      <c r="BE388" s="104"/>
      <c r="BF388"/>
    </row>
    <row r="389" spans="1:58" ht="24" hidden="1" customHeight="1">
      <c r="A389" s="17"/>
      <c r="B389" s="701"/>
      <c r="C389" s="132" t="s">
        <v>1575</v>
      </c>
      <c r="D389" s="105" t="s">
        <v>1278</v>
      </c>
      <c r="E389" s="105" t="str">
        <f>VLOOKUP(D389, '[2](참고) 중복제거용 BP사명 DB'!$B$3:$D771, 3, FALSE)</f>
        <v xml:space="preserve">	(주)엔텔스</v>
      </c>
      <c r="F389" s="7" t="s">
        <v>1578</v>
      </c>
      <c r="G389" s="3" t="s">
        <v>1583</v>
      </c>
      <c r="H389" s="117" t="s">
        <v>27</v>
      </c>
      <c r="I389" s="117" t="s">
        <v>67</v>
      </c>
      <c r="J389" s="117"/>
      <c r="K389" s="117" t="s">
        <v>67</v>
      </c>
      <c r="L389" s="117"/>
      <c r="M389" s="117"/>
      <c r="N389" s="117"/>
      <c r="O389" s="117"/>
      <c r="P389" s="122"/>
      <c r="Q389" s="117"/>
      <c r="R389" s="115"/>
      <c r="S389" s="115"/>
      <c r="T389" s="115"/>
      <c r="U389" s="115" t="s">
        <v>68</v>
      </c>
      <c r="V389" s="117" t="s">
        <v>802</v>
      </c>
      <c r="W389" s="117"/>
      <c r="X389" s="117"/>
      <c r="Y389" s="117"/>
      <c r="Z389" s="432" t="s">
        <v>68</v>
      </c>
      <c r="AA389" s="47" t="s">
        <v>1157</v>
      </c>
      <c r="AB389" s="120"/>
      <c r="AC389" s="120"/>
      <c r="AD389" s="120"/>
      <c r="AE389" s="25"/>
      <c r="AF389" s="35"/>
      <c r="AG389" s="322"/>
      <c r="AH389" s="35"/>
      <c r="AI389" s="25"/>
      <c r="AJ389" s="592"/>
      <c r="AK389" s="42"/>
      <c r="AL389" s="533"/>
      <c r="AM389" s="20"/>
      <c r="AN389" s="45"/>
      <c r="AO389" s="20"/>
      <c r="AP389" s="32"/>
      <c r="AQ389" s="30"/>
      <c r="AR389" s="20" t="str">
        <f t="shared" si="11"/>
        <v/>
      </c>
      <c r="AS389" s="70"/>
      <c r="AT389" s="70"/>
      <c r="AU389" s="94"/>
      <c r="AV389" s="94"/>
      <c r="AW389" s="71" t="str">
        <f t="shared" si="10"/>
        <v/>
      </c>
      <c r="AX389" s="105" t="s">
        <v>1567</v>
      </c>
      <c r="AY389" s="105" t="s">
        <v>1568</v>
      </c>
      <c r="AZ389" s="6" t="s">
        <v>70</v>
      </c>
      <c r="BA389" s="6" t="s">
        <v>70</v>
      </c>
      <c r="BB389" s="6"/>
      <c r="BC389" s="6"/>
      <c r="BD389" s="104"/>
      <c r="BE389" s="104"/>
      <c r="BF389"/>
    </row>
    <row r="390" spans="1:58" ht="24" hidden="1">
      <c r="A390" s="17"/>
      <c r="B390" s="701"/>
      <c r="C390" s="132" t="s">
        <v>1575</v>
      </c>
      <c r="D390" s="105" t="s">
        <v>1584</v>
      </c>
      <c r="E390" s="105" t="str">
        <f>VLOOKUP(D390, '[2](참고) 중복제거용 BP사명 DB'!$B$3:$D772, 3, FALSE)</f>
        <v>넷컴솔루션</v>
      </c>
      <c r="F390" s="7" t="s">
        <v>1578</v>
      </c>
      <c r="G390" s="3" t="s">
        <v>1579</v>
      </c>
      <c r="H390" s="117" t="s">
        <v>27</v>
      </c>
      <c r="I390" s="117" t="s">
        <v>67</v>
      </c>
      <c r="J390" s="117"/>
      <c r="K390" s="117" t="s">
        <v>67</v>
      </c>
      <c r="L390" s="117"/>
      <c r="M390" s="117"/>
      <c r="N390" s="117"/>
      <c r="O390" s="117"/>
      <c r="P390" s="122"/>
      <c r="Q390" s="117"/>
      <c r="R390" s="115"/>
      <c r="S390" s="115"/>
      <c r="T390" s="115"/>
      <c r="U390" s="115" t="s">
        <v>68</v>
      </c>
      <c r="V390" s="117" t="s">
        <v>802</v>
      </c>
      <c r="W390" s="117"/>
      <c r="X390" s="117"/>
      <c r="Y390" s="117"/>
      <c r="Z390" s="432" t="s">
        <v>68</v>
      </c>
      <c r="AA390" s="47" t="s">
        <v>1157</v>
      </c>
      <c r="AB390" s="120"/>
      <c r="AC390" s="120"/>
      <c r="AD390" s="120"/>
      <c r="AE390" s="25"/>
      <c r="AF390" s="35"/>
      <c r="AG390" s="322"/>
      <c r="AH390" s="35"/>
      <c r="AI390" s="25"/>
      <c r="AJ390" s="592"/>
      <c r="AK390" s="42"/>
      <c r="AL390" s="533"/>
      <c r="AM390" s="20"/>
      <c r="AN390" s="45"/>
      <c r="AO390" s="20"/>
      <c r="AP390" s="32"/>
      <c r="AQ390" s="30"/>
      <c r="AR390" s="20" t="str">
        <f t="shared" si="11"/>
        <v/>
      </c>
      <c r="AS390" s="70"/>
      <c r="AT390" s="70"/>
      <c r="AU390" s="94"/>
      <c r="AV390" s="94"/>
      <c r="AW390" s="71" t="str">
        <f t="shared" ref="AW390:AW451" si="12">IF(ISBLANK(AV390), "", "O")</f>
        <v/>
      </c>
      <c r="AX390" s="105" t="s">
        <v>1567</v>
      </c>
      <c r="AY390" s="105" t="s">
        <v>1568</v>
      </c>
      <c r="AZ390" s="6" t="s">
        <v>70</v>
      </c>
      <c r="BA390" s="6" t="s">
        <v>70</v>
      </c>
      <c r="BB390" s="6"/>
      <c r="BC390" s="6"/>
      <c r="BD390" s="104"/>
      <c r="BE390" s="104"/>
      <c r="BF390"/>
    </row>
    <row r="391" spans="1:58" ht="27" hidden="1">
      <c r="A391" s="17"/>
      <c r="B391" s="104" t="s">
        <v>1585</v>
      </c>
      <c r="C391" s="27" t="s">
        <v>1586</v>
      </c>
      <c r="D391" s="210" t="s">
        <v>424</v>
      </c>
      <c r="E391" s="105" t="str">
        <f>VLOOKUP(D391, '[2](참고) 중복제거용 BP사명 DB'!$B$3:$D773, 3, FALSE)</f>
        <v>11번가</v>
      </c>
      <c r="F391" s="7" t="s">
        <v>1587</v>
      </c>
      <c r="G391" s="3"/>
      <c r="H391" s="117" t="s">
        <v>27</v>
      </c>
      <c r="I391" s="117" t="s">
        <v>67</v>
      </c>
      <c r="J391" s="117"/>
      <c r="K391" s="117" t="s">
        <v>67</v>
      </c>
      <c r="L391" s="117"/>
      <c r="M391" s="117"/>
      <c r="N391" s="117"/>
      <c r="O391" s="117"/>
      <c r="P391" s="122"/>
      <c r="Q391" s="119"/>
      <c r="R391" s="115"/>
      <c r="S391" s="115"/>
      <c r="T391" s="115"/>
      <c r="U391" s="115" t="s">
        <v>74</v>
      </c>
      <c r="V391" s="118" t="s">
        <v>575</v>
      </c>
      <c r="W391" s="118"/>
      <c r="X391" s="115"/>
      <c r="Y391" s="118"/>
      <c r="Z391" s="432" t="s">
        <v>74</v>
      </c>
      <c r="AA391" s="419" t="s">
        <v>961</v>
      </c>
      <c r="AB391" s="120"/>
      <c r="AC391" s="120"/>
      <c r="AD391" s="120"/>
      <c r="AE391" s="25"/>
      <c r="AF391" s="35"/>
      <c r="AG391" s="322"/>
      <c r="AH391" s="35"/>
      <c r="AI391" s="25"/>
      <c r="AJ391" s="592"/>
      <c r="AK391" s="20"/>
      <c r="AL391" s="503"/>
      <c r="AM391" s="20"/>
      <c r="AN391" s="30"/>
      <c r="AO391" s="20"/>
      <c r="AP391" s="32"/>
      <c r="AQ391" s="30"/>
      <c r="AR391" s="20" t="str">
        <f t="shared" si="11"/>
        <v/>
      </c>
      <c r="AS391" s="70"/>
      <c r="AT391" s="70"/>
      <c r="AU391" s="94"/>
      <c r="AV391" s="94"/>
      <c r="AW391" s="71" t="str">
        <f t="shared" si="12"/>
        <v/>
      </c>
      <c r="AX391" s="105"/>
      <c r="AY391" s="105"/>
      <c r="AZ391" s="104"/>
      <c r="BA391" s="104"/>
      <c r="BB391" s="104"/>
      <c r="BC391" s="104"/>
      <c r="BD391" s="104"/>
      <c r="BE391" s="104"/>
      <c r="BF391"/>
    </row>
    <row r="392" spans="1:58" ht="42.75" hidden="1" customHeight="1">
      <c r="B392" s="709" t="s">
        <v>1588</v>
      </c>
      <c r="C392" s="532" t="s">
        <v>1589</v>
      </c>
      <c r="D392" s="532" t="s">
        <v>1607</v>
      </c>
      <c r="E392" s="105"/>
      <c r="F392" s="7" t="s">
        <v>1609</v>
      </c>
      <c r="G392" s="412" t="s">
        <v>4182</v>
      </c>
      <c r="H392" s="117"/>
      <c r="I392" s="117"/>
      <c r="J392" s="117"/>
      <c r="K392" s="117"/>
      <c r="L392" s="117"/>
      <c r="M392" s="117"/>
      <c r="N392" s="117"/>
      <c r="O392" s="117"/>
      <c r="P392" s="122"/>
      <c r="Q392" s="79"/>
      <c r="R392" s="115"/>
      <c r="S392" s="115"/>
      <c r="T392" s="115"/>
      <c r="U392" s="115"/>
      <c r="V392" s="115"/>
      <c r="W392" s="115"/>
      <c r="X392" s="115" t="s">
        <v>263</v>
      </c>
      <c r="Y392" s="115"/>
      <c r="Z392" s="432"/>
      <c r="AA392" s="115"/>
      <c r="AB392" s="120"/>
      <c r="AC392" s="120"/>
      <c r="AD392" s="120"/>
      <c r="AE392" s="38"/>
      <c r="AF392" s="72"/>
      <c r="AG392" s="27"/>
      <c r="AH392" s="104"/>
      <c r="AI392" s="134"/>
      <c r="AJ392" s="590"/>
      <c r="AK392" s="20" t="s">
        <v>266</v>
      </c>
      <c r="AL392" s="20" t="s">
        <v>4005</v>
      </c>
      <c r="AM392" s="23" t="s">
        <v>399</v>
      </c>
      <c r="AN392" s="603"/>
      <c r="AO392" s="33" t="s">
        <v>4309</v>
      </c>
      <c r="AP392" s="30"/>
      <c r="AQ392" s="31"/>
      <c r="AR392" s="20"/>
      <c r="AS392" s="98" t="s">
        <v>1589</v>
      </c>
      <c r="AT392" s="98" t="s">
        <v>4309</v>
      </c>
      <c r="AU392" s="107"/>
      <c r="AV392" s="94"/>
      <c r="AW392" s="71"/>
      <c r="AX392" s="105" t="s">
        <v>4183</v>
      </c>
      <c r="AY392" s="105" t="s">
        <v>1594</v>
      </c>
      <c r="AZ392" s="105"/>
      <c r="BA392" s="105"/>
      <c r="BB392" s="105"/>
      <c r="BC392" s="105"/>
      <c r="BD392" s="57" t="s">
        <v>4184</v>
      </c>
      <c r="BE392" s="105" t="s">
        <v>4185</v>
      </c>
      <c r="BF392"/>
    </row>
    <row r="393" spans="1:58" ht="42.75" hidden="1" customHeight="1">
      <c r="B393" s="710"/>
      <c r="C393" s="410" t="s">
        <v>1589</v>
      </c>
      <c r="D393" s="410" t="s">
        <v>1278</v>
      </c>
      <c r="E393" s="410" t="str">
        <f>VLOOKUP(D393, '[2](참고) 중복제거용 BP사명 DB'!$B$3:$D774, 3, FALSE)</f>
        <v xml:space="preserve">	(주)엔텔스</v>
      </c>
      <c r="F393" s="410" t="s">
        <v>1609</v>
      </c>
      <c r="G393" s="3" t="s">
        <v>4186</v>
      </c>
      <c r="H393" s="117" t="s">
        <v>27</v>
      </c>
      <c r="I393" s="117" t="s">
        <v>67</v>
      </c>
      <c r="J393" s="117"/>
      <c r="K393" s="117" t="s">
        <v>67</v>
      </c>
      <c r="L393" s="117"/>
      <c r="M393" s="117"/>
      <c r="N393" s="117"/>
      <c r="O393" s="117"/>
      <c r="P393" s="122"/>
      <c r="Q393" s="79"/>
      <c r="R393" s="115" t="s">
        <v>261</v>
      </c>
      <c r="S393" s="115"/>
      <c r="T393" s="115"/>
      <c r="U393" s="115" t="s">
        <v>262</v>
      </c>
      <c r="V393" s="115"/>
      <c r="W393" s="115"/>
      <c r="X393" s="115" t="s">
        <v>263</v>
      </c>
      <c r="Y393" s="115"/>
      <c r="Z393" s="432" t="s">
        <v>262</v>
      </c>
      <c r="AA393" s="115"/>
      <c r="AB393" s="120"/>
      <c r="AC393" s="120"/>
      <c r="AD393" s="120"/>
      <c r="AE393" s="38"/>
      <c r="AF393" s="72" t="s">
        <v>145</v>
      </c>
      <c r="AG393" s="27" t="s">
        <v>1591</v>
      </c>
      <c r="AH393" s="104" t="s">
        <v>1592</v>
      </c>
      <c r="AI393" s="134"/>
      <c r="AJ393" s="590"/>
      <c r="AK393" s="20"/>
      <c r="AL393" s="20"/>
      <c r="AM393" s="403"/>
      <c r="AN393" s="603"/>
      <c r="AO393" s="574"/>
      <c r="AP393" s="30"/>
      <c r="AQ393" s="31"/>
      <c r="AR393" s="20" t="str">
        <f t="shared" si="11"/>
        <v/>
      </c>
      <c r="AS393" s="109"/>
      <c r="AT393" s="98"/>
      <c r="AU393" s="107"/>
      <c r="AV393" s="94"/>
      <c r="AW393" s="71" t="str">
        <f t="shared" si="12"/>
        <v/>
      </c>
      <c r="AX393" s="105" t="s">
        <v>4183</v>
      </c>
      <c r="AY393" s="105" t="s">
        <v>1594</v>
      </c>
      <c r="AZ393" s="105"/>
      <c r="BA393" s="105"/>
      <c r="BB393" s="105"/>
      <c r="BC393" s="105"/>
      <c r="BD393" s="57" t="s">
        <v>1595</v>
      </c>
      <c r="BE393" s="105" t="s">
        <v>1596</v>
      </c>
      <c r="BF393"/>
    </row>
    <row r="394" spans="1:58" ht="54" hidden="1">
      <c r="A394" s="17"/>
      <c r="B394" s="710"/>
      <c r="C394" s="410" t="s">
        <v>1589</v>
      </c>
      <c r="D394" s="410" t="s">
        <v>1597</v>
      </c>
      <c r="E394" s="410" t="str">
        <f>VLOOKUP(D394, '[2](참고) 중복제거용 BP사명 DB'!$B$3:$D775, 3, FALSE)</f>
        <v>디링크코리아(유)</v>
      </c>
      <c r="F394" s="410" t="s">
        <v>1598</v>
      </c>
      <c r="G394" s="7" t="s">
        <v>4187</v>
      </c>
      <c r="H394" s="117" t="s">
        <v>27</v>
      </c>
      <c r="I394" s="117" t="s">
        <v>67</v>
      </c>
      <c r="J394" s="117"/>
      <c r="K394" s="117" t="s">
        <v>67</v>
      </c>
      <c r="L394" s="117"/>
      <c r="M394" s="117"/>
      <c r="N394" s="117"/>
      <c r="O394" s="117"/>
      <c r="P394" s="122"/>
      <c r="Q394" s="79"/>
      <c r="R394" s="115"/>
      <c r="S394" s="115"/>
      <c r="T394" s="115"/>
      <c r="U394" s="115" t="s">
        <v>68</v>
      </c>
      <c r="V394" s="115" t="s">
        <v>802</v>
      </c>
      <c r="W394" s="115"/>
      <c r="X394" s="115"/>
      <c r="Y394" s="115"/>
      <c r="Z394" s="432" t="s">
        <v>68</v>
      </c>
      <c r="AA394" s="115" t="s">
        <v>802</v>
      </c>
      <c r="AB394" s="120"/>
      <c r="AC394" s="28"/>
      <c r="AD394" s="203" t="s">
        <v>1600</v>
      </c>
      <c r="AE394" s="25"/>
      <c r="AF394" s="35"/>
      <c r="AG394" s="322"/>
      <c r="AH394" s="35"/>
      <c r="AI394" s="25"/>
      <c r="AJ394" s="592"/>
      <c r="AK394" s="23"/>
      <c r="AL394" s="505"/>
      <c r="AM394" s="23"/>
      <c r="AN394" s="30"/>
      <c r="AO394" s="612"/>
      <c r="AP394" s="32"/>
      <c r="AQ394" s="30"/>
      <c r="AR394" s="20" t="str">
        <f t="shared" ref="AR394:AR451" si="13">IF(ISBLANK(AQ394), "", "O")</f>
        <v/>
      </c>
      <c r="AS394" s="70"/>
      <c r="AT394" s="70"/>
      <c r="AU394" s="94"/>
      <c r="AV394" s="94"/>
      <c r="AW394" s="71" t="str">
        <f t="shared" si="12"/>
        <v/>
      </c>
      <c r="AX394" s="105" t="s">
        <v>4188</v>
      </c>
      <c r="AY394" s="105" t="s">
        <v>1594</v>
      </c>
      <c r="AZ394" s="105" t="s">
        <v>199</v>
      </c>
      <c r="BA394" s="105" t="s">
        <v>199</v>
      </c>
      <c r="BB394" s="105"/>
      <c r="BC394" s="105"/>
      <c r="BD394" s="104" t="s">
        <v>1602</v>
      </c>
      <c r="BE394" s="104" t="s">
        <v>1603</v>
      </c>
      <c r="BF394"/>
    </row>
    <row r="395" spans="1:58" ht="54" hidden="1">
      <c r="A395" s="17"/>
      <c r="B395" s="710"/>
      <c r="C395" s="410" t="s">
        <v>1589</v>
      </c>
      <c r="D395" s="410" t="s">
        <v>1604</v>
      </c>
      <c r="E395" s="410" t="str">
        <f>VLOOKUP(D395, '[2](참고) 중복제거용 BP사명 DB'!$B$3:$D776, 3, FALSE)</f>
        <v>(주)후후앤컴퍼니</v>
      </c>
      <c r="F395" s="410" t="s">
        <v>1598</v>
      </c>
      <c r="G395" s="3" t="s">
        <v>4189</v>
      </c>
      <c r="H395" s="117" t="s">
        <v>27</v>
      </c>
      <c r="I395" s="117" t="s">
        <v>67</v>
      </c>
      <c r="J395" s="117"/>
      <c r="K395" s="117" t="s">
        <v>67</v>
      </c>
      <c r="L395" s="117"/>
      <c r="M395" s="117"/>
      <c r="N395" s="117"/>
      <c r="O395" s="117"/>
      <c r="P395" s="122"/>
      <c r="Q395" s="79"/>
      <c r="R395" s="115"/>
      <c r="S395" s="115"/>
      <c r="T395" s="115"/>
      <c r="U395" s="115" t="s">
        <v>68</v>
      </c>
      <c r="V395" s="115" t="s">
        <v>999</v>
      </c>
      <c r="W395" s="115"/>
      <c r="X395" s="115"/>
      <c r="Y395" s="115"/>
      <c r="Z395" s="432" t="s">
        <v>68</v>
      </c>
      <c r="AA395" s="115" t="s">
        <v>838</v>
      </c>
      <c r="AB395" s="120"/>
      <c r="AC395" s="203" t="s">
        <v>1606</v>
      </c>
      <c r="AD395" s="28"/>
      <c r="AE395" s="25"/>
      <c r="AF395" s="35"/>
      <c r="AG395" s="322"/>
      <c r="AH395" s="35"/>
      <c r="AI395" s="25"/>
      <c r="AJ395" s="592"/>
      <c r="AK395" s="23"/>
      <c r="AL395" s="505"/>
      <c r="AM395" s="23"/>
      <c r="AN395" s="30"/>
      <c r="AO395" s="612"/>
      <c r="AP395" s="32"/>
      <c r="AQ395" s="30"/>
      <c r="AR395" s="20" t="str">
        <f t="shared" si="13"/>
        <v/>
      </c>
      <c r="AS395" s="70"/>
      <c r="AT395" s="70"/>
      <c r="AU395" s="94"/>
      <c r="AV395" s="94"/>
      <c r="AW395" s="71" t="str">
        <f t="shared" si="12"/>
        <v/>
      </c>
      <c r="AX395" s="105" t="s">
        <v>4188</v>
      </c>
      <c r="AY395" s="105" t="s">
        <v>1594</v>
      </c>
      <c r="AZ395" s="105" t="s">
        <v>199</v>
      </c>
      <c r="BA395" s="105" t="s">
        <v>199</v>
      </c>
      <c r="BB395" s="105"/>
      <c r="BC395" s="105"/>
      <c r="BD395" s="104" t="s">
        <v>1602</v>
      </c>
      <c r="BE395" s="104" t="s">
        <v>1603</v>
      </c>
      <c r="BF395"/>
    </row>
    <row r="396" spans="1:58" ht="40.5" hidden="1">
      <c r="A396" s="17"/>
      <c r="B396" s="710"/>
      <c r="C396" s="410" t="s">
        <v>1589</v>
      </c>
      <c r="D396" s="410" t="s">
        <v>1607</v>
      </c>
      <c r="E396" s="410" t="str">
        <f>VLOOKUP(D396, '[2](참고) 중복제거용 BP사명 DB'!$B$3:$D777, 3, FALSE)</f>
        <v>㈜라이너스</v>
      </c>
      <c r="F396" s="410" t="s">
        <v>1598</v>
      </c>
      <c r="G396" s="7" t="s">
        <v>4187</v>
      </c>
      <c r="H396" s="117" t="s">
        <v>27</v>
      </c>
      <c r="I396" s="117" t="s">
        <v>67</v>
      </c>
      <c r="J396" s="117"/>
      <c r="K396" s="117" t="s">
        <v>67</v>
      </c>
      <c r="L396" s="117"/>
      <c r="M396" s="117"/>
      <c r="N396" s="117"/>
      <c r="O396" s="117"/>
      <c r="P396" s="122"/>
      <c r="Q396" s="79"/>
      <c r="R396" s="115"/>
      <c r="S396" s="115"/>
      <c r="T396" s="115"/>
      <c r="U396" s="115" t="s">
        <v>68</v>
      </c>
      <c r="V396" s="115" t="s">
        <v>802</v>
      </c>
      <c r="W396" s="115"/>
      <c r="X396" s="115"/>
      <c r="Y396" s="115"/>
      <c r="Z396" s="432" t="s">
        <v>68</v>
      </c>
      <c r="AA396" s="115" t="s">
        <v>802</v>
      </c>
      <c r="AB396" s="120"/>
      <c r="AC396" s="203" t="s">
        <v>1606</v>
      </c>
      <c r="AD396" s="28"/>
      <c r="AE396" s="25"/>
      <c r="AF396" s="35"/>
      <c r="AG396" s="322"/>
      <c r="AH396" s="35"/>
      <c r="AI396" s="25"/>
      <c r="AJ396" s="592"/>
      <c r="AK396" s="30"/>
      <c r="AL396" s="533"/>
      <c r="AM396" s="23"/>
      <c r="AN396" s="30"/>
      <c r="AO396" s="612"/>
      <c r="AP396" s="32"/>
      <c r="AQ396" s="30"/>
      <c r="AR396" s="20" t="str">
        <f t="shared" si="13"/>
        <v/>
      </c>
      <c r="AS396" s="70"/>
      <c r="AT396" s="70"/>
      <c r="AU396" s="94"/>
      <c r="AV396" s="94"/>
      <c r="AW396" s="71" t="str">
        <f t="shared" si="12"/>
        <v/>
      </c>
      <c r="AX396" s="105"/>
      <c r="AY396" s="105"/>
      <c r="AZ396" s="105"/>
      <c r="BA396" s="105"/>
      <c r="BB396" s="105"/>
      <c r="BC396" s="105"/>
      <c r="BD396" s="104"/>
      <c r="BE396" s="104"/>
      <c r="BF396"/>
    </row>
    <row r="397" spans="1:58" ht="54" hidden="1">
      <c r="B397" s="711"/>
      <c r="C397" s="410" t="s">
        <v>1589</v>
      </c>
      <c r="D397" s="410" t="s">
        <v>1608</v>
      </c>
      <c r="E397" s="410" t="e">
        <f>VLOOKUP(D397, '[2](참고) 중복제거용 BP사명 DB'!$B$3:$D778, 3, FALSE)</f>
        <v>#N/A</v>
      </c>
      <c r="F397" s="410" t="s">
        <v>1609</v>
      </c>
      <c r="G397" s="3" t="s">
        <v>4189</v>
      </c>
      <c r="H397" s="117" t="s">
        <v>27</v>
      </c>
      <c r="I397" s="117" t="s">
        <v>67</v>
      </c>
      <c r="J397" s="117"/>
      <c r="K397" s="117" t="s">
        <v>67</v>
      </c>
      <c r="L397" s="117"/>
      <c r="M397" s="117"/>
      <c r="N397" s="117"/>
      <c r="O397" s="117"/>
      <c r="P397" s="122"/>
      <c r="Q397" s="79"/>
      <c r="R397" s="115" t="s">
        <v>261</v>
      </c>
      <c r="S397" s="115"/>
      <c r="T397" s="115"/>
      <c r="U397" s="115" t="s">
        <v>262</v>
      </c>
      <c r="V397" s="115"/>
      <c r="W397" s="115"/>
      <c r="X397" s="115" t="s">
        <v>263</v>
      </c>
      <c r="Y397" s="115"/>
      <c r="Z397" s="432" t="s">
        <v>262</v>
      </c>
      <c r="AA397" s="115"/>
      <c r="AB397" s="120"/>
      <c r="AC397" s="120"/>
      <c r="AD397" s="120"/>
      <c r="AE397" s="68" t="s">
        <v>1610</v>
      </c>
      <c r="AF397" s="27" t="s">
        <v>92</v>
      </c>
      <c r="AG397" s="27" t="s">
        <v>1591</v>
      </c>
      <c r="AH397" s="104" t="s">
        <v>1592</v>
      </c>
      <c r="AI397" s="134"/>
      <c r="AJ397" s="590"/>
      <c r="AK397" s="20"/>
      <c r="AL397" s="20"/>
      <c r="AM397" s="403"/>
      <c r="AN397" s="603"/>
      <c r="AO397" s="574"/>
      <c r="AP397" s="30"/>
      <c r="AQ397" s="31"/>
      <c r="AR397" s="20" t="str">
        <f t="shared" si="13"/>
        <v/>
      </c>
      <c r="AS397" s="109"/>
      <c r="AT397" s="98"/>
      <c r="AU397" s="107"/>
      <c r="AV397" s="94"/>
      <c r="AW397" s="71" t="str">
        <f t="shared" si="12"/>
        <v/>
      </c>
      <c r="AX397" s="105" t="s">
        <v>4183</v>
      </c>
      <c r="AY397" s="105" t="s">
        <v>1594</v>
      </c>
      <c r="AZ397" s="105"/>
      <c r="BA397" s="105"/>
      <c r="BB397" s="105"/>
      <c r="BC397" s="105"/>
      <c r="BD397" s="105" t="s">
        <v>1611</v>
      </c>
      <c r="BE397" s="105" t="s">
        <v>1612</v>
      </c>
      <c r="BF397"/>
    </row>
    <row r="398" spans="1:58" ht="40.5" hidden="1">
      <c r="B398" s="697" t="s">
        <v>1613</v>
      </c>
      <c r="C398" s="104" t="s">
        <v>1614</v>
      </c>
      <c r="D398" s="105" t="s">
        <v>618</v>
      </c>
      <c r="E398" s="105" t="str">
        <f>VLOOKUP(D398, '[2](참고) 중복제거용 BP사명 DB'!$B$3:$D779, 3, FALSE)</f>
        <v>주식회사 젬백스링크</v>
      </c>
      <c r="F398" s="7" t="s">
        <v>1615</v>
      </c>
      <c r="G398" s="3"/>
      <c r="H398" s="117" t="s">
        <v>27</v>
      </c>
      <c r="I398" s="117" t="s">
        <v>67</v>
      </c>
      <c r="J398" s="117"/>
      <c r="K398" s="117" t="s">
        <v>67</v>
      </c>
      <c r="L398" s="117"/>
      <c r="M398" s="117" t="s">
        <v>67</v>
      </c>
      <c r="N398" s="117"/>
      <c r="O398" s="117"/>
      <c r="P398" s="122"/>
      <c r="Q398" s="119"/>
      <c r="R398" s="117" t="s">
        <v>261</v>
      </c>
      <c r="S398" s="117"/>
      <c r="T398" s="117"/>
      <c r="U398" s="115" t="s">
        <v>262</v>
      </c>
      <c r="V398" s="119"/>
      <c r="W398" s="119"/>
      <c r="X398" s="115" t="s">
        <v>263</v>
      </c>
      <c r="Y398" s="119"/>
      <c r="Z398" s="432" t="s">
        <v>262</v>
      </c>
      <c r="AA398" s="119"/>
      <c r="AB398" s="120"/>
      <c r="AC398" s="120"/>
      <c r="AD398" s="120"/>
      <c r="AE398" s="7" t="s">
        <v>1616</v>
      </c>
      <c r="AF398" s="104"/>
      <c r="AG398" s="104" t="s">
        <v>1617</v>
      </c>
      <c r="AH398" s="105" t="s">
        <v>1618</v>
      </c>
      <c r="AI398" s="104"/>
      <c r="AJ398" s="593"/>
      <c r="AK398" s="20" t="s">
        <v>266</v>
      </c>
      <c r="AL398" s="20" t="s">
        <v>4005</v>
      </c>
      <c r="AM398" s="20" t="s">
        <v>267</v>
      </c>
      <c r="AN398" s="30">
        <v>45467</v>
      </c>
      <c r="AO398" s="574" t="s">
        <v>4308</v>
      </c>
      <c r="AP398" s="30"/>
      <c r="AQ398" s="31"/>
      <c r="AR398" s="20" t="str">
        <f>IF(ISBLANK(AQ398), "", "O")</f>
        <v/>
      </c>
      <c r="AS398" s="98" t="s">
        <v>1614</v>
      </c>
      <c r="AT398" s="108" t="s">
        <v>4308</v>
      </c>
      <c r="AU398" s="107"/>
      <c r="AV398" s="94"/>
      <c r="AW398" s="71" t="str">
        <f t="shared" si="12"/>
        <v/>
      </c>
      <c r="AX398" s="105" t="s">
        <v>1619</v>
      </c>
      <c r="AY398" s="105" t="s">
        <v>1620</v>
      </c>
      <c r="AZ398" s="105" t="s">
        <v>1619</v>
      </c>
      <c r="BA398" s="105" t="s">
        <v>1620</v>
      </c>
      <c r="BB398" s="105"/>
      <c r="BC398" s="105"/>
      <c r="BD398" s="82" t="s">
        <v>1621</v>
      </c>
      <c r="BE398" s="105" t="s">
        <v>1622</v>
      </c>
      <c r="BF398"/>
    </row>
    <row r="399" spans="1:58" ht="24" hidden="1">
      <c r="A399" s="17"/>
      <c r="B399" s="697"/>
      <c r="C399" s="104" t="s">
        <v>1614</v>
      </c>
      <c r="D399" s="105" t="s">
        <v>739</v>
      </c>
      <c r="E399" s="105" t="str">
        <f>VLOOKUP(D399, '[2](참고) 중복제거용 BP사명 DB'!$B$3:$D780, 3, FALSE)</f>
        <v>서비스탑 주식회사</v>
      </c>
      <c r="F399" s="7" t="s">
        <v>1623</v>
      </c>
      <c r="G399" s="3"/>
      <c r="H399" s="117" t="s">
        <v>27</v>
      </c>
      <c r="I399" s="117" t="s">
        <v>67</v>
      </c>
      <c r="J399" s="117"/>
      <c r="K399" s="117" t="s">
        <v>67</v>
      </c>
      <c r="L399" s="117"/>
      <c r="M399" s="117" t="s">
        <v>67</v>
      </c>
      <c r="N399" s="117"/>
      <c r="O399" s="117"/>
      <c r="P399" s="122"/>
      <c r="Q399" s="119"/>
      <c r="R399" s="117"/>
      <c r="S399" s="117"/>
      <c r="T399" s="117"/>
      <c r="U399" s="115" t="s">
        <v>74</v>
      </c>
      <c r="V399" s="118" t="s">
        <v>575</v>
      </c>
      <c r="W399" s="118"/>
      <c r="X399" s="118"/>
      <c r="Y399" s="118"/>
      <c r="Z399" s="432" t="s">
        <v>74</v>
      </c>
      <c r="AA399" s="419" t="str">
        <f>VLOOKUP(E399,[2]Sheet1!B:C,2,FALSE)</f>
        <v>자회사</v>
      </c>
      <c r="AB399" s="120"/>
      <c r="AC399" s="120"/>
      <c r="AD399" s="120"/>
      <c r="AE399" s="25"/>
      <c r="AF399" s="35"/>
      <c r="AG399" s="322"/>
      <c r="AH399" s="35"/>
      <c r="AI399" s="25"/>
      <c r="AJ399" s="592"/>
      <c r="AK399" s="20"/>
      <c r="AL399" s="503"/>
      <c r="AM399" s="20"/>
      <c r="AN399" s="30"/>
      <c r="AO399" s="20"/>
      <c r="AP399" s="32"/>
      <c r="AQ399" s="30"/>
      <c r="AR399" s="20" t="str">
        <f t="shared" si="13"/>
        <v/>
      </c>
      <c r="AS399" s="70"/>
      <c r="AT399" s="70"/>
      <c r="AU399" s="94"/>
      <c r="AV399" s="94"/>
      <c r="AW399" s="71" t="str">
        <f t="shared" si="12"/>
        <v/>
      </c>
      <c r="AX399" s="105" t="s">
        <v>1624</v>
      </c>
      <c r="AY399" s="105" t="s">
        <v>1625</v>
      </c>
      <c r="AZ399" s="105" t="s">
        <v>1624</v>
      </c>
      <c r="BA399" s="105" t="s">
        <v>1625</v>
      </c>
      <c r="BB399" s="105"/>
      <c r="BC399" s="105"/>
      <c r="BD399" s="104"/>
      <c r="BE399" s="50"/>
      <c r="BF399"/>
    </row>
    <row r="400" spans="1:58" ht="27" hidden="1">
      <c r="A400" s="17"/>
      <c r="B400" s="697" t="s">
        <v>1626</v>
      </c>
      <c r="C400" s="104" t="s">
        <v>1627</v>
      </c>
      <c r="D400" s="105" t="s">
        <v>1571</v>
      </c>
      <c r="E400" s="105" t="e">
        <f>VLOOKUP(D400, '[2](참고) 중복제거용 BP사명 DB'!$B$3:$D781, 3, FALSE)</f>
        <v>#N/A</v>
      </c>
      <c r="F400" s="7" t="s">
        <v>1628</v>
      </c>
      <c r="G400" s="3"/>
      <c r="H400" s="117" t="s">
        <v>27</v>
      </c>
      <c r="I400" s="117" t="s">
        <v>67</v>
      </c>
      <c r="J400" s="117"/>
      <c r="K400" s="117" t="s">
        <v>67</v>
      </c>
      <c r="L400" s="117" t="s">
        <v>67</v>
      </c>
      <c r="M400" s="117" t="s">
        <v>67</v>
      </c>
      <c r="N400" s="117"/>
      <c r="O400" s="117"/>
      <c r="P400" s="122"/>
      <c r="Q400" s="119"/>
      <c r="R400" s="28"/>
      <c r="S400" s="28"/>
      <c r="T400" s="28"/>
      <c r="U400" s="115" t="s">
        <v>68</v>
      </c>
      <c r="V400" s="119" t="s">
        <v>1629</v>
      </c>
      <c r="W400" s="119"/>
      <c r="X400" s="119"/>
      <c r="Y400" s="119"/>
      <c r="Z400" s="432" t="s">
        <v>68</v>
      </c>
      <c r="AA400" s="117" t="s">
        <v>1157</v>
      </c>
      <c r="AB400" s="120"/>
      <c r="AC400" s="120"/>
      <c r="AD400" s="120"/>
      <c r="AE400" s="25"/>
      <c r="AF400" s="35"/>
      <c r="AG400" s="322"/>
      <c r="AH400" s="35"/>
      <c r="AI400" s="25"/>
      <c r="AJ400" s="592"/>
      <c r="AK400" s="20"/>
      <c r="AL400" s="503"/>
      <c r="AM400" s="20"/>
      <c r="AN400" s="30"/>
      <c r="AO400" s="20"/>
      <c r="AP400" s="32"/>
      <c r="AQ400" s="30"/>
      <c r="AR400" s="20" t="str">
        <f t="shared" si="13"/>
        <v/>
      </c>
      <c r="AS400" s="70"/>
      <c r="AT400" s="70"/>
      <c r="AU400" s="94"/>
      <c r="AV400" s="94"/>
      <c r="AW400" s="71" t="str">
        <f t="shared" si="12"/>
        <v/>
      </c>
      <c r="AX400" s="105" t="s">
        <v>1630</v>
      </c>
      <c r="AY400" s="104" t="s">
        <v>1631</v>
      </c>
      <c r="AZ400" s="104" t="s">
        <v>1632</v>
      </c>
      <c r="BA400" s="104" t="s">
        <v>1633</v>
      </c>
      <c r="BB400" s="104"/>
      <c r="BC400" s="104"/>
      <c r="BD400" s="104"/>
      <c r="BE400" s="50"/>
      <c r="BF400"/>
    </row>
    <row r="401" spans="1:58" ht="67.5" hidden="1">
      <c r="A401" s="17"/>
      <c r="B401" s="701"/>
      <c r="C401" s="104" t="s">
        <v>1627</v>
      </c>
      <c r="D401" s="105" t="s">
        <v>480</v>
      </c>
      <c r="E401" s="105" t="str">
        <f>VLOOKUP(D401, '[2](참고) 중복제거용 BP사명 DB'!$B$3:$D782, 3, FALSE)</f>
        <v>서비스에이스주식회사</v>
      </c>
      <c r="F401" s="7" t="s">
        <v>1634</v>
      </c>
      <c r="G401" s="3"/>
      <c r="H401" s="117" t="s">
        <v>27</v>
      </c>
      <c r="I401" s="117" t="s">
        <v>67</v>
      </c>
      <c r="J401" s="117"/>
      <c r="K401" s="117" t="s">
        <v>67</v>
      </c>
      <c r="L401" s="117" t="s">
        <v>67</v>
      </c>
      <c r="M401" s="117" t="s">
        <v>67</v>
      </c>
      <c r="N401" s="117"/>
      <c r="O401" s="117"/>
      <c r="P401" s="122"/>
      <c r="Q401" s="119"/>
      <c r="R401" s="28"/>
      <c r="S401" s="28"/>
      <c r="T401" s="28"/>
      <c r="U401" s="115" t="s">
        <v>74</v>
      </c>
      <c r="V401" s="118" t="s">
        <v>575</v>
      </c>
      <c r="W401" s="118"/>
      <c r="X401" s="118"/>
      <c r="Y401" s="118"/>
      <c r="Z401" s="432" t="s">
        <v>74</v>
      </c>
      <c r="AA401" s="117" t="s">
        <v>1157</v>
      </c>
      <c r="AB401" s="120"/>
      <c r="AC401" s="120"/>
      <c r="AD401" s="120"/>
      <c r="AE401" s="25"/>
      <c r="AF401" s="35"/>
      <c r="AG401" s="322"/>
      <c r="AH401" s="35"/>
      <c r="AI401" s="25"/>
      <c r="AJ401" s="592"/>
      <c r="AK401" s="20"/>
      <c r="AL401" s="503"/>
      <c r="AM401" s="20"/>
      <c r="AN401" s="30"/>
      <c r="AO401" s="20"/>
      <c r="AP401" s="32"/>
      <c r="AQ401" s="30"/>
      <c r="AR401" s="20" t="str">
        <f t="shared" si="13"/>
        <v/>
      </c>
      <c r="AS401" s="70"/>
      <c r="AT401" s="70"/>
      <c r="AU401" s="94"/>
      <c r="AV401" s="94"/>
      <c r="AW401" s="71" t="str">
        <f t="shared" si="12"/>
        <v/>
      </c>
      <c r="AX401" s="105" t="s">
        <v>1630</v>
      </c>
      <c r="AY401" s="104" t="s">
        <v>1631</v>
      </c>
      <c r="AZ401" s="104" t="s">
        <v>1632</v>
      </c>
      <c r="BA401" s="104" t="s">
        <v>1633</v>
      </c>
      <c r="BB401" s="104"/>
      <c r="BC401" s="104"/>
      <c r="BD401" s="104"/>
      <c r="BE401" s="50"/>
      <c r="BF401"/>
    </row>
    <row r="402" spans="1:58" ht="54" hidden="1">
      <c r="A402" s="17"/>
      <c r="B402" s="701"/>
      <c r="C402" s="104" t="s">
        <v>1627</v>
      </c>
      <c r="D402" s="105" t="s">
        <v>598</v>
      </c>
      <c r="E402" s="105" t="e">
        <f>VLOOKUP(D402, '[2](참고) 중복제거용 BP사명 DB'!$B$3:$D783, 3, FALSE)</f>
        <v>#N/A</v>
      </c>
      <c r="F402" s="7" t="s">
        <v>1635</v>
      </c>
      <c r="G402" s="3"/>
      <c r="H402" s="117" t="s">
        <v>27</v>
      </c>
      <c r="I402" s="117" t="s">
        <v>67</v>
      </c>
      <c r="J402" s="117"/>
      <c r="K402" s="117" t="s">
        <v>67</v>
      </c>
      <c r="L402" s="117" t="s">
        <v>67</v>
      </c>
      <c r="M402" s="117" t="s">
        <v>67</v>
      </c>
      <c r="N402" s="117"/>
      <c r="O402" s="117"/>
      <c r="P402" s="122"/>
      <c r="Q402" s="79"/>
      <c r="R402" s="47"/>
      <c r="S402" s="47"/>
      <c r="T402" s="47"/>
      <c r="U402" s="115" t="s">
        <v>68</v>
      </c>
      <c r="V402" s="115" t="s">
        <v>210</v>
      </c>
      <c r="W402" s="115"/>
      <c r="X402" s="115"/>
      <c r="Y402" s="115"/>
      <c r="Z402" s="432" t="s">
        <v>68</v>
      </c>
      <c r="AA402" s="117" t="s">
        <v>1157</v>
      </c>
      <c r="AB402" s="120"/>
      <c r="AC402" s="120"/>
      <c r="AD402" s="120"/>
      <c r="AE402" s="25"/>
      <c r="AF402" s="35"/>
      <c r="AG402" s="322"/>
      <c r="AH402" s="35"/>
      <c r="AI402" s="25"/>
      <c r="AJ402" s="592"/>
      <c r="AK402" s="20"/>
      <c r="AL402" s="503"/>
      <c r="AM402" s="20"/>
      <c r="AN402" s="30"/>
      <c r="AO402" s="53"/>
      <c r="AP402" s="32"/>
      <c r="AQ402" s="32"/>
      <c r="AR402" s="20" t="str">
        <f t="shared" si="13"/>
        <v/>
      </c>
      <c r="AS402" s="70"/>
      <c r="AT402" s="70"/>
      <c r="AU402" s="94"/>
      <c r="AV402" s="94"/>
      <c r="AW402" s="71" t="str">
        <f t="shared" si="12"/>
        <v/>
      </c>
      <c r="AX402" s="105" t="s">
        <v>1630</v>
      </c>
      <c r="AY402" s="104" t="s">
        <v>1636</v>
      </c>
      <c r="AZ402" s="104" t="s">
        <v>1632</v>
      </c>
      <c r="BA402" s="104" t="s">
        <v>1633</v>
      </c>
      <c r="BB402" s="104"/>
      <c r="BC402" s="104"/>
      <c r="BD402" s="82" t="s">
        <v>222</v>
      </c>
      <c r="BE402" s="50" t="s">
        <v>223</v>
      </c>
      <c r="BF402"/>
    </row>
    <row r="403" spans="1:58" ht="27" hidden="1">
      <c r="A403" s="17"/>
      <c r="B403" s="701"/>
      <c r="C403" s="104" t="s">
        <v>1627</v>
      </c>
      <c r="D403" s="105" t="s">
        <v>508</v>
      </c>
      <c r="E403" s="105" t="str">
        <f>VLOOKUP(D403, '[2](참고) 중복제거용 BP사명 DB'!$B$3:$D784, 3, FALSE)</f>
        <v>에프앤유신용정보주식회사</v>
      </c>
      <c r="F403" s="7" t="s">
        <v>1637</v>
      </c>
      <c r="G403" s="3"/>
      <c r="H403" s="117" t="s">
        <v>27</v>
      </c>
      <c r="I403" s="117" t="s">
        <v>67</v>
      </c>
      <c r="J403" s="117"/>
      <c r="K403" s="117" t="s">
        <v>67</v>
      </c>
      <c r="L403" s="117" t="s">
        <v>67</v>
      </c>
      <c r="M403" s="117" t="s">
        <v>67</v>
      </c>
      <c r="N403" s="117"/>
      <c r="O403" s="117"/>
      <c r="P403" s="122"/>
      <c r="Q403" s="119"/>
      <c r="R403" s="120"/>
      <c r="S403" s="120"/>
      <c r="T403" s="120"/>
      <c r="U403" s="115" t="s">
        <v>74</v>
      </c>
      <c r="V403" s="118" t="s">
        <v>575</v>
      </c>
      <c r="W403" s="118"/>
      <c r="X403" s="118"/>
      <c r="Y403" s="118"/>
      <c r="Z403" s="432" t="s">
        <v>74</v>
      </c>
      <c r="AA403" s="117" t="s">
        <v>1157</v>
      </c>
      <c r="AB403" s="120"/>
      <c r="AC403" s="120"/>
      <c r="AD403" s="120"/>
      <c r="AE403" s="25"/>
      <c r="AF403" s="35"/>
      <c r="AG403" s="322"/>
      <c r="AH403" s="35"/>
      <c r="AI403" s="25"/>
      <c r="AJ403" s="592"/>
      <c r="AK403" s="20"/>
      <c r="AL403" s="503"/>
      <c r="AM403" s="20"/>
      <c r="AN403" s="30"/>
      <c r="AO403" s="20"/>
      <c r="AP403" s="32"/>
      <c r="AQ403" s="30"/>
      <c r="AR403" s="20" t="str">
        <f t="shared" si="13"/>
        <v/>
      </c>
      <c r="AS403" s="70"/>
      <c r="AT403" s="70"/>
      <c r="AU403" s="94"/>
      <c r="AV403" s="94"/>
      <c r="AW403" s="71" t="str">
        <f t="shared" si="12"/>
        <v/>
      </c>
      <c r="AX403" s="105" t="s">
        <v>1630</v>
      </c>
      <c r="AY403" s="104" t="s">
        <v>1631</v>
      </c>
      <c r="AZ403" s="104" t="s">
        <v>1632</v>
      </c>
      <c r="BA403" s="104" t="s">
        <v>1633</v>
      </c>
      <c r="BB403" s="104"/>
      <c r="BC403" s="104"/>
      <c r="BD403" s="104"/>
      <c r="BE403" s="50"/>
      <c r="BF403"/>
    </row>
    <row r="404" spans="1:58" ht="27" hidden="1">
      <c r="A404" s="17"/>
      <c r="B404" s="105" t="s">
        <v>1638</v>
      </c>
      <c r="C404" s="105" t="s">
        <v>1639</v>
      </c>
      <c r="D404" s="105"/>
      <c r="E404" s="105" t="e">
        <f>VLOOKUP(D404, '[2](참고) 중복제거용 BP사명 DB'!$B$3:$D785, 3, FALSE)</f>
        <v>#N/A</v>
      </c>
      <c r="F404" s="7" t="s">
        <v>1640</v>
      </c>
      <c r="G404" s="11" t="s">
        <v>1641</v>
      </c>
      <c r="H404" s="117" t="s">
        <v>630</v>
      </c>
      <c r="I404" s="117"/>
      <c r="J404" s="117"/>
      <c r="K404" s="454" t="s">
        <v>67</v>
      </c>
      <c r="L404" s="117"/>
      <c r="M404" s="117"/>
      <c r="N404" s="117"/>
      <c r="O404" s="117"/>
      <c r="P404" s="122"/>
      <c r="Q404" s="47"/>
      <c r="R404" s="47"/>
      <c r="S404" s="47"/>
      <c r="T404" s="47"/>
      <c r="U404" s="115" t="s">
        <v>1156</v>
      </c>
      <c r="V404" s="47"/>
      <c r="W404" s="47"/>
      <c r="X404" s="47"/>
      <c r="Y404" s="47"/>
      <c r="Z404" s="432" t="s">
        <v>1156</v>
      </c>
      <c r="AA404" s="47" t="s">
        <v>1157</v>
      </c>
      <c r="AB404" s="117"/>
      <c r="AC404" s="117"/>
      <c r="AD404" s="117"/>
      <c r="AE404" s="7"/>
      <c r="AF404" s="104"/>
      <c r="AG404" s="105"/>
      <c r="AH404" s="105"/>
      <c r="AI404" s="105"/>
      <c r="AJ404" s="593"/>
      <c r="AK404" s="20"/>
      <c r="AL404" s="503"/>
      <c r="AM404" s="20"/>
      <c r="AN404" s="30"/>
      <c r="AO404" s="23"/>
      <c r="AP404" s="32"/>
      <c r="AQ404" s="30"/>
      <c r="AR404" s="20" t="str">
        <f t="shared" si="13"/>
        <v/>
      </c>
      <c r="AS404" s="86"/>
      <c r="AT404" s="86"/>
      <c r="AU404" s="94"/>
      <c r="AV404" s="94"/>
      <c r="AW404" s="71" t="str">
        <f t="shared" si="12"/>
        <v/>
      </c>
      <c r="AX404" s="105" t="s">
        <v>1632</v>
      </c>
      <c r="AY404" s="105" t="s">
        <v>1642</v>
      </c>
      <c r="AZ404" s="105"/>
      <c r="BA404" s="105"/>
      <c r="BB404" s="105"/>
      <c r="BC404" s="105"/>
      <c r="BD404" s="105"/>
      <c r="BE404" s="105"/>
      <c r="BF404"/>
    </row>
    <row r="405" spans="1:58" ht="40.5" hidden="1">
      <c r="B405" s="701" t="s">
        <v>1643</v>
      </c>
      <c r="C405" s="132" t="s">
        <v>1643</v>
      </c>
      <c r="D405" s="105" t="s">
        <v>629</v>
      </c>
      <c r="E405" s="105" t="str">
        <f>VLOOKUP(D405, '[2](참고) 중복제거용 BP사명 DB'!$B$3:$D797, 3, FALSE)</f>
        <v>SK텔레콤(주)</v>
      </c>
      <c r="F405" s="7"/>
      <c r="G405" s="3"/>
      <c r="H405" s="117" t="s">
        <v>1268</v>
      </c>
      <c r="I405" s="117"/>
      <c r="J405" s="117"/>
      <c r="K405" s="117" t="s">
        <v>67</v>
      </c>
      <c r="L405" s="117"/>
      <c r="M405" s="117" t="s">
        <v>67</v>
      </c>
      <c r="N405" s="117"/>
      <c r="O405" s="117"/>
      <c r="P405" s="122"/>
      <c r="Q405" s="440" t="s">
        <v>263</v>
      </c>
      <c r="R405" s="28"/>
      <c r="S405" s="28"/>
      <c r="T405" s="28"/>
      <c r="U405" s="115" t="s">
        <v>394</v>
      </c>
      <c r="V405" s="115"/>
      <c r="W405" s="115" t="s">
        <v>263</v>
      </c>
      <c r="X405" s="115"/>
      <c r="Y405" s="115"/>
      <c r="Z405" s="432" t="s">
        <v>394</v>
      </c>
      <c r="AA405" s="115"/>
      <c r="AB405" s="120"/>
      <c r="AC405" s="120"/>
      <c r="AD405" s="120"/>
      <c r="AE405" s="26" t="s">
        <v>4190</v>
      </c>
      <c r="AF405" s="50"/>
      <c r="AG405" s="104" t="s">
        <v>1644</v>
      </c>
      <c r="AH405" s="105" t="s">
        <v>105</v>
      </c>
      <c r="AI405" s="104"/>
      <c r="AJ405" s="740">
        <v>3000000</v>
      </c>
      <c r="AK405" s="20" t="s">
        <v>565</v>
      </c>
      <c r="AL405" s="20" t="s">
        <v>4013</v>
      </c>
      <c r="AM405" s="20" t="s">
        <v>399</v>
      </c>
      <c r="AN405" s="30">
        <v>45376</v>
      </c>
      <c r="AO405" s="574" t="s">
        <v>4023</v>
      </c>
      <c r="AP405" s="33" t="s">
        <v>4192</v>
      </c>
      <c r="AQ405" s="33">
        <v>45434</v>
      </c>
      <c r="AR405" s="20" t="str">
        <f>IF(ISBLANK(AQ405), "", "O")</f>
        <v>O</v>
      </c>
      <c r="AS405" s="606" t="s">
        <v>4191</v>
      </c>
      <c r="AT405" s="98" t="s">
        <v>4023</v>
      </c>
      <c r="AU405" s="515" t="s">
        <v>4192</v>
      </c>
      <c r="AV405" s="94">
        <v>45434</v>
      </c>
      <c r="AW405" s="71" t="str">
        <f>IF(ISBLANK(AV405), "", "O")</f>
        <v>O</v>
      </c>
      <c r="AX405" s="424" t="s">
        <v>1645</v>
      </c>
      <c r="AY405" s="424" t="s">
        <v>1646</v>
      </c>
      <c r="AZ405" s="102" t="s">
        <v>4193</v>
      </c>
      <c r="BA405" s="102" t="s">
        <v>4194</v>
      </c>
      <c r="BB405" s="104"/>
      <c r="BC405" s="104"/>
      <c r="BD405" s="104"/>
      <c r="BE405" s="104"/>
      <c r="BF405"/>
    </row>
    <row r="406" spans="1:58" ht="27" hidden="1">
      <c r="B406" s="701"/>
      <c r="C406" s="132" t="s">
        <v>1648</v>
      </c>
      <c r="D406" s="105" t="s">
        <v>1411</v>
      </c>
      <c r="E406" s="105" t="str">
        <f>VLOOKUP(D406, '[2](참고) 중복제거용 BP사명 DB'!$B$3:$D786, 3, FALSE)</f>
        <v>유빈스 주식회사</v>
      </c>
      <c r="F406" s="7" t="s">
        <v>1649</v>
      </c>
      <c r="G406" s="3"/>
      <c r="H406" s="117" t="s">
        <v>27</v>
      </c>
      <c r="I406" s="117" t="s">
        <v>67</v>
      </c>
      <c r="J406" s="117"/>
      <c r="K406" s="117" t="s">
        <v>67</v>
      </c>
      <c r="L406" s="117"/>
      <c r="M406" s="117" t="s">
        <v>67</v>
      </c>
      <c r="N406" s="117"/>
      <c r="O406" s="117"/>
      <c r="P406" s="122"/>
      <c r="Q406" s="440" t="s">
        <v>263</v>
      </c>
      <c r="R406" s="28"/>
      <c r="S406" s="28"/>
      <c r="T406" s="28"/>
      <c r="U406" s="115" t="s">
        <v>394</v>
      </c>
      <c r="V406" s="115"/>
      <c r="W406" s="115" t="s">
        <v>263</v>
      </c>
      <c r="X406" s="115"/>
      <c r="Y406" s="115"/>
      <c r="Z406" s="432" t="s">
        <v>394</v>
      </c>
      <c r="AA406" s="115"/>
      <c r="AB406" s="120"/>
      <c r="AC406" s="120"/>
      <c r="AD406" s="120"/>
      <c r="AE406" s="26" t="s">
        <v>4195</v>
      </c>
      <c r="AF406" s="104" t="s">
        <v>312</v>
      </c>
      <c r="AG406" s="6" t="s">
        <v>70</v>
      </c>
      <c r="AH406" s="105" t="s">
        <v>1383</v>
      </c>
      <c r="AI406" s="9"/>
      <c r="AJ406" s="740">
        <v>3000000</v>
      </c>
      <c r="AK406" s="20" t="s">
        <v>565</v>
      </c>
      <c r="AL406" s="20" t="s">
        <v>4013</v>
      </c>
      <c r="AM406" s="20" t="s">
        <v>399</v>
      </c>
      <c r="AN406" s="30">
        <v>45371</v>
      </c>
      <c r="AO406" s="574" t="s">
        <v>4023</v>
      </c>
      <c r="AP406" s="32" t="s">
        <v>70</v>
      </c>
      <c r="AQ406" s="31" t="s">
        <v>70</v>
      </c>
      <c r="AR406" s="20" t="str">
        <f>IF(ISBLANK(AQ406), "", "O")</f>
        <v>O</v>
      </c>
      <c r="AS406" s="598"/>
      <c r="AT406" s="98"/>
      <c r="AU406" s="107"/>
      <c r="AV406" s="94"/>
      <c r="AW406" s="71" t="str">
        <f>IF(ISBLANK(AV406), "", "O")</f>
        <v/>
      </c>
      <c r="AX406" s="105" t="s">
        <v>1650</v>
      </c>
      <c r="AY406" s="104" t="s">
        <v>1651</v>
      </c>
      <c r="AZ406" s="104" t="s">
        <v>1650</v>
      </c>
      <c r="BA406" s="104" t="s">
        <v>1652</v>
      </c>
      <c r="BB406" s="104"/>
      <c r="BC406" s="104"/>
      <c r="BD406" s="104" t="s">
        <v>1653</v>
      </c>
      <c r="BE406" s="104" t="s">
        <v>1654</v>
      </c>
    </row>
    <row r="407" spans="1:58" ht="81" hidden="1">
      <c r="B407" s="701"/>
      <c r="C407" s="132" t="s">
        <v>1648</v>
      </c>
      <c r="D407" s="105" t="s">
        <v>1655</v>
      </c>
      <c r="E407" s="105" t="e">
        <f>VLOOKUP(D407, '[2](참고) 중복제거용 BP사명 DB'!$B$3:$D787, 3, FALSE)</f>
        <v>#N/A</v>
      </c>
      <c r="F407" s="7" t="s">
        <v>1656</v>
      </c>
      <c r="G407" s="3"/>
      <c r="H407" s="117" t="s">
        <v>27</v>
      </c>
      <c r="I407" s="117" t="s">
        <v>67</v>
      </c>
      <c r="J407" s="117"/>
      <c r="K407" s="117" t="s">
        <v>67</v>
      </c>
      <c r="L407" s="117"/>
      <c r="M407" s="117" t="s">
        <v>67</v>
      </c>
      <c r="N407" s="117"/>
      <c r="O407" s="117"/>
      <c r="P407" s="122"/>
      <c r="Q407" s="440" t="s">
        <v>263</v>
      </c>
      <c r="R407" s="28"/>
      <c r="S407" s="28"/>
      <c r="T407" s="28"/>
      <c r="U407" s="115" t="s">
        <v>394</v>
      </c>
      <c r="V407" s="115"/>
      <c r="W407" s="115" t="s">
        <v>263</v>
      </c>
      <c r="X407" s="115"/>
      <c r="Y407" s="115"/>
      <c r="Z407" s="432" t="s">
        <v>394</v>
      </c>
      <c r="AA407" s="115"/>
      <c r="AB407" s="120"/>
      <c r="AC407" s="120"/>
      <c r="AD407" s="120"/>
      <c r="AE407" s="26" t="s">
        <v>4196</v>
      </c>
      <c r="AF407" s="104" t="s">
        <v>248</v>
      </c>
      <c r="AG407" s="604"/>
      <c r="AH407" s="105" t="s">
        <v>1383</v>
      </c>
      <c r="AI407" s="9"/>
      <c r="AJ407" s="740">
        <v>3000000</v>
      </c>
      <c r="AK407" s="613" t="s">
        <v>565</v>
      </c>
      <c r="AL407" s="613" t="s">
        <v>4013</v>
      </c>
      <c r="AM407" s="613" t="s">
        <v>399</v>
      </c>
      <c r="AN407" s="614">
        <v>45386</v>
      </c>
      <c r="AO407" s="615" t="s">
        <v>4023</v>
      </c>
      <c r="AP407" s="614"/>
      <c r="AQ407" s="616"/>
      <c r="AR407" s="613" t="str">
        <f>IF(ISBLANK(AQ407), "", "O")</f>
        <v/>
      </c>
      <c r="AS407" s="598"/>
      <c r="AT407" s="98"/>
      <c r="AU407" s="107"/>
      <c r="AV407" s="94"/>
      <c r="AW407" s="71" t="str">
        <f>IF(ISBLANK(AV407), "", "O")</f>
        <v/>
      </c>
      <c r="AX407" s="105" t="s">
        <v>1657</v>
      </c>
      <c r="AY407" s="104" t="s">
        <v>1658</v>
      </c>
      <c r="AZ407" s="104" t="s">
        <v>1657</v>
      </c>
      <c r="BA407" s="104" t="s">
        <v>1659</v>
      </c>
      <c r="BB407" s="104"/>
      <c r="BC407" s="104"/>
      <c r="BD407" s="104" t="s">
        <v>1660</v>
      </c>
      <c r="BE407" s="104" t="s">
        <v>1661</v>
      </c>
    </row>
    <row r="408" spans="1:58" ht="54" hidden="1">
      <c r="B408" s="701"/>
      <c r="C408" s="132" t="s">
        <v>1648</v>
      </c>
      <c r="D408" s="105" t="s">
        <v>1662</v>
      </c>
      <c r="E408" s="105" t="e">
        <f>VLOOKUP(D408, '[2](참고) 중복제거용 BP사명 DB'!$B$3:$D788, 3, FALSE)</f>
        <v>#N/A</v>
      </c>
      <c r="F408" s="7" t="s">
        <v>1663</v>
      </c>
      <c r="G408" s="3"/>
      <c r="H408" s="117" t="s">
        <v>27</v>
      </c>
      <c r="I408" s="117" t="s">
        <v>67</v>
      </c>
      <c r="J408" s="117"/>
      <c r="K408" s="117" t="s">
        <v>67</v>
      </c>
      <c r="L408" s="117"/>
      <c r="M408" s="117" t="s">
        <v>67</v>
      </c>
      <c r="N408" s="117"/>
      <c r="O408" s="117"/>
      <c r="P408" s="122"/>
      <c r="Q408" s="440" t="s">
        <v>263</v>
      </c>
      <c r="R408" s="28"/>
      <c r="S408" s="28"/>
      <c r="T408" s="28"/>
      <c r="U408" s="115" t="s">
        <v>394</v>
      </c>
      <c r="V408" s="115"/>
      <c r="W408" s="115" t="s">
        <v>263</v>
      </c>
      <c r="X408" s="115"/>
      <c r="Y408" s="115"/>
      <c r="Z408" s="432" t="s">
        <v>394</v>
      </c>
      <c r="AA408" s="115"/>
      <c r="AB408" s="120"/>
      <c r="AC408" s="120"/>
      <c r="AD408" s="120"/>
      <c r="AE408" s="26" t="s">
        <v>4197</v>
      </c>
      <c r="AF408" s="104" t="s">
        <v>248</v>
      </c>
      <c r="AG408" s="604"/>
      <c r="AH408" s="105" t="s">
        <v>1383</v>
      </c>
      <c r="AI408" s="9"/>
      <c r="AJ408" s="740">
        <v>3000000</v>
      </c>
      <c r="AK408" s="20" t="s">
        <v>565</v>
      </c>
      <c r="AL408" s="20" t="s">
        <v>4013</v>
      </c>
      <c r="AM408" s="20" t="s">
        <v>399</v>
      </c>
      <c r="AN408" s="30">
        <v>45366</v>
      </c>
      <c r="AO408" s="574" t="s">
        <v>4023</v>
      </c>
      <c r="AP408" s="30">
        <v>45393</v>
      </c>
      <c r="AQ408" s="33">
        <v>45407</v>
      </c>
      <c r="AR408" s="20" t="str">
        <f>IF(ISBLANK(AQ408), "", "O")</f>
        <v>O</v>
      </c>
      <c r="AS408" s="598"/>
      <c r="AT408" s="98"/>
      <c r="AU408" s="107"/>
      <c r="AV408" s="94"/>
      <c r="AW408" s="71" t="str">
        <f>IF(ISBLANK(AV408), "", "O")</f>
        <v/>
      </c>
      <c r="AX408" s="105" t="s">
        <v>1664</v>
      </c>
      <c r="AY408" s="104" t="s">
        <v>1665</v>
      </c>
      <c r="AZ408" s="104" t="s">
        <v>1664</v>
      </c>
      <c r="BA408" s="104" t="s">
        <v>1666</v>
      </c>
      <c r="BB408" s="104"/>
      <c r="BC408" s="104"/>
      <c r="BD408" s="104" t="s">
        <v>1667</v>
      </c>
      <c r="BE408" s="104" t="s">
        <v>1668</v>
      </c>
    </row>
    <row r="409" spans="1:58" ht="40.5">
      <c r="B409" s="701"/>
      <c r="C409" s="410" t="s">
        <v>1648</v>
      </c>
      <c r="D409" s="410" t="s">
        <v>1669</v>
      </c>
      <c r="E409" s="410" t="e">
        <f>VLOOKUP(D409, '[2](참고) 중복제거용 BP사명 DB'!$B$3:$D789, 3, FALSE)</f>
        <v>#N/A</v>
      </c>
      <c r="F409" s="410" t="s">
        <v>4198</v>
      </c>
      <c r="G409" s="3" t="s">
        <v>4199</v>
      </c>
      <c r="H409" s="117" t="s">
        <v>27</v>
      </c>
      <c r="I409" s="117" t="s">
        <v>67</v>
      </c>
      <c r="J409" s="117"/>
      <c r="K409" s="117" t="s">
        <v>67</v>
      </c>
      <c r="L409" s="117"/>
      <c r="M409" s="117" t="s">
        <v>67</v>
      </c>
      <c r="N409" s="117"/>
      <c r="O409" s="117"/>
      <c r="P409" s="122"/>
      <c r="Q409" s="445" t="s">
        <v>263</v>
      </c>
      <c r="R409" s="28"/>
      <c r="S409" s="28"/>
      <c r="T409" s="28"/>
      <c r="U409" s="115" t="s">
        <v>394</v>
      </c>
      <c r="V409" s="115"/>
      <c r="W409" s="115" t="s">
        <v>263</v>
      </c>
      <c r="X409" s="115"/>
      <c r="Y409" s="115"/>
      <c r="Z409" s="432" t="s">
        <v>394</v>
      </c>
      <c r="AA409" s="115"/>
      <c r="AB409" s="120"/>
      <c r="AC409" s="120"/>
      <c r="AD409" s="120"/>
      <c r="AE409" s="26"/>
      <c r="AF409" s="50"/>
      <c r="AG409" s="6"/>
      <c r="AH409" s="105"/>
      <c r="AI409" s="9"/>
      <c r="AJ409" s="740">
        <v>3000000</v>
      </c>
      <c r="AK409" s="20"/>
      <c r="AL409" s="403" t="s">
        <v>4200</v>
      </c>
      <c r="AM409" s="20"/>
      <c r="AN409" s="32"/>
      <c r="AO409" s="574"/>
      <c r="AP409" s="32"/>
      <c r="AQ409" s="31"/>
      <c r="AR409" s="20"/>
      <c r="AS409" s="598"/>
      <c r="AT409" s="98"/>
      <c r="AU409" s="107"/>
      <c r="AV409" s="94"/>
      <c r="AW409" s="71"/>
      <c r="AX409" s="202"/>
      <c r="AY409" s="104"/>
      <c r="AZ409" s="104"/>
      <c r="BA409" s="104"/>
      <c r="BB409" s="104"/>
      <c r="BC409" s="104"/>
      <c r="BD409" s="104"/>
      <c r="BE409" s="104"/>
    </row>
    <row r="410" spans="1:58" ht="40.5">
      <c r="B410" s="701"/>
      <c r="C410" s="410" t="s">
        <v>1648</v>
      </c>
      <c r="D410" s="410" t="s">
        <v>1671</v>
      </c>
      <c r="E410" s="410" t="e">
        <f>VLOOKUP(D410, '[2](참고) 중복제거용 BP사명 DB'!$B$3:$D790, 3, FALSE)</f>
        <v>#N/A</v>
      </c>
      <c r="F410" s="410" t="s">
        <v>4198</v>
      </c>
      <c r="G410" s="3" t="s">
        <v>4199</v>
      </c>
      <c r="H410" s="117" t="s">
        <v>27</v>
      </c>
      <c r="I410" s="117" t="s">
        <v>67</v>
      </c>
      <c r="J410" s="117"/>
      <c r="K410" s="117" t="s">
        <v>67</v>
      </c>
      <c r="L410" s="117"/>
      <c r="M410" s="117" t="s">
        <v>67</v>
      </c>
      <c r="N410" s="117"/>
      <c r="O410" s="117"/>
      <c r="P410" s="122"/>
      <c r="Q410" s="446"/>
      <c r="R410" s="28"/>
      <c r="S410" s="28"/>
      <c r="T410" s="28"/>
      <c r="U410" s="115" t="s">
        <v>409</v>
      </c>
      <c r="V410" s="115" t="s">
        <v>779</v>
      </c>
      <c r="W410" s="209" t="s">
        <v>263</v>
      </c>
      <c r="X410" s="115"/>
      <c r="Y410" s="115"/>
      <c r="Z410" s="432"/>
      <c r="AA410" s="115"/>
      <c r="AB410" s="120"/>
      <c r="AC410" s="120"/>
      <c r="AD410" s="120"/>
      <c r="AE410" s="26"/>
      <c r="AF410" s="50"/>
      <c r="AG410" s="6"/>
      <c r="AH410" s="105"/>
      <c r="AI410" s="9"/>
      <c r="AJ410" s="740">
        <v>3000000</v>
      </c>
      <c r="AK410" s="20"/>
      <c r="AL410" s="403" t="s">
        <v>4200</v>
      </c>
      <c r="AM410" s="20"/>
      <c r="AN410" s="30"/>
      <c r="AO410" s="574"/>
      <c r="AP410" s="32"/>
      <c r="AQ410" s="32"/>
      <c r="AR410" s="20"/>
      <c r="AS410" s="108"/>
      <c r="AT410" s="108"/>
      <c r="AU410" s="94"/>
      <c r="AV410" s="95"/>
      <c r="AW410" s="71"/>
      <c r="AX410" s="202"/>
      <c r="AY410" s="104"/>
      <c r="AZ410" s="104"/>
      <c r="BA410" s="104"/>
      <c r="BB410" s="104"/>
      <c r="BC410" s="104"/>
      <c r="BD410" s="104"/>
      <c r="BE410" s="104"/>
      <c r="BF410" s="122" t="s">
        <v>602</v>
      </c>
    </row>
    <row r="411" spans="1:58" hidden="1">
      <c r="A411" s="17"/>
      <c r="B411" s="701"/>
      <c r="C411" s="410" t="s">
        <v>1643</v>
      </c>
      <c r="D411" s="410" t="s">
        <v>1672</v>
      </c>
      <c r="E411" s="410" t="str">
        <f>VLOOKUP(D411, '[2](참고) 중복제거용 BP사명 DB'!$B$3:$D791, 3, FALSE)</f>
        <v>나이스평가정보(주)</v>
      </c>
      <c r="F411" s="410" t="s">
        <v>4201</v>
      </c>
      <c r="G411" s="3" t="s">
        <v>4202</v>
      </c>
      <c r="H411" s="117" t="s">
        <v>27</v>
      </c>
      <c r="I411" s="117"/>
      <c r="J411" s="117"/>
      <c r="K411" s="117" t="s">
        <v>67</v>
      </c>
      <c r="L411" s="117"/>
      <c r="M411" s="117" t="s">
        <v>67</v>
      </c>
      <c r="N411" s="117"/>
      <c r="O411" s="117"/>
      <c r="P411" s="122"/>
      <c r="Q411" s="28"/>
      <c r="R411" s="28"/>
      <c r="S411" s="28"/>
      <c r="T411" s="28"/>
      <c r="U411" s="115" t="s">
        <v>68</v>
      </c>
      <c r="V411" s="115" t="s">
        <v>210</v>
      </c>
      <c r="W411" s="115"/>
      <c r="X411" s="115"/>
      <c r="Y411" s="115"/>
      <c r="Z411" s="432" t="s">
        <v>68</v>
      </c>
      <c r="AA411" s="115" t="s">
        <v>210</v>
      </c>
      <c r="AB411" s="120"/>
      <c r="AC411" s="120"/>
      <c r="AD411" s="120"/>
      <c r="AE411" s="68"/>
      <c r="AF411" s="38"/>
      <c r="AG411" s="74"/>
      <c r="AH411" s="105"/>
      <c r="AI411" s="137"/>
      <c r="AJ411" s="740">
        <v>3000000</v>
      </c>
      <c r="AK411" s="20"/>
      <c r="AL411" s="503"/>
      <c r="AM411" s="20"/>
      <c r="AN411" s="30"/>
      <c r="AO411" s="20"/>
      <c r="AP411" s="32"/>
      <c r="AQ411" s="30"/>
      <c r="AR411" s="20"/>
      <c r="AS411" s="106"/>
      <c r="AT411" s="108"/>
      <c r="AU411" s="94"/>
      <c r="AV411" s="95"/>
      <c r="AW411" s="71"/>
      <c r="AX411" s="202"/>
      <c r="AY411" s="104"/>
      <c r="AZ411" s="104"/>
      <c r="BA411" s="104"/>
      <c r="BB411" s="104"/>
      <c r="BC411" s="104"/>
      <c r="BD411" s="104"/>
      <c r="BE411" s="50"/>
      <c r="BF411"/>
    </row>
    <row r="412" spans="1:58" ht="27">
      <c r="A412" s="17"/>
      <c r="B412" s="701"/>
      <c r="C412" s="536" t="s">
        <v>1648</v>
      </c>
      <c r="D412" s="537" t="s">
        <v>1674</v>
      </c>
      <c r="E412" s="105" t="e">
        <f>VLOOKUP(D412, '[2](참고) 중복제거용 BP사명 DB'!$B$3:$D792, 3, FALSE)</f>
        <v>#N/A</v>
      </c>
      <c r="F412" s="538" t="s">
        <v>1675</v>
      </c>
      <c r="G412" s="3" t="s">
        <v>4203</v>
      </c>
      <c r="H412" s="117" t="s">
        <v>27</v>
      </c>
      <c r="I412" s="117" t="s">
        <v>67</v>
      </c>
      <c r="J412" s="117"/>
      <c r="K412" s="117" t="s">
        <v>67</v>
      </c>
      <c r="L412" s="117"/>
      <c r="M412" s="117" t="s">
        <v>67</v>
      </c>
      <c r="N412" s="117"/>
      <c r="O412" s="117"/>
      <c r="P412" s="122"/>
      <c r="Q412" s="440" t="s">
        <v>263</v>
      </c>
      <c r="R412" s="28"/>
      <c r="S412" s="28"/>
      <c r="T412" s="28"/>
      <c r="U412" s="115" t="s">
        <v>394</v>
      </c>
      <c r="V412" s="115"/>
      <c r="W412" s="115" t="s">
        <v>263</v>
      </c>
      <c r="X412" s="115"/>
      <c r="Y412" s="115"/>
      <c r="Z412" s="432" t="s">
        <v>394</v>
      </c>
      <c r="AA412" s="115"/>
      <c r="AB412" s="120"/>
      <c r="AC412" s="120"/>
      <c r="AD412" s="120"/>
      <c r="AE412" s="68"/>
      <c r="AF412" s="38"/>
      <c r="AG412" s="74"/>
      <c r="AH412" s="105"/>
      <c r="AI412" s="137"/>
      <c r="AJ412" s="740">
        <v>3000000</v>
      </c>
      <c r="AK412" s="402"/>
      <c r="AL412" s="403" t="s">
        <v>4041</v>
      </c>
      <c r="AM412" s="402"/>
      <c r="AN412" s="45"/>
      <c r="AO412" s="34"/>
      <c r="AP412" s="30"/>
      <c r="AQ412" s="31"/>
      <c r="AR412" s="20" t="str">
        <f t="shared" ref="AR412:AR421" si="14">IF(ISBLANK(AQ412), "", "O")</f>
        <v/>
      </c>
      <c r="AS412" s="598"/>
      <c r="AT412" s="98"/>
      <c r="AU412" s="107"/>
      <c r="AV412" s="94"/>
      <c r="AW412" s="71" t="str">
        <f t="shared" ref="AW412:AW421" si="15">IF(ISBLANK(AV412), "", "O")</f>
        <v/>
      </c>
      <c r="AX412" s="105" t="s">
        <v>1664</v>
      </c>
      <c r="AY412" s="104" t="s">
        <v>1665</v>
      </c>
      <c r="AZ412" s="104" t="s">
        <v>1664</v>
      </c>
      <c r="BA412" s="104" t="s">
        <v>1676</v>
      </c>
      <c r="BB412" s="104"/>
      <c r="BC412" s="104"/>
      <c r="BD412" s="104" t="s">
        <v>1677</v>
      </c>
      <c r="BE412" s="104" t="s">
        <v>1678</v>
      </c>
    </row>
    <row r="413" spans="1:58" ht="27">
      <c r="A413" s="17"/>
      <c r="B413" s="701"/>
      <c r="C413" s="536" t="s">
        <v>1648</v>
      </c>
      <c r="D413" s="537" t="s">
        <v>1679</v>
      </c>
      <c r="E413" s="105" t="e">
        <f>VLOOKUP(D413, '[2](참고) 중복제거용 BP사명 DB'!$B$3:$D793, 3, FALSE)</f>
        <v>#N/A</v>
      </c>
      <c r="F413" s="538" t="s">
        <v>1675</v>
      </c>
      <c r="G413" s="3" t="s">
        <v>4204</v>
      </c>
      <c r="H413" s="117" t="s">
        <v>27</v>
      </c>
      <c r="I413" s="117" t="s">
        <v>67</v>
      </c>
      <c r="J413" s="117"/>
      <c r="K413" s="117" t="s">
        <v>67</v>
      </c>
      <c r="L413" s="117"/>
      <c r="M413" s="117" t="s">
        <v>67</v>
      </c>
      <c r="N413" s="117"/>
      <c r="O413" s="117"/>
      <c r="P413" s="122"/>
      <c r="Q413" s="440" t="s">
        <v>263</v>
      </c>
      <c r="R413" s="28"/>
      <c r="S413" s="28"/>
      <c r="T413" s="28"/>
      <c r="U413" s="115" t="s">
        <v>394</v>
      </c>
      <c r="V413" s="115"/>
      <c r="W413" s="115" t="s">
        <v>263</v>
      </c>
      <c r="X413" s="115"/>
      <c r="Y413" s="115"/>
      <c r="Z413" s="432" t="s">
        <v>394</v>
      </c>
      <c r="AA413" s="115"/>
      <c r="AB413" s="120"/>
      <c r="AC413" s="120"/>
      <c r="AD413" s="120"/>
      <c r="AE413" s="68"/>
      <c r="AF413" s="38"/>
      <c r="AG413" s="74"/>
      <c r="AH413" s="105"/>
      <c r="AI413" s="137"/>
      <c r="AJ413" s="740">
        <v>3000000</v>
      </c>
      <c r="AK413" s="402"/>
      <c r="AL413" s="403" t="s">
        <v>4041</v>
      </c>
      <c r="AM413" s="402"/>
      <c r="AN413" s="45"/>
      <c r="AO413" s="34"/>
      <c r="AP413" s="30"/>
      <c r="AQ413" s="31"/>
      <c r="AR413" s="20" t="str">
        <f t="shared" si="14"/>
        <v/>
      </c>
      <c r="AS413" s="598"/>
      <c r="AT413" s="98"/>
      <c r="AU413" s="107"/>
      <c r="AV413" s="94"/>
      <c r="AW413" s="71" t="str">
        <f t="shared" si="15"/>
        <v/>
      </c>
      <c r="AX413" s="105" t="s">
        <v>1664</v>
      </c>
      <c r="AY413" s="104" t="s">
        <v>1665</v>
      </c>
      <c r="AZ413" s="104" t="s">
        <v>1664</v>
      </c>
      <c r="BA413" s="104" t="s">
        <v>1631</v>
      </c>
      <c r="BB413" s="104"/>
      <c r="BC413" s="104"/>
      <c r="BD413" s="104" t="s">
        <v>1680</v>
      </c>
      <c r="BE413" s="104" t="s">
        <v>1681</v>
      </c>
    </row>
    <row r="414" spans="1:58" ht="27" hidden="1">
      <c r="A414" s="17"/>
      <c r="B414" s="701"/>
      <c r="C414" s="132" t="s">
        <v>1648</v>
      </c>
      <c r="D414" s="208" t="s">
        <v>1682</v>
      </c>
      <c r="E414" s="105" t="e">
        <f>VLOOKUP(D414, '[2](참고) 중복제거용 BP사명 DB'!$B$3:$D794, 3, FALSE)</f>
        <v>#N/A</v>
      </c>
      <c r="F414" s="7" t="s">
        <v>1675</v>
      </c>
      <c r="G414" s="3"/>
      <c r="H414" s="117" t="s">
        <v>27</v>
      </c>
      <c r="I414" s="117" t="s">
        <v>67</v>
      </c>
      <c r="J414" s="117"/>
      <c r="K414" s="117" t="s">
        <v>67</v>
      </c>
      <c r="L414" s="117"/>
      <c r="M414" s="117" t="s">
        <v>67</v>
      </c>
      <c r="N414" s="117"/>
      <c r="O414" s="117"/>
      <c r="P414" s="122"/>
      <c r="Q414" s="28"/>
      <c r="R414" s="28"/>
      <c r="S414" s="28"/>
      <c r="T414" s="28"/>
      <c r="U414" s="115" t="s">
        <v>68</v>
      </c>
      <c r="V414" s="115" t="s">
        <v>1110</v>
      </c>
      <c r="W414" s="115"/>
      <c r="X414" s="115"/>
      <c r="Y414" s="115"/>
      <c r="Z414" s="432" t="s">
        <v>68</v>
      </c>
      <c r="AA414" s="115" t="s">
        <v>802</v>
      </c>
      <c r="AB414" s="120"/>
      <c r="AC414" s="120"/>
      <c r="AD414" s="120"/>
      <c r="AE414" s="68"/>
      <c r="AF414" s="38"/>
      <c r="AG414" s="74"/>
      <c r="AH414" s="105"/>
      <c r="AI414" s="137"/>
      <c r="AJ414" s="740">
        <v>3000000</v>
      </c>
      <c r="AK414" s="20"/>
      <c r="AL414" s="503"/>
      <c r="AM414" s="20"/>
      <c r="AN414" s="30"/>
      <c r="AO414" s="20"/>
      <c r="AP414" s="32"/>
      <c r="AQ414" s="30"/>
      <c r="AR414" s="20" t="str">
        <f t="shared" si="14"/>
        <v/>
      </c>
      <c r="AS414" s="106"/>
      <c r="AT414" s="108"/>
      <c r="AU414" s="94"/>
      <c r="AV414" s="95"/>
      <c r="AW414" s="71" t="str">
        <f t="shared" si="15"/>
        <v/>
      </c>
      <c r="AX414" s="105" t="s">
        <v>1664</v>
      </c>
      <c r="AY414" s="104" t="s">
        <v>1665</v>
      </c>
      <c r="AZ414" s="104" t="s">
        <v>1664</v>
      </c>
      <c r="BA414" s="104" t="s">
        <v>1683</v>
      </c>
      <c r="BB414" s="104"/>
      <c r="BC414" s="104"/>
      <c r="BD414" s="104" t="s">
        <v>1684</v>
      </c>
      <c r="BE414" s="104" t="s">
        <v>1685</v>
      </c>
      <c r="BF414"/>
    </row>
    <row r="415" spans="1:58" ht="27" hidden="1">
      <c r="B415" s="701"/>
      <c r="C415" s="132" t="s">
        <v>1648</v>
      </c>
      <c r="D415" s="208" t="s">
        <v>1686</v>
      </c>
      <c r="E415" s="105" t="e">
        <f>VLOOKUP(D415, '[2](참고) 중복제거용 BP사명 DB'!$B$3:$D798, 3, FALSE)</f>
        <v>#N/A</v>
      </c>
      <c r="F415" s="7" t="s">
        <v>1687</v>
      </c>
      <c r="G415" s="3"/>
      <c r="H415" s="117" t="s">
        <v>27</v>
      </c>
      <c r="I415" s="117" t="s">
        <v>67</v>
      </c>
      <c r="J415" s="117"/>
      <c r="K415" s="117" t="s">
        <v>67</v>
      </c>
      <c r="L415" s="117"/>
      <c r="M415" s="117" t="s">
        <v>67</v>
      </c>
      <c r="N415" s="117"/>
      <c r="O415" s="117"/>
      <c r="P415" s="122"/>
      <c r="Q415" s="440"/>
      <c r="R415" s="28"/>
      <c r="S415" s="28"/>
      <c r="T415" s="28"/>
      <c r="U415" s="115"/>
      <c r="V415" s="115"/>
      <c r="W415" s="209" t="s">
        <v>263</v>
      </c>
      <c r="X415" s="115"/>
      <c r="Y415" s="115"/>
      <c r="Z415" s="432"/>
      <c r="AA415" s="115"/>
      <c r="AB415" s="120"/>
      <c r="AC415" s="120"/>
      <c r="AD415" s="120"/>
      <c r="AE415" s="26" t="s">
        <v>4205</v>
      </c>
      <c r="AF415" s="104" t="s">
        <v>312</v>
      </c>
      <c r="AG415" s="72"/>
      <c r="AH415" s="105" t="s">
        <v>1383</v>
      </c>
      <c r="AI415" s="104"/>
      <c r="AJ415" s="740">
        <v>3000000</v>
      </c>
      <c r="AK415" s="20" t="s">
        <v>565</v>
      </c>
      <c r="AL415" s="20" t="s">
        <v>4013</v>
      </c>
      <c r="AM415" s="20" t="s">
        <v>399</v>
      </c>
      <c r="AN415" s="30">
        <v>45372</v>
      </c>
      <c r="AO415" s="574" t="s">
        <v>4023</v>
      </c>
      <c r="AP415" s="32" t="s">
        <v>70</v>
      </c>
      <c r="AQ415" s="31" t="s">
        <v>70</v>
      </c>
      <c r="AR415" s="20" t="str">
        <f>IF(ISBLANK(AQ415), "", "O")</f>
        <v>O</v>
      </c>
      <c r="AS415" s="509"/>
      <c r="AT415" s="98"/>
      <c r="AU415" s="107"/>
      <c r="AV415" s="94"/>
      <c r="AW415" s="71"/>
      <c r="AX415" s="202"/>
      <c r="AY415" s="202"/>
      <c r="AZ415" s="202"/>
      <c r="BA415" s="202"/>
      <c r="BB415" s="202"/>
      <c r="BC415" s="202"/>
      <c r="BD415" s="202"/>
      <c r="BE415" s="202"/>
      <c r="BF415" s="122" t="s">
        <v>602</v>
      </c>
    </row>
    <row r="416" spans="1:58" hidden="1">
      <c r="A416" s="17"/>
      <c r="B416" s="701"/>
      <c r="C416" s="132" t="s">
        <v>1648</v>
      </c>
      <c r="D416" s="208" t="s">
        <v>598</v>
      </c>
      <c r="E416" s="105" t="e">
        <f>VLOOKUP(D416, '[2](참고) 중복제거용 BP사명 DB'!$B$3:$D799, 3, FALSE)</f>
        <v>#N/A</v>
      </c>
      <c r="F416" s="7" t="s">
        <v>1688</v>
      </c>
      <c r="G416" s="3"/>
      <c r="H416" s="117" t="s">
        <v>27</v>
      </c>
      <c r="I416" s="117" t="s">
        <v>67</v>
      </c>
      <c r="J416" s="117"/>
      <c r="K416" s="117" t="s">
        <v>67</v>
      </c>
      <c r="L416" s="117"/>
      <c r="M416" s="117" t="s">
        <v>67</v>
      </c>
      <c r="N416" s="117"/>
      <c r="O416" s="117"/>
      <c r="P416" s="122"/>
      <c r="Q416" s="440"/>
      <c r="R416" s="28"/>
      <c r="S416" s="28"/>
      <c r="T416" s="28"/>
      <c r="U416" s="115"/>
      <c r="V416" s="115"/>
      <c r="W416" s="115"/>
      <c r="X416" s="115"/>
      <c r="Y416" s="115"/>
      <c r="Z416" s="432"/>
      <c r="AA416" s="115" t="s">
        <v>210</v>
      </c>
      <c r="AB416" s="120"/>
      <c r="AC416" s="120"/>
      <c r="AD416" s="120"/>
      <c r="AE416" s="26"/>
      <c r="AF416" s="50"/>
      <c r="AG416" s="104"/>
      <c r="AH416" s="105"/>
      <c r="AI416" s="104"/>
      <c r="AJ416" s="740">
        <v>3000000</v>
      </c>
      <c r="AK416" s="402"/>
      <c r="AL416" s="503"/>
      <c r="AM416" s="402"/>
      <c r="AN416" s="45"/>
      <c r="AO416" s="34"/>
      <c r="AP416" s="30"/>
      <c r="AQ416" s="31"/>
      <c r="AR416" s="20"/>
      <c r="AS416" s="109"/>
      <c r="AT416" s="98"/>
      <c r="AU416" s="107"/>
      <c r="AV416" s="94"/>
      <c r="AW416" s="71"/>
      <c r="AX416" s="202"/>
      <c r="AY416" s="202"/>
      <c r="AZ416" s="202"/>
      <c r="BA416" s="202"/>
      <c r="BB416" s="202"/>
      <c r="BC416" s="202"/>
      <c r="BD416" s="202"/>
      <c r="BE416" s="202"/>
    </row>
    <row r="417" spans="1:58">
      <c r="A417" s="17"/>
      <c r="B417" s="701"/>
      <c r="C417" s="132" t="s">
        <v>1648</v>
      </c>
      <c r="D417" s="208" t="s">
        <v>1689</v>
      </c>
      <c r="E417" s="105" t="e">
        <f>VLOOKUP(D417, '[2](참고) 중복제거용 BP사명 DB'!$B$3:$D800, 3, FALSE)</f>
        <v>#N/A</v>
      </c>
      <c r="F417" s="7" t="s">
        <v>1690</v>
      </c>
      <c r="G417" s="3"/>
      <c r="H417" s="117" t="s">
        <v>27</v>
      </c>
      <c r="I417" s="117" t="s">
        <v>67</v>
      </c>
      <c r="J417" s="117"/>
      <c r="K417" s="117" t="s">
        <v>67</v>
      </c>
      <c r="L417" s="117"/>
      <c r="M417" s="117" t="s">
        <v>67</v>
      </c>
      <c r="N417" s="117"/>
      <c r="O417" s="117"/>
      <c r="P417" s="122"/>
      <c r="Q417" s="440"/>
      <c r="R417" s="28"/>
      <c r="S417" s="28"/>
      <c r="T417" s="28"/>
      <c r="U417" s="115"/>
      <c r="V417" s="115"/>
      <c r="W417" s="461" t="s">
        <v>261</v>
      </c>
      <c r="X417" s="115"/>
      <c r="Y417" s="115"/>
      <c r="Z417" s="432"/>
      <c r="AA417" s="115" t="s">
        <v>3994</v>
      </c>
      <c r="AB417" s="120"/>
      <c r="AC417" s="120"/>
      <c r="AD417" s="120"/>
      <c r="AE417" s="26"/>
      <c r="AF417" s="50"/>
      <c r="AG417" s="104"/>
      <c r="AH417" s="105"/>
      <c r="AI417" s="104"/>
      <c r="AJ417" s="740">
        <v>3000000</v>
      </c>
      <c r="AK417" s="402"/>
      <c r="AL417" s="403" t="s">
        <v>4041</v>
      </c>
      <c r="AM417" s="402"/>
      <c r="AN417" s="45"/>
      <c r="AO417" s="34"/>
      <c r="AP417" s="30"/>
      <c r="AQ417" s="31"/>
      <c r="AR417" s="20"/>
      <c r="AS417" s="509"/>
      <c r="AT417" s="98"/>
      <c r="AU417" s="107"/>
      <c r="AV417" s="94"/>
      <c r="AW417" s="71"/>
      <c r="AX417" s="202"/>
      <c r="AY417" s="202"/>
      <c r="AZ417" s="202"/>
      <c r="BA417" s="202"/>
      <c r="BB417" s="202"/>
      <c r="BC417" s="202"/>
      <c r="BD417" s="202"/>
      <c r="BE417" s="202"/>
      <c r="BF417" s="122" t="s">
        <v>602</v>
      </c>
    </row>
    <row r="418" spans="1:58" ht="40.5" hidden="1">
      <c r="A418" s="17"/>
      <c r="B418" s="701"/>
      <c r="C418" s="132" t="s">
        <v>1648</v>
      </c>
      <c r="D418" s="208" t="s">
        <v>4206</v>
      </c>
      <c r="E418" s="105"/>
      <c r="F418" s="7" t="s">
        <v>4207</v>
      </c>
      <c r="G418" s="3" t="s">
        <v>4208</v>
      </c>
      <c r="H418" s="117"/>
      <c r="I418" s="117"/>
      <c r="J418" s="117"/>
      <c r="K418" s="117"/>
      <c r="L418" s="117"/>
      <c r="M418" s="117"/>
      <c r="N418" s="117"/>
      <c r="O418" s="117"/>
      <c r="P418" s="122"/>
      <c r="Q418" s="440"/>
      <c r="R418" s="28"/>
      <c r="S418" s="28"/>
      <c r="T418" s="28"/>
      <c r="U418" s="115"/>
      <c r="V418" s="115"/>
      <c r="W418" s="461" t="s">
        <v>263</v>
      </c>
      <c r="X418" s="115"/>
      <c r="Y418" s="115"/>
      <c r="Z418" s="432"/>
      <c r="AA418" s="115"/>
      <c r="AB418" s="120"/>
      <c r="AC418" s="120"/>
      <c r="AD418" s="120"/>
      <c r="AE418" s="26" t="s">
        <v>4209</v>
      </c>
      <c r="AF418" s="50" t="s">
        <v>248</v>
      </c>
      <c r="AG418" s="104"/>
      <c r="AH418" s="105" t="s">
        <v>687</v>
      </c>
      <c r="AI418" s="104"/>
      <c r="AJ418" s="740"/>
      <c r="AK418" s="52" t="s">
        <v>565</v>
      </c>
      <c r="AL418" s="53" t="s">
        <v>2126</v>
      </c>
      <c r="AM418" s="52" t="s">
        <v>399</v>
      </c>
      <c r="AN418" s="45">
        <v>45448</v>
      </c>
      <c r="AO418" s="34" t="s">
        <v>4023</v>
      </c>
      <c r="AP418" s="30">
        <v>45470</v>
      </c>
      <c r="AQ418" s="33">
        <v>45474</v>
      </c>
      <c r="AR418" s="20" t="str">
        <f>IF(ISBLANK(AQ418), "", "O")</f>
        <v>O</v>
      </c>
      <c r="AS418" s="509"/>
      <c r="AT418" s="98"/>
      <c r="AU418" s="107"/>
      <c r="AV418" s="94"/>
      <c r="AW418" s="71"/>
      <c r="AX418" s="104" t="s">
        <v>1664</v>
      </c>
      <c r="AY418" s="104" t="s">
        <v>4210</v>
      </c>
      <c r="AZ418" s="104" t="s">
        <v>4211</v>
      </c>
      <c r="BA418" s="104" t="s">
        <v>4212</v>
      </c>
      <c r="BB418" s="202"/>
      <c r="BC418" s="202"/>
      <c r="BD418" s="104" t="s">
        <v>4213</v>
      </c>
      <c r="BE418" s="104" t="s">
        <v>4214</v>
      </c>
    </row>
    <row r="419" spans="1:58" ht="27" hidden="1">
      <c r="B419" s="701"/>
      <c r="C419" s="132" t="s">
        <v>1648</v>
      </c>
      <c r="D419" s="208" t="s">
        <v>1691</v>
      </c>
      <c r="E419" s="105" t="e">
        <f>VLOOKUP(D419, '[2](참고) 중복제거용 BP사명 DB'!$B$3:$D801, 3, FALSE)</f>
        <v>#N/A</v>
      </c>
      <c r="F419" s="7" t="s">
        <v>1692</v>
      </c>
      <c r="G419" s="3" t="s">
        <v>1693</v>
      </c>
      <c r="H419" s="117" t="s">
        <v>27</v>
      </c>
      <c r="I419" s="117" t="s">
        <v>67</v>
      </c>
      <c r="J419" s="117"/>
      <c r="K419" s="117" t="s">
        <v>67</v>
      </c>
      <c r="L419" s="117"/>
      <c r="M419" s="117" t="s">
        <v>67</v>
      </c>
      <c r="N419" s="117"/>
      <c r="O419" s="117"/>
      <c r="P419" s="122"/>
      <c r="Q419" s="440" t="s">
        <v>263</v>
      </c>
      <c r="R419" s="28"/>
      <c r="S419" s="28"/>
      <c r="T419" s="28"/>
      <c r="U419" s="115" t="s">
        <v>394</v>
      </c>
      <c r="V419" s="115"/>
      <c r="W419" s="115" t="s">
        <v>263</v>
      </c>
      <c r="X419" s="115"/>
      <c r="Y419" s="115"/>
      <c r="Z419" s="432" t="s">
        <v>394</v>
      </c>
      <c r="AA419" s="115"/>
      <c r="AB419" s="120"/>
      <c r="AC419" s="120"/>
      <c r="AD419" s="120"/>
      <c r="AE419" s="68" t="s">
        <v>4215</v>
      </c>
      <c r="AF419" s="104" t="s">
        <v>312</v>
      </c>
      <c r="AG419" s="617"/>
      <c r="AH419" s="105" t="s">
        <v>1116</v>
      </c>
      <c r="AI419" s="137"/>
      <c r="AJ419" s="740">
        <v>3000000</v>
      </c>
      <c r="AK419" s="20" t="s">
        <v>565</v>
      </c>
      <c r="AL419" s="20" t="s">
        <v>4013</v>
      </c>
      <c r="AM419" s="20" t="s">
        <v>399</v>
      </c>
      <c r="AN419" s="30">
        <v>45365</v>
      </c>
      <c r="AO419" s="574" t="s">
        <v>4023</v>
      </c>
      <c r="AP419" s="30">
        <v>45393</v>
      </c>
      <c r="AQ419" s="33">
        <v>45405</v>
      </c>
      <c r="AR419" s="20" t="str">
        <f t="shared" ref="AR419" si="16">IF(ISBLANK(AQ419), "", "O")</f>
        <v>O</v>
      </c>
      <c r="AS419" s="598"/>
      <c r="AT419" s="98"/>
      <c r="AU419" s="107"/>
      <c r="AV419" s="94"/>
      <c r="AW419" s="71" t="str">
        <f t="shared" ref="AW419" si="17">IF(ISBLANK(AV419), "", "O")</f>
        <v/>
      </c>
      <c r="AX419" s="105" t="s">
        <v>1650</v>
      </c>
      <c r="AY419" s="104" t="s">
        <v>1651</v>
      </c>
      <c r="AZ419" s="104" t="s">
        <v>1650</v>
      </c>
      <c r="BA419" s="104" t="s">
        <v>1694</v>
      </c>
      <c r="BB419" s="104"/>
      <c r="BC419" s="104"/>
      <c r="BD419" s="104" t="s">
        <v>1695</v>
      </c>
      <c r="BE419" s="104" t="s">
        <v>1696</v>
      </c>
    </row>
    <row r="420" spans="1:58" ht="40.5" hidden="1">
      <c r="B420" s="697" t="s">
        <v>1697</v>
      </c>
      <c r="C420" s="104" t="s">
        <v>1698</v>
      </c>
      <c r="D420" s="105" t="s">
        <v>549</v>
      </c>
      <c r="E420" s="105" t="str">
        <f>VLOOKUP(D420, '[2](참고) 중복제거용 BP사명 DB'!$B$3:$D807, 3, FALSE)</f>
        <v>SK㈜</v>
      </c>
      <c r="F420" s="7" t="s">
        <v>1699</v>
      </c>
      <c r="G420" s="3" t="s">
        <v>1700</v>
      </c>
      <c r="H420" s="117" t="s">
        <v>27</v>
      </c>
      <c r="I420" s="117" t="s">
        <v>67</v>
      </c>
      <c r="J420" s="117" t="s">
        <v>67</v>
      </c>
      <c r="K420" s="117" t="s">
        <v>67</v>
      </c>
      <c r="L420" s="117"/>
      <c r="M420" s="117"/>
      <c r="N420" s="117"/>
      <c r="O420" s="117"/>
      <c r="P420" s="122"/>
      <c r="Q420" s="440" t="s">
        <v>263</v>
      </c>
      <c r="R420" s="28"/>
      <c r="S420" s="28"/>
      <c r="T420" s="28"/>
      <c r="U420" s="115" t="s">
        <v>394</v>
      </c>
      <c r="V420" s="115"/>
      <c r="W420" s="115" t="s">
        <v>263</v>
      </c>
      <c r="X420" s="115"/>
      <c r="Y420" s="115"/>
      <c r="Z420" s="432" t="s">
        <v>394</v>
      </c>
      <c r="AA420" s="115"/>
      <c r="AB420" s="120"/>
      <c r="AC420" s="120"/>
      <c r="AD420" s="120"/>
      <c r="AE420" s="50" t="s">
        <v>1701</v>
      </c>
      <c r="AF420" s="104"/>
      <c r="AG420" s="72"/>
      <c r="AH420" s="104" t="s">
        <v>1702</v>
      </c>
      <c r="AI420" s="104"/>
      <c r="AJ420" s="739">
        <v>1800000</v>
      </c>
      <c r="AK420" s="618" t="s">
        <v>565</v>
      </c>
      <c r="AL420" s="613" t="s">
        <v>4013</v>
      </c>
      <c r="AM420" s="618" t="s">
        <v>399</v>
      </c>
      <c r="AN420" s="619"/>
      <c r="AO420" s="615" t="s">
        <v>4023</v>
      </c>
      <c r="AP420" s="614"/>
      <c r="AQ420" s="616"/>
      <c r="AR420" s="613" t="str">
        <f>IF(ISBLANK(AQ420), "", "O")</f>
        <v/>
      </c>
      <c r="AS420" s="98" t="s">
        <v>4216</v>
      </c>
      <c r="AT420" s="98" t="s">
        <v>4023</v>
      </c>
      <c r="AU420" s="107"/>
      <c r="AV420" s="94"/>
      <c r="AW420" s="71" t="str">
        <f>IF(ISBLANK(AV420), "", "O")</f>
        <v/>
      </c>
      <c r="AX420" s="105" t="s">
        <v>1703</v>
      </c>
      <c r="AY420" s="104" t="s">
        <v>1704</v>
      </c>
      <c r="AZ420" s="104" t="s">
        <v>1705</v>
      </c>
      <c r="BA420" s="104" t="s">
        <v>1706</v>
      </c>
      <c r="BB420" s="104"/>
      <c r="BC420" s="104"/>
      <c r="BD420" s="104" t="s">
        <v>1707</v>
      </c>
      <c r="BE420" s="104" t="s">
        <v>1708</v>
      </c>
    </row>
    <row r="421" spans="1:58" ht="54" hidden="1">
      <c r="B421" s="697"/>
      <c r="C421" s="104" t="s">
        <v>1698</v>
      </c>
      <c r="D421" s="105" t="s">
        <v>1709</v>
      </c>
      <c r="E421" s="105" t="e">
        <f>VLOOKUP(D421, '[2](참고) 중복제거용 BP사명 DB'!$B$3:$D802, 3, FALSE)</f>
        <v>#N/A</v>
      </c>
      <c r="F421" s="7" t="s">
        <v>1710</v>
      </c>
      <c r="G421" s="3"/>
      <c r="H421" s="117" t="s">
        <v>27</v>
      </c>
      <c r="I421" s="117" t="s">
        <v>67</v>
      </c>
      <c r="J421" s="117"/>
      <c r="K421" s="117" t="s">
        <v>67</v>
      </c>
      <c r="L421" s="117"/>
      <c r="M421" s="117"/>
      <c r="N421" s="117"/>
      <c r="O421" s="117"/>
      <c r="P421" s="122"/>
      <c r="Q421" s="440" t="s">
        <v>263</v>
      </c>
      <c r="R421" s="28"/>
      <c r="S421" s="28"/>
      <c r="T421" s="28"/>
      <c r="U421" s="115" t="s">
        <v>394</v>
      </c>
      <c r="V421" s="115"/>
      <c r="W421" s="115" t="s">
        <v>263</v>
      </c>
      <c r="X421" s="115"/>
      <c r="Y421" s="115"/>
      <c r="Z421" s="432" t="s">
        <v>394</v>
      </c>
      <c r="AA421" s="115"/>
      <c r="AB421" s="120"/>
      <c r="AC421" s="120"/>
      <c r="AD421" s="120"/>
      <c r="AE421" s="7" t="s">
        <v>708</v>
      </c>
      <c r="AF421" s="104" t="s">
        <v>114</v>
      </c>
      <c r="AG421" s="104" t="s">
        <v>833</v>
      </c>
      <c r="AH421" s="104" t="s">
        <v>643</v>
      </c>
      <c r="AI421" s="104"/>
      <c r="AJ421" s="739">
        <v>1800000</v>
      </c>
      <c r="AK421" s="618" t="s">
        <v>565</v>
      </c>
      <c r="AL421" s="613" t="s">
        <v>4013</v>
      </c>
      <c r="AM421" s="618" t="s">
        <v>399</v>
      </c>
      <c r="AN421" s="619"/>
      <c r="AO421" s="615" t="s">
        <v>4023</v>
      </c>
      <c r="AP421" s="614"/>
      <c r="AQ421" s="616"/>
      <c r="AR421" s="613" t="str">
        <f t="shared" si="14"/>
        <v/>
      </c>
      <c r="AS421" s="509"/>
      <c r="AT421" s="98"/>
      <c r="AU421" s="107"/>
      <c r="AV421" s="94"/>
      <c r="AW421" s="71" t="str">
        <f t="shared" si="15"/>
        <v/>
      </c>
      <c r="AX421" s="105" t="s">
        <v>1703</v>
      </c>
      <c r="AY421" s="104" t="s">
        <v>1704</v>
      </c>
      <c r="AZ421" s="104" t="s">
        <v>1705</v>
      </c>
      <c r="BA421" s="104" t="s">
        <v>1706</v>
      </c>
      <c r="BB421" s="104"/>
      <c r="BC421" s="104"/>
      <c r="BD421" s="104" t="s">
        <v>1711</v>
      </c>
      <c r="BE421" s="105" t="s">
        <v>1712</v>
      </c>
    </row>
    <row r="422" spans="1:58" ht="27" hidden="1">
      <c r="A422" s="17"/>
      <c r="B422" s="697"/>
      <c r="C422" s="104" t="s">
        <v>1698</v>
      </c>
      <c r="D422" s="105" t="s">
        <v>739</v>
      </c>
      <c r="E422" s="105" t="str">
        <f>VLOOKUP(D422, '[2](참고) 중복제거용 BP사명 DB'!$B$3:$D803, 3, FALSE)</f>
        <v>서비스탑 주식회사</v>
      </c>
      <c r="F422" s="7" t="s">
        <v>1713</v>
      </c>
      <c r="G422" s="3"/>
      <c r="H422" s="117" t="s">
        <v>27</v>
      </c>
      <c r="I422" s="117" t="s">
        <v>67</v>
      </c>
      <c r="J422" s="117"/>
      <c r="K422" s="117" t="s">
        <v>67</v>
      </c>
      <c r="L422" s="117"/>
      <c r="M422" s="117"/>
      <c r="N422" s="117"/>
      <c r="O422" s="117"/>
      <c r="P422" s="122"/>
      <c r="Q422" s="120"/>
      <c r="R422" s="120"/>
      <c r="S422" s="120"/>
      <c r="T422" s="120"/>
      <c r="U422" s="115" t="s">
        <v>74</v>
      </c>
      <c r="V422" s="117" t="s">
        <v>575</v>
      </c>
      <c r="W422" s="117"/>
      <c r="X422" s="117"/>
      <c r="Y422" s="117"/>
      <c r="Z422" s="432" t="s">
        <v>74</v>
      </c>
      <c r="AA422" s="419" t="str">
        <f>VLOOKUP(E422,[2]Sheet1!B:C,2,FALSE)</f>
        <v>자회사</v>
      </c>
      <c r="AB422" s="120"/>
      <c r="AC422" s="120"/>
      <c r="AD422" s="120"/>
      <c r="AE422" s="25"/>
      <c r="AF422" s="35"/>
      <c r="AG422" s="322"/>
      <c r="AH422" s="35"/>
      <c r="AI422" s="25"/>
      <c r="AJ422" s="739">
        <v>1800000</v>
      </c>
      <c r="AK422" s="20"/>
      <c r="AL422" s="503"/>
      <c r="AM422" s="20"/>
      <c r="AN422" s="30"/>
      <c r="AO422" s="20"/>
      <c r="AP422" s="32"/>
      <c r="AQ422" s="30"/>
      <c r="AR422" s="20" t="str">
        <f t="shared" si="13"/>
        <v/>
      </c>
      <c r="AS422" s="70"/>
      <c r="AT422" s="70"/>
      <c r="AU422" s="94"/>
      <c r="AV422" s="94"/>
      <c r="AW422" s="71" t="str">
        <f t="shared" si="12"/>
        <v/>
      </c>
      <c r="AX422" s="202"/>
      <c r="AY422" s="104"/>
      <c r="AZ422" s="104"/>
      <c r="BA422" s="104"/>
      <c r="BB422" s="104"/>
      <c r="BC422" s="104"/>
      <c r="BD422" s="104"/>
      <c r="BE422" s="50"/>
      <c r="BF422"/>
    </row>
    <row r="423" spans="1:58" ht="27" hidden="1">
      <c r="A423" s="17"/>
      <c r="B423" s="697"/>
      <c r="C423" s="104" t="s">
        <v>1698</v>
      </c>
      <c r="D423" s="105" t="s">
        <v>480</v>
      </c>
      <c r="E423" s="105" t="str">
        <f>VLOOKUP(D423, '[2](참고) 중복제거용 BP사명 DB'!$B$3:$D804, 3, FALSE)</f>
        <v>서비스에이스주식회사</v>
      </c>
      <c r="F423" s="7" t="s">
        <v>1713</v>
      </c>
      <c r="G423" s="3"/>
      <c r="H423" s="117" t="s">
        <v>27</v>
      </c>
      <c r="I423" s="117" t="s">
        <v>67</v>
      </c>
      <c r="J423" s="117"/>
      <c r="K423" s="117" t="s">
        <v>67</v>
      </c>
      <c r="L423" s="117"/>
      <c r="M423" s="117"/>
      <c r="N423" s="117"/>
      <c r="O423" s="117"/>
      <c r="P423" s="122"/>
      <c r="Q423" s="120"/>
      <c r="R423" s="120"/>
      <c r="S423" s="120"/>
      <c r="T423" s="120"/>
      <c r="U423" s="115" t="s">
        <v>74</v>
      </c>
      <c r="V423" s="117" t="s">
        <v>575</v>
      </c>
      <c r="W423" s="117"/>
      <c r="X423" s="117"/>
      <c r="Y423" s="117"/>
      <c r="Z423" s="432" t="s">
        <v>74</v>
      </c>
      <c r="AA423" s="419" t="str">
        <f>VLOOKUP(E423,[2]Sheet1!B:C,2,FALSE)</f>
        <v>자회사</v>
      </c>
      <c r="AB423" s="120"/>
      <c r="AC423" s="120"/>
      <c r="AD423" s="120"/>
      <c r="AE423" s="25"/>
      <c r="AF423" s="35"/>
      <c r="AG423" s="322"/>
      <c r="AH423" s="35"/>
      <c r="AI423" s="25"/>
      <c r="AJ423" s="739">
        <v>1800000</v>
      </c>
      <c r="AK423" s="20"/>
      <c r="AL423" s="503"/>
      <c r="AM423" s="20"/>
      <c r="AN423" s="30"/>
      <c r="AO423" s="20"/>
      <c r="AP423" s="32"/>
      <c r="AQ423" s="30"/>
      <c r="AR423" s="20" t="str">
        <f t="shared" si="13"/>
        <v/>
      </c>
      <c r="AS423" s="70"/>
      <c r="AT423" s="70"/>
      <c r="AU423" s="94"/>
      <c r="AV423" s="94"/>
      <c r="AW423" s="71" t="str">
        <f t="shared" si="12"/>
        <v/>
      </c>
      <c r="AX423" s="202"/>
      <c r="AY423" s="104"/>
      <c r="AZ423" s="104"/>
      <c r="BA423" s="104"/>
      <c r="BB423" s="104"/>
      <c r="BC423" s="104"/>
      <c r="BD423" s="104"/>
      <c r="BE423" s="50"/>
      <c r="BF423"/>
    </row>
    <row r="424" spans="1:58" ht="27">
      <c r="A424" s="17"/>
      <c r="B424" s="697"/>
      <c r="C424" s="104" t="s">
        <v>1698</v>
      </c>
      <c r="D424" s="105" t="s">
        <v>605</v>
      </c>
      <c r="E424" s="105" t="str">
        <f>VLOOKUP(D424, '[2](참고) 중복제거용 BP사명 DB'!$B$3:$D805, 3, FALSE)</f>
        <v>에스케이플래닛주식회사</v>
      </c>
      <c r="F424" s="7" t="s">
        <v>1713</v>
      </c>
      <c r="G424" s="3"/>
      <c r="H424" s="117" t="s">
        <v>27</v>
      </c>
      <c r="I424" s="117" t="s">
        <v>67</v>
      </c>
      <c r="J424" s="117"/>
      <c r="K424" s="117" t="s">
        <v>67</v>
      </c>
      <c r="L424" s="117"/>
      <c r="M424" s="117"/>
      <c r="N424" s="117"/>
      <c r="O424" s="117"/>
      <c r="P424" s="122"/>
      <c r="Q424" s="120"/>
      <c r="R424" s="120"/>
      <c r="S424" s="120"/>
      <c r="T424" s="120"/>
      <c r="U424" s="115" t="s">
        <v>74</v>
      </c>
      <c r="V424" s="117" t="s">
        <v>575</v>
      </c>
      <c r="W424" s="461" t="s">
        <v>263</v>
      </c>
      <c r="X424" s="117"/>
      <c r="Y424" s="117"/>
      <c r="Z424" s="432" t="s">
        <v>74</v>
      </c>
      <c r="AA424" s="318"/>
      <c r="AB424" s="120"/>
      <c r="AC424" s="120"/>
      <c r="AD424" s="120"/>
      <c r="AE424" s="25"/>
      <c r="AF424" s="35"/>
      <c r="AG424" s="322"/>
      <c r="AH424" s="35"/>
      <c r="AI424" s="25"/>
      <c r="AJ424" s="739">
        <v>1800000</v>
      </c>
      <c r="AK424" s="20"/>
      <c r="AL424" s="403" t="s">
        <v>4033</v>
      </c>
      <c r="AM424" s="20"/>
      <c r="AN424" s="30"/>
      <c r="AO424" s="20"/>
      <c r="AP424" s="32"/>
      <c r="AQ424" s="30"/>
      <c r="AR424" s="20" t="str">
        <f t="shared" si="13"/>
        <v/>
      </c>
      <c r="AS424" s="98"/>
      <c r="AT424" s="70"/>
      <c r="AU424" s="94"/>
      <c r="AV424" s="94"/>
      <c r="AW424" s="71" t="str">
        <f t="shared" si="12"/>
        <v/>
      </c>
      <c r="AX424" s="202"/>
      <c r="AY424" s="104"/>
      <c r="AZ424" s="104"/>
      <c r="BA424" s="104"/>
      <c r="BB424" s="104"/>
      <c r="BC424" s="104"/>
      <c r="BD424" s="104"/>
      <c r="BE424" s="50"/>
      <c r="BF424" s="122" t="s">
        <v>602</v>
      </c>
    </row>
    <row r="425" spans="1:58" ht="27" hidden="1">
      <c r="A425" s="17"/>
      <c r="B425" s="697"/>
      <c r="C425" s="104" t="s">
        <v>1698</v>
      </c>
      <c r="D425" s="105" t="s">
        <v>508</v>
      </c>
      <c r="E425" s="105" t="str">
        <f>VLOOKUP(D425, '[2](참고) 중복제거용 BP사명 DB'!$B$3:$D806, 3, FALSE)</f>
        <v>에프앤유신용정보주식회사</v>
      </c>
      <c r="F425" s="7" t="s">
        <v>1713</v>
      </c>
      <c r="G425" s="3"/>
      <c r="H425" s="117" t="s">
        <v>27</v>
      </c>
      <c r="I425" s="117" t="s">
        <v>67</v>
      </c>
      <c r="J425" s="117"/>
      <c r="K425" s="117" t="s">
        <v>67</v>
      </c>
      <c r="L425" s="117"/>
      <c r="M425" s="117"/>
      <c r="N425" s="117"/>
      <c r="O425" s="117"/>
      <c r="P425" s="122"/>
      <c r="Q425" s="120"/>
      <c r="R425" s="120"/>
      <c r="S425" s="120"/>
      <c r="T425" s="120"/>
      <c r="U425" s="115" t="s">
        <v>74</v>
      </c>
      <c r="V425" s="117" t="s">
        <v>575</v>
      </c>
      <c r="W425" s="117"/>
      <c r="X425" s="117"/>
      <c r="Y425" s="117"/>
      <c r="Z425" s="432" t="s">
        <v>74</v>
      </c>
      <c r="AA425" s="419" t="str">
        <f>VLOOKUP(E425,[2]Sheet1!B:C,2,FALSE)</f>
        <v>자회사</v>
      </c>
      <c r="AB425" s="120"/>
      <c r="AC425" s="120"/>
      <c r="AD425" s="120"/>
      <c r="AE425" s="25"/>
      <c r="AF425" s="35"/>
      <c r="AG425" s="322"/>
      <c r="AH425" s="35"/>
      <c r="AI425" s="25"/>
      <c r="AJ425" s="739">
        <v>1800000</v>
      </c>
      <c r="AK425" s="20"/>
      <c r="AL425" s="503"/>
      <c r="AM425" s="20"/>
      <c r="AN425" s="30"/>
      <c r="AO425" s="20"/>
      <c r="AP425" s="32"/>
      <c r="AQ425" s="30"/>
      <c r="AR425" s="20" t="str">
        <f t="shared" si="13"/>
        <v/>
      </c>
      <c r="AS425" s="70"/>
      <c r="AT425" s="70"/>
      <c r="AU425" s="94"/>
      <c r="AV425" s="94"/>
      <c r="AW425" s="71" t="str">
        <f t="shared" si="12"/>
        <v/>
      </c>
      <c r="AX425" s="202"/>
      <c r="AY425" s="104"/>
      <c r="AZ425" s="104"/>
      <c r="BA425" s="104"/>
      <c r="BB425" s="104"/>
      <c r="BC425" s="104"/>
      <c r="BD425" s="104"/>
      <c r="BE425" s="50"/>
      <c r="BF425"/>
    </row>
    <row r="426" spans="1:58" hidden="1">
      <c r="A426" s="17"/>
      <c r="B426" s="697"/>
      <c r="C426" s="104" t="s">
        <v>1698</v>
      </c>
      <c r="D426" s="105" t="s">
        <v>1714</v>
      </c>
      <c r="E426" s="105" t="str">
        <f>VLOOKUP(D426, '[2](참고) 중복제거용 BP사명 DB'!$B$3:$D808, 3, FALSE)</f>
        <v>Amazon Web Services Inc.</v>
      </c>
      <c r="F426" s="7" t="s">
        <v>1715</v>
      </c>
      <c r="G426" s="3"/>
      <c r="H426" s="117" t="s">
        <v>27</v>
      </c>
      <c r="I426" s="117" t="s">
        <v>67</v>
      </c>
      <c r="J426" s="117"/>
      <c r="K426" s="117" t="s">
        <v>67</v>
      </c>
      <c r="L426" s="117"/>
      <c r="M426" s="117"/>
      <c r="N426" s="117"/>
      <c r="O426" s="117"/>
      <c r="P426" s="122"/>
      <c r="Q426" s="120"/>
      <c r="R426" s="120"/>
      <c r="S426" s="120"/>
      <c r="T426" s="120"/>
      <c r="U426" s="115" t="s">
        <v>68</v>
      </c>
      <c r="V426" s="115" t="s">
        <v>442</v>
      </c>
      <c r="W426" s="115"/>
      <c r="X426" s="115"/>
      <c r="Y426" s="115"/>
      <c r="Z426" s="432" t="s">
        <v>68</v>
      </c>
      <c r="AA426" s="115" t="s">
        <v>443</v>
      </c>
      <c r="AB426" s="120"/>
      <c r="AC426" s="120"/>
      <c r="AD426" s="120"/>
      <c r="AE426" s="25"/>
      <c r="AF426" s="35"/>
      <c r="AG426" s="322"/>
      <c r="AH426" s="35"/>
      <c r="AI426" s="25"/>
      <c r="AJ426" s="739">
        <v>1800000</v>
      </c>
      <c r="AK426" s="20"/>
      <c r="AL426" s="503"/>
      <c r="AM426" s="20"/>
      <c r="AN426" s="30"/>
      <c r="AO426" s="20"/>
      <c r="AP426" s="32"/>
      <c r="AQ426" s="30"/>
      <c r="AR426" s="20" t="str">
        <f t="shared" si="13"/>
        <v/>
      </c>
      <c r="AS426" s="70"/>
      <c r="AT426" s="70"/>
      <c r="AU426" s="94"/>
      <c r="AV426" s="94"/>
      <c r="AW426" s="71" t="str">
        <f t="shared" si="12"/>
        <v/>
      </c>
      <c r="AX426" s="202"/>
      <c r="AY426" s="104"/>
      <c r="AZ426" s="104"/>
      <c r="BA426" s="104"/>
      <c r="BB426" s="104"/>
      <c r="BC426" s="104"/>
      <c r="BD426" s="104"/>
      <c r="BE426" s="50"/>
      <c r="BF426"/>
    </row>
    <row r="427" spans="1:58" s="39" customFormat="1" ht="27" hidden="1" customHeight="1">
      <c r="A427" s="17"/>
      <c r="B427" s="701" t="s">
        <v>1716</v>
      </c>
      <c r="C427" s="132" t="s">
        <v>1717</v>
      </c>
      <c r="D427" s="105" t="s">
        <v>605</v>
      </c>
      <c r="E427" s="105" t="str">
        <f>VLOOKUP(D427, '[2](참고) 중복제거용 BP사명 DB'!$B$3:$D809, 3, FALSE)</f>
        <v>에스케이플래닛주식회사</v>
      </c>
      <c r="F427" s="7" t="s">
        <v>1718</v>
      </c>
      <c r="G427" s="7" t="s">
        <v>1719</v>
      </c>
      <c r="H427" s="117" t="s">
        <v>27</v>
      </c>
      <c r="I427" s="117" t="s">
        <v>67</v>
      </c>
      <c r="J427" s="117" t="s">
        <v>67</v>
      </c>
      <c r="K427" s="117" t="s">
        <v>67</v>
      </c>
      <c r="L427" s="117"/>
      <c r="M427" s="117"/>
      <c r="N427" s="117"/>
      <c r="O427" s="117"/>
      <c r="P427" s="122"/>
      <c r="Q427" s="117"/>
      <c r="R427" s="445" t="s">
        <v>263</v>
      </c>
      <c r="S427" s="120"/>
      <c r="T427" s="120"/>
      <c r="U427" s="209" t="s">
        <v>394</v>
      </c>
      <c r="V427" s="117"/>
      <c r="W427" s="117"/>
      <c r="X427" s="209"/>
      <c r="Y427" s="117"/>
      <c r="Z427" s="434" t="s">
        <v>394</v>
      </c>
      <c r="AA427" s="419" t="s">
        <v>1720</v>
      </c>
      <c r="AB427" s="120"/>
      <c r="AC427" s="120"/>
      <c r="AD427" s="120"/>
      <c r="AE427" s="25"/>
      <c r="AF427" s="35"/>
      <c r="AG427" s="322"/>
      <c r="AH427" s="35"/>
      <c r="AI427" s="25"/>
      <c r="AJ427" s="592"/>
      <c r="AK427" s="402"/>
      <c r="AL427" s="503"/>
      <c r="AM427" s="402"/>
      <c r="AN427" s="45"/>
      <c r="AO427" s="34"/>
      <c r="AP427" s="30"/>
      <c r="AQ427" s="31"/>
      <c r="AR427" s="20" t="str">
        <f t="shared" si="13"/>
        <v/>
      </c>
      <c r="AS427" s="109"/>
      <c r="AT427" s="98"/>
      <c r="AU427" s="107"/>
      <c r="AV427" s="94"/>
      <c r="AW427" s="71" t="str">
        <f t="shared" si="12"/>
        <v/>
      </c>
      <c r="AX427" s="202"/>
      <c r="AY427" s="104"/>
      <c r="AZ427" s="104"/>
      <c r="BA427" s="104"/>
      <c r="BB427" s="104"/>
      <c r="BC427" s="104"/>
      <c r="BD427" s="104"/>
      <c r="BE427" s="50"/>
    </row>
    <row r="428" spans="1:58" s="39" customFormat="1" hidden="1">
      <c r="A428" s="17"/>
      <c r="B428" s="701"/>
      <c r="C428" s="132" t="s">
        <v>1717</v>
      </c>
      <c r="D428" s="208" t="s">
        <v>1721</v>
      </c>
      <c r="E428" s="105" t="e">
        <f>VLOOKUP(D428, '[2](참고) 중복제거용 BP사명 DB'!$B$3:$D810, 3, FALSE)</f>
        <v>#N/A</v>
      </c>
      <c r="F428" s="7" t="s">
        <v>1722</v>
      </c>
      <c r="G428" s="3"/>
      <c r="H428" s="117" t="s">
        <v>27</v>
      </c>
      <c r="I428" s="117" t="s">
        <v>67</v>
      </c>
      <c r="J428" s="117"/>
      <c r="K428" s="117" t="s">
        <v>67</v>
      </c>
      <c r="L428" s="117"/>
      <c r="M428" s="117"/>
      <c r="N428" s="117"/>
      <c r="O428" s="117"/>
      <c r="P428" s="122"/>
      <c r="Q428" s="79"/>
      <c r="R428" s="120"/>
      <c r="S428" s="120"/>
      <c r="T428" s="120"/>
      <c r="U428" s="115"/>
      <c r="V428" s="115"/>
      <c r="W428" s="115"/>
      <c r="X428" s="115"/>
      <c r="Y428" s="115"/>
      <c r="Z428" s="432"/>
      <c r="AA428" s="115" t="s">
        <v>443</v>
      </c>
      <c r="AB428" s="120"/>
      <c r="AC428" s="120"/>
      <c r="AD428" s="120"/>
      <c r="AE428" s="25"/>
      <c r="AF428" s="35"/>
      <c r="AG428" s="322"/>
      <c r="AH428" s="35"/>
      <c r="AI428" s="25"/>
      <c r="AJ428" s="592"/>
      <c r="AK428" s="20"/>
      <c r="AL428" s="503"/>
      <c r="AM428" s="20"/>
      <c r="AN428" s="30"/>
      <c r="AO428" s="52"/>
      <c r="AP428" s="32"/>
      <c r="AQ428" s="30"/>
      <c r="AR428" s="20" t="str">
        <f t="shared" si="13"/>
        <v/>
      </c>
      <c r="AS428" s="70"/>
      <c r="AT428" s="70"/>
      <c r="AU428" s="94"/>
      <c r="AV428" s="94"/>
      <c r="AW428" s="71" t="str">
        <f t="shared" si="12"/>
        <v/>
      </c>
      <c r="AX428" s="202"/>
      <c r="AY428" s="104"/>
      <c r="AZ428" s="104"/>
      <c r="BA428" s="104"/>
      <c r="BB428" s="104"/>
      <c r="BC428" s="104"/>
      <c r="BD428" s="104"/>
      <c r="BE428" s="50"/>
    </row>
    <row r="429" spans="1:58" s="39" customFormat="1" ht="54" hidden="1">
      <c r="A429" s="14"/>
      <c r="B429" s="697" t="s">
        <v>1723</v>
      </c>
      <c r="C429" s="132" t="s">
        <v>1724</v>
      </c>
      <c r="D429" s="208" t="s">
        <v>1725</v>
      </c>
      <c r="E429" s="105" t="e">
        <f>VLOOKUP(D429, '[2](참고) 중복제거용 BP사명 DB'!$B$3:$D811, 3, FALSE)</f>
        <v>#N/A</v>
      </c>
      <c r="F429" s="7" t="s">
        <v>1726</v>
      </c>
      <c r="G429" s="3"/>
      <c r="H429" s="117" t="s">
        <v>27</v>
      </c>
      <c r="I429" s="117" t="s">
        <v>67</v>
      </c>
      <c r="J429" s="117"/>
      <c r="K429" s="117" t="s">
        <v>67</v>
      </c>
      <c r="L429" s="117" t="s">
        <v>67</v>
      </c>
      <c r="M429" s="117" t="s">
        <v>67</v>
      </c>
      <c r="N429" s="117"/>
      <c r="O429" s="117"/>
      <c r="P429" s="122"/>
      <c r="Q429" s="117"/>
      <c r="R429" s="120"/>
      <c r="S429" s="120"/>
      <c r="T429" s="120"/>
      <c r="U429" s="115"/>
      <c r="V429" s="117"/>
      <c r="W429" s="117"/>
      <c r="X429" s="115" t="s">
        <v>263</v>
      </c>
      <c r="Y429" s="117"/>
      <c r="Z429" s="432"/>
      <c r="AA429" s="117"/>
      <c r="AB429" s="120"/>
      <c r="AC429" s="120"/>
      <c r="AD429" s="120"/>
      <c r="AE429" s="25"/>
      <c r="AF429" s="35"/>
      <c r="AG429" s="322"/>
      <c r="AH429" s="35"/>
      <c r="AI429" s="25"/>
      <c r="AJ429" s="592"/>
      <c r="AK429" s="20" t="s">
        <v>266</v>
      </c>
      <c r="AL429" s="20" t="s">
        <v>4005</v>
      </c>
      <c r="AM429" s="20" t="s">
        <v>399</v>
      </c>
      <c r="AN429" s="522"/>
      <c r="AO429" s="574" t="s">
        <v>4254</v>
      </c>
      <c r="AP429" s="32"/>
      <c r="AQ429" s="30"/>
      <c r="AR429" s="20" t="str">
        <f t="shared" si="13"/>
        <v/>
      </c>
      <c r="AS429" s="98" t="s">
        <v>1724</v>
      </c>
      <c r="AT429" s="98" t="s">
        <v>4254</v>
      </c>
      <c r="AU429" s="94"/>
      <c r="AV429" s="94"/>
      <c r="AW429" s="71" t="str">
        <f t="shared" si="12"/>
        <v/>
      </c>
      <c r="AX429" s="422" t="s">
        <v>4217</v>
      </c>
      <c r="AY429" s="423" t="s">
        <v>1728</v>
      </c>
      <c r="AZ429" s="423" t="s">
        <v>4218</v>
      </c>
      <c r="BA429" s="423" t="s">
        <v>1729</v>
      </c>
      <c r="BB429" s="104"/>
      <c r="BC429" s="104"/>
      <c r="BD429" s="104" t="s">
        <v>4219</v>
      </c>
      <c r="BE429" s="104" t="s">
        <v>1469</v>
      </c>
    </row>
    <row r="430" spans="1:58" s="39" customFormat="1" ht="27" hidden="1">
      <c r="A430" s="17"/>
      <c r="B430" s="697"/>
      <c r="C430" s="132" t="s">
        <v>1724</v>
      </c>
      <c r="D430" s="105" t="s">
        <v>1672</v>
      </c>
      <c r="E430" s="105" t="str">
        <f>VLOOKUP(D430, '[2](참고) 중복제거용 BP사명 DB'!$B$3:$D812, 3, FALSE)</f>
        <v>나이스평가정보(주)</v>
      </c>
      <c r="F430" s="7" t="s">
        <v>1730</v>
      </c>
      <c r="G430" s="3"/>
      <c r="H430" s="117" t="s">
        <v>27</v>
      </c>
      <c r="I430" s="117" t="s">
        <v>67</v>
      </c>
      <c r="J430" s="117"/>
      <c r="K430" s="117" t="s">
        <v>67</v>
      </c>
      <c r="L430" s="117" t="s">
        <v>67</v>
      </c>
      <c r="M430" s="117" t="s">
        <v>67</v>
      </c>
      <c r="N430" s="117"/>
      <c r="O430" s="117"/>
      <c r="P430" s="122"/>
      <c r="Q430" s="79"/>
      <c r="R430" s="120"/>
      <c r="S430" s="120"/>
      <c r="T430" s="120"/>
      <c r="U430" s="115" t="s">
        <v>68</v>
      </c>
      <c r="V430" s="115" t="s">
        <v>210</v>
      </c>
      <c r="W430" s="115"/>
      <c r="X430" s="115"/>
      <c r="Y430" s="115"/>
      <c r="Z430" s="432" t="s">
        <v>68</v>
      </c>
      <c r="AA430" s="115" t="s">
        <v>210</v>
      </c>
      <c r="AB430" s="120"/>
      <c r="AC430" s="120"/>
      <c r="AD430" s="120"/>
      <c r="AE430" s="25"/>
      <c r="AF430" s="35"/>
      <c r="AG430" s="322"/>
      <c r="AH430" s="35"/>
      <c r="AI430" s="25"/>
      <c r="AJ430" s="592"/>
      <c r="AK430" s="20"/>
      <c r="AL430" s="503"/>
      <c r="AM430" s="20"/>
      <c r="AN430" s="30"/>
      <c r="AO430" s="52"/>
      <c r="AP430" s="32"/>
      <c r="AQ430" s="30"/>
      <c r="AR430" s="20" t="str">
        <f t="shared" si="13"/>
        <v/>
      </c>
      <c r="AS430" s="70"/>
      <c r="AT430" s="70"/>
      <c r="AU430" s="94"/>
      <c r="AV430" s="94"/>
      <c r="AW430" s="71" t="str">
        <f t="shared" si="12"/>
        <v/>
      </c>
      <c r="AX430" s="105" t="s">
        <v>1727</v>
      </c>
      <c r="AY430" s="104" t="s">
        <v>1728</v>
      </c>
      <c r="AZ430" s="104" t="s">
        <v>1474</v>
      </c>
      <c r="BA430" s="104" t="s">
        <v>1729</v>
      </c>
      <c r="BB430" s="104"/>
      <c r="BC430" s="104"/>
      <c r="BD430" s="104"/>
      <c r="BE430" s="50"/>
    </row>
    <row r="431" spans="1:58" s="39" customFormat="1" ht="27" hidden="1">
      <c r="A431" s="17"/>
      <c r="B431" s="697"/>
      <c r="C431" s="132" t="s">
        <v>1724</v>
      </c>
      <c r="D431" s="105" t="s">
        <v>694</v>
      </c>
      <c r="E431" s="105" t="str">
        <f>VLOOKUP(D431, '[2](참고) 중복제거용 BP사명 DB'!$B$3:$D813, 3, FALSE)</f>
        <v>Amazon Web Services Inc.</v>
      </c>
      <c r="F431" s="7" t="s">
        <v>1523</v>
      </c>
      <c r="G431" s="3"/>
      <c r="H431" s="117" t="s">
        <v>27</v>
      </c>
      <c r="I431" s="117" t="s">
        <v>67</v>
      </c>
      <c r="J431" s="117"/>
      <c r="K431" s="117" t="s">
        <v>67</v>
      </c>
      <c r="L431" s="117" t="s">
        <v>67</v>
      </c>
      <c r="M431" s="117" t="s">
        <v>67</v>
      </c>
      <c r="N431" s="117"/>
      <c r="O431" s="117"/>
      <c r="P431" s="122"/>
      <c r="Q431" s="79"/>
      <c r="R431" s="120"/>
      <c r="S431" s="120"/>
      <c r="T431" s="120"/>
      <c r="U431" s="115" t="s">
        <v>68</v>
      </c>
      <c r="V431" s="115" t="s">
        <v>442</v>
      </c>
      <c r="W431" s="115"/>
      <c r="X431" s="115"/>
      <c r="Y431" s="115"/>
      <c r="Z431" s="432" t="s">
        <v>68</v>
      </c>
      <c r="AA431" s="115" t="s">
        <v>443</v>
      </c>
      <c r="AB431" s="120"/>
      <c r="AC431" s="120"/>
      <c r="AD431" s="120"/>
      <c r="AE431" s="25"/>
      <c r="AF431" s="35"/>
      <c r="AG431" s="322"/>
      <c r="AH431" s="35"/>
      <c r="AI431" s="25"/>
      <c r="AJ431" s="592"/>
      <c r="AK431" s="20"/>
      <c r="AL431" s="503"/>
      <c r="AM431" s="20"/>
      <c r="AN431" s="30"/>
      <c r="AO431" s="52"/>
      <c r="AP431" s="32"/>
      <c r="AQ431" s="30"/>
      <c r="AR431" s="20" t="str">
        <f t="shared" si="13"/>
        <v/>
      </c>
      <c r="AS431" s="70"/>
      <c r="AT431" s="70"/>
      <c r="AU431" s="94"/>
      <c r="AV431" s="94"/>
      <c r="AW431" s="71" t="str">
        <f t="shared" si="12"/>
        <v/>
      </c>
      <c r="AX431" s="105" t="s">
        <v>1727</v>
      </c>
      <c r="AY431" s="104" t="s">
        <v>1728</v>
      </c>
      <c r="AZ431" s="104" t="s">
        <v>1474</v>
      </c>
      <c r="BA431" s="104" t="s">
        <v>1729</v>
      </c>
      <c r="BB431" s="104"/>
      <c r="BC431" s="104"/>
      <c r="BD431" s="104"/>
      <c r="BE431" s="50"/>
    </row>
    <row r="432" spans="1:58" ht="27.75" hidden="1" customHeight="1">
      <c r="A432" s="17"/>
      <c r="B432" s="105" t="s">
        <v>1731</v>
      </c>
      <c r="C432" s="105" t="s">
        <v>1731</v>
      </c>
      <c r="D432" s="105" t="s">
        <v>70</v>
      </c>
      <c r="E432" s="105" t="e">
        <f>VLOOKUP(D432, '[2](참고) 중복제거용 BP사명 DB'!$B$3:$D814, 3, FALSE)</f>
        <v>#N/A</v>
      </c>
      <c r="F432" s="7" t="s">
        <v>1731</v>
      </c>
      <c r="G432" s="3"/>
      <c r="H432" s="117" t="s">
        <v>630</v>
      </c>
      <c r="I432" s="117"/>
      <c r="J432" s="117"/>
      <c r="K432" s="454" t="s">
        <v>67</v>
      </c>
      <c r="L432" s="117"/>
      <c r="M432" s="117"/>
      <c r="N432" s="117"/>
      <c r="O432" s="117"/>
      <c r="P432" s="122"/>
      <c r="Q432" s="47"/>
      <c r="R432" s="47"/>
      <c r="S432" s="47"/>
      <c r="T432" s="47"/>
      <c r="U432" s="115" t="s">
        <v>1156</v>
      </c>
      <c r="V432" s="117"/>
      <c r="W432" s="117"/>
      <c r="X432" s="117"/>
      <c r="Y432" s="117"/>
      <c r="Z432" s="432" t="s">
        <v>1156</v>
      </c>
      <c r="AA432" s="117" t="s">
        <v>1157</v>
      </c>
      <c r="AB432" s="117"/>
      <c r="AC432" s="117"/>
      <c r="AD432" s="117"/>
      <c r="AE432" s="7" t="s">
        <v>1732</v>
      </c>
      <c r="AF432" s="104"/>
      <c r="AG432" s="105"/>
      <c r="AH432" s="105"/>
      <c r="AI432" s="105"/>
      <c r="AJ432" s="593"/>
      <c r="AK432" s="20"/>
      <c r="AL432" s="503"/>
      <c r="AM432" s="20"/>
      <c r="AN432" s="30"/>
      <c r="AO432" s="23"/>
      <c r="AP432" s="32"/>
      <c r="AQ432" s="30"/>
      <c r="AR432" s="20" t="str">
        <f t="shared" si="13"/>
        <v/>
      </c>
      <c r="AS432" s="86"/>
      <c r="AT432" s="86"/>
      <c r="AU432" s="94"/>
      <c r="AV432" s="94"/>
      <c r="AW432" s="71" t="str">
        <f t="shared" si="12"/>
        <v/>
      </c>
      <c r="AX432" s="105" t="s">
        <v>1733</v>
      </c>
      <c r="AY432" s="105" t="s">
        <v>1734</v>
      </c>
      <c r="AZ432" s="105"/>
      <c r="BA432" s="105"/>
      <c r="BB432" s="105"/>
      <c r="BC432" s="105"/>
      <c r="BD432" s="105"/>
      <c r="BE432" s="105"/>
      <c r="BF432"/>
    </row>
    <row r="433" spans="1:58" s="39" customFormat="1" ht="41.25" hidden="1" customHeight="1">
      <c r="A433" s="17"/>
      <c r="B433" s="132" t="s">
        <v>1735</v>
      </c>
      <c r="C433" s="132" t="s">
        <v>1735</v>
      </c>
      <c r="D433" s="105" t="s">
        <v>1736</v>
      </c>
      <c r="E433" s="105" t="str">
        <f>VLOOKUP(D433, '[2](참고) 중복제거용 BP사명 DB'!$B$3:$D815, 3, FALSE)</f>
        <v>IDEMIA</v>
      </c>
      <c r="F433" s="7" t="s">
        <v>1737</v>
      </c>
      <c r="G433" s="418" t="s">
        <v>1738</v>
      </c>
      <c r="H433" s="117" t="s">
        <v>27</v>
      </c>
      <c r="I433" s="117" t="s">
        <v>67</v>
      </c>
      <c r="J433" s="117"/>
      <c r="K433" s="117"/>
      <c r="L433" s="117"/>
      <c r="M433" s="117"/>
      <c r="N433" s="117"/>
      <c r="O433" s="117"/>
      <c r="P433" s="122"/>
      <c r="Q433" s="79"/>
      <c r="R433" s="116"/>
      <c r="S433" s="116"/>
      <c r="T433" s="116"/>
      <c r="U433" s="115" t="s">
        <v>68</v>
      </c>
      <c r="V433" s="115" t="s">
        <v>69</v>
      </c>
      <c r="W433" s="115"/>
      <c r="X433" s="115"/>
      <c r="Y433" s="115"/>
      <c r="Z433" s="432" t="s">
        <v>68</v>
      </c>
      <c r="AA433" s="115" t="s">
        <v>69</v>
      </c>
      <c r="AB433" s="120"/>
      <c r="AC433" s="120"/>
      <c r="AD433" s="120"/>
      <c r="AE433" s="25"/>
      <c r="AF433" s="35"/>
      <c r="AG433" s="322"/>
      <c r="AH433" s="35"/>
      <c r="AI433" s="25"/>
      <c r="AJ433" s="592"/>
      <c r="AK433" s="20"/>
      <c r="AL433" s="503"/>
      <c r="AM433" s="20"/>
      <c r="AN433" s="30"/>
      <c r="AO433" s="52"/>
      <c r="AP433" s="32"/>
      <c r="AQ433" s="30"/>
      <c r="AR433" s="20" t="str">
        <f t="shared" si="13"/>
        <v/>
      </c>
      <c r="AS433" s="70"/>
      <c r="AT433" s="70"/>
      <c r="AU433" s="94"/>
      <c r="AV433" s="94"/>
      <c r="AW433" s="71" t="str">
        <f t="shared" si="12"/>
        <v/>
      </c>
      <c r="AX433" s="105"/>
      <c r="AY433" s="104"/>
      <c r="AZ433" s="104"/>
      <c r="BA433" s="104"/>
      <c r="BB433" s="104"/>
      <c r="BC433" s="104"/>
      <c r="BD433" s="104"/>
      <c r="BE433" s="50"/>
    </row>
    <row r="434" spans="1:58" ht="27" hidden="1">
      <c r="A434" s="17"/>
      <c r="B434" s="697" t="s">
        <v>1739</v>
      </c>
      <c r="C434" s="324" t="s">
        <v>1740</v>
      </c>
      <c r="D434" s="105" t="s">
        <v>1741</v>
      </c>
      <c r="E434" s="105" t="e">
        <f>VLOOKUP(D434, '[2](참고) 중복제거용 BP사명 DB'!$B$3:$D816, 3, FALSE)</f>
        <v>#N/A</v>
      </c>
      <c r="F434" s="7" t="s">
        <v>1742</v>
      </c>
      <c r="G434" s="3" t="s">
        <v>1743</v>
      </c>
      <c r="H434" s="117" t="s">
        <v>27</v>
      </c>
      <c r="I434" s="117" t="s">
        <v>67</v>
      </c>
      <c r="J434" s="117"/>
      <c r="K434" s="117" t="s">
        <v>67</v>
      </c>
      <c r="L434" s="117" t="s">
        <v>67</v>
      </c>
      <c r="M434" s="117"/>
      <c r="N434" s="117"/>
      <c r="O434" s="117"/>
      <c r="P434" s="122"/>
      <c r="Q434" s="28"/>
      <c r="R434" s="28"/>
      <c r="S434" s="28"/>
      <c r="T434" s="28"/>
      <c r="U434" s="115" t="s">
        <v>68</v>
      </c>
      <c r="V434" s="115" t="s">
        <v>1110</v>
      </c>
      <c r="W434" s="115"/>
      <c r="X434" s="115"/>
      <c r="Y434" s="115"/>
      <c r="Z434" s="432" t="s">
        <v>68</v>
      </c>
      <c r="AA434" s="115" t="s">
        <v>443</v>
      </c>
      <c r="AB434" s="120"/>
      <c r="AC434" s="120"/>
      <c r="AD434" s="120"/>
      <c r="AE434" s="7"/>
      <c r="AF434" s="38"/>
      <c r="AG434" s="27"/>
      <c r="AH434" s="38"/>
      <c r="AI434" s="68"/>
      <c r="AJ434" s="739">
        <v>1300000</v>
      </c>
      <c r="AK434" s="20"/>
      <c r="AL434" s="503"/>
      <c r="AM434" s="20"/>
      <c r="AN434" s="42"/>
      <c r="AO434" s="20"/>
      <c r="AP434" s="32"/>
      <c r="AQ434" s="32"/>
      <c r="AR434" s="20" t="str">
        <f t="shared" si="13"/>
        <v/>
      </c>
      <c r="AS434" s="70"/>
      <c r="AT434" s="98"/>
      <c r="AU434" s="94"/>
      <c r="AV434" s="94"/>
      <c r="AW434" s="71" t="str">
        <f t="shared" si="12"/>
        <v/>
      </c>
      <c r="AX434" s="105" t="s">
        <v>1744</v>
      </c>
      <c r="AY434" s="104" t="s">
        <v>1745</v>
      </c>
      <c r="AZ434" s="105" t="s">
        <v>1746</v>
      </c>
      <c r="BA434" s="104" t="s">
        <v>1747</v>
      </c>
      <c r="BB434" s="104"/>
      <c r="BC434" s="104"/>
      <c r="BD434" s="104"/>
      <c r="BE434" s="50"/>
      <c r="BF434"/>
    </row>
    <row r="435" spans="1:58" ht="27" hidden="1">
      <c r="A435" s="17"/>
      <c r="B435" s="697"/>
      <c r="C435" s="132" t="s">
        <v>1740</v>
      </c>
      <c r="D435" s="105" t="s">
        <v>1748</v>
      </c>
      <c r="E435" s="105" t="str">
        <f>VLOOKUP(D435, '[2](참고) 중복제거용 BP사명 DB'!$B$3:$D817, 3, FALSE)</f>
        <v>엔에이치엔커머스㈜</v>
      </c>
      <c r="F435" s="7" t="s">
        <v>1749</v>
      </c>
      <c r="G435" s="3" t="s">
        <v>1750</v>
      </c>
      <c r="H435" s="117" t="s">
        <v>27</v>
      </c>
      <c r="I435" s="117" t="s">
        <v>67</v>
      </c>
      <c r="J435" s="117"/>
      <c r="K435" s="117" t="s">
        <v>67</v>
      </c>
      <c r="L435" s="117" t="s">
        <v>67</v>
      </c>
      <c r="M435" s="117"/>
      <c r="N435" s="117"/>
      <c r="O435" s="117"/>
      <c r="P435" s="122"/>
      <c r="Q435" s="28"/>
      <c r="R435" s="28"/>
      <c r="S435" s="28"/>
      <c r="T435" s="28"/>
      <c r="U435" s="115" t="s">
        <v>68</v>
      </c>
      <c r="V435" s="115" t="s">
        <v>1110</v>
      </c>
      <c r="W435" s="115"/>
      <c r="X435" s="115"/>
      <c r="Y435" s="115"/>
      <c r="Z435" s="432" t="s">
        <v>68</v>
      </c>
      <c r="AA435" s="115" t="s">
        <v>802</v>
      </c>
      <c r="AB435" s="120"/>
      <c r="AC435" s="120"/>
      <c r="AD435" s="120"/>
      <c r="AE435" s="7"/>
      <c r="AF435" s="38"/>
      <c r="AG435" s="27"/>
      <c r="AH435" s="38"/>
      <c r="AI435" s="68"/>
      <c r="AJ435" s="739">
        <v>1300000</v>
      </c>
      <c r="AK435" s="20"/>
      <c r="AL435" s="503"/>
      <c r="AM435" s="20"/>
      <c r="AN435" s="42"/>
      <c r="AO435" s="20"/>
      <c r="AP435" s="32"/>
      <c r="AQ435" s="32"/>
      <c r="AR435" s="20" t="str">
        <f t="shared" si="13"/>
        <v/>
      </c>
      <c r="AS435" s="70"/>
      <c r="AT435" s="98"/>
      <c r="AU435" s="94"/>
      <c r="AV435" s="94"/>
      <c r="AW435" s="71" t="str">
        <f t="shared" si="12"/>
        <v/>
      </c>
      <c r="AX435" s="202"/>
      <c r="AY435" s="104"/>
      <c r="AZ435" s="104"/>
      <c r="BA435" s="104"/>
      <c r="BB435" s="104"/>
      <c r="BC435" s="104"/>
      <c r="BD435" s="104"/>
      <c r="BE435" s="50"/>
      <c r="BF435"/>
    </row>
    <row r="436" spans="1:58" hidden="1">
      <c r="A436" s="17"/>
      <c r="B436" s="697"/>
      <c r="C436" s="132" t="s">
        <v>1740</v>
      </c>
      <c r="D436" s="105" t="s">
        <v>1751</v>
      </c>
      <c r="E436" s="105" t="e">
        <f>VLOOKUP(D436, '[2](참고) 중복제거용 BP사명 DB'!$B$3:$D818, 3, FALSE)</f>
        <v>#N/A</v>
      </c>
      <c r="F436" s="7" t="s">
        <v>1752</v>
      </c>
      <c r="G436" s="3"/>
      <c r="H436" s="117" t="s">
        <v>27</v>
      </c>
      <c r="I436" s="117" t="s">
        <v>67</v>
      </c>
      <c r="J436" s="117"/>
      <c r="K436" s="117" t="s">
        <v>67</v>
      </c>
      <c r="L436" s="117" t="s">
        <v>67</v>
      </c>
      <c r="M436" s="117"/>
      <c r="N436" s="117"/>
      <c r="O436" s="117"/>
      <c r="P436" s="122"/>
      <c r="Q436" s="120"/>
      <c r="R436" s="120"/>
      <c r="S436" s="120"/>
      <c r="T436" s="120"/>
      <c r="U436" s="115" t="s">
        <v>68</v>
      </c>
      <c r="V436" s="115" t="s">
        <v>69</v>
      </c>
      <c r="W436" s="115"/>
      <c r="X436" s="115"/>
      <c r="Y436" s="115"/>
      <c r="Z436" s="432" t="s">
        <v>68</v>
      </c>
      <c r="AA436" s="115" t="s">
        <v>692</v>
      </c>
      <c r="AB436" s="120"/>
      <c r="AC436" s="120"/>
      <c r="AD436" s="120"/>
      <c r="AE436" s="7"/>
      <c r="AF436" s="35"/>
      <c r="AG436" s="322"/>
      <c r="AH436" s="35"/>
      <c r="AI436" s="25"/>
      <c r="AJ436" s="739">
        <v>1300000</v>
      </c>
      <c r="AK436" s="20"/>
      <c r="AL436" s="503"/>
      <c r="AM436" s="20"/>
      <c r="AN436" s="30"/>
      <c r="AO436" s="20"/>
      <c r="AP436" s="32"/>
      <c r="AQ436" s="30"/>
      <c r="AR436" s="20" t="str">
        <f t="shared" si="13"/>
        <v/>
      </c>
      <c r="AS436" s="70"/>
      <c r="AT436" s="70"/>
      <c r="AU436" s="94"/>
      <c r="AV436" s="94"/>
      <c r="AW436" s="71" t="str">
        <f t="shared" si="12"/>
        <v/>
      </c>
      <c r="AX436" s="105" t="s">
        <v>1753</v>
      </c>
      <c r="AY436" s="104" t="s">
        <v>1745</v>
      </c>
      <c r="AZ436" s="104" t="s">
        <v>1753</v>
      </c>
      <c r="BA436" s="104" t="s">
        <v>1747</v>
      </c>
      <c r="BB436" s="104"/>
      <c r="BC436" s="104"/>
      <c r="BD436" s="104"/>
      <c r="BE436" s="50"/>
      <c r="BF436"/>
    </row>
    <row r="437" spans="1:58" ht="27" hidden="1">
      <c r="B437" s="697"/>
      <c r="C437" s="132" t="s">
        <v>1740</v>
      </c>
      <c r="D437" s="105" t="s">
        <v>1754</v>
      </c>
      <c r="E437" s="105" t="e">
        <f>VLOOKUP(D437, '[2](참고) 중복제거용 BP사명 DB'!$B$3:$D819, 3, FALSE)</f>
        <v>#N/A</v>
      </c>
      <c r="F437" s="7" t="s">
        <v>1755</v>
      </c>
      <c r="G437" s="3"/>
      <c r="H437" s="117" t="s">
        <v>27</v>
      </c>
      <c r="I437" s="117" t="s">
        <v>67</v>
      </c>
      <c r="J437" s="117"/>
      <c r="K437" s="117" t="s">
        <v>67</v>
      </c>
      <c r="L437" s="117" t="s">
        <v>67</v>
      </c>
      <c r="M437" s="117"/>
      <c r="N437" s="117"/>
      <c r="O437" s="117"/>
      <c r="P437" s="122"/>
      <c r="Q437" s="440" t="s">
        <v>263</v>
      </c>
      <c r="R437" s="28"/>
      <c r="S437" s="28"/>
      <c r="T437" s="28"/>
      <c r="U437" s="115" t="s">
        <v>394</v>
      </c>
      <c r="V437" s="120"/>
      <c r="W437" s="115" t="s">
        <v>263</v>
      </c>
      <c r="X437" s="120"/>
      <c r="Y437" s="120"/>
      <c r="Z437" s="432" t="s">
        <v>394</v>
      </c>
      <c r="AA437" s="120"/>
      <c r="AB437" s="117" t="s">
        <v>1479</v>
      </c>
      <c r="AC437" s="120"/>
      <c r="AD437" s="120"/>
      <c r="AE437" s="7" t="s">
        <v>1756</v>
      </c>
      <c r="AF437" s="72" t="s">
        <v>114</v>
      </c>
      <c r="AG437" s="72" t="s">
        <v>1488</v>
      </c>
      <c r="AH437" s="50" t="s">
        <v>643</v>
      </c>
      <c r="AI437" s="104"/>
      <c r="AJ437" s="739">
        <v>1300000</v>
      </c>
      <c r="AK437" s="23" t="s">
        <v>565</v>
      </c>
      <c r="AL437" s="20" t="s">
        <v>4013</v>
      </c>
      <c r="AM437" s="23" t="s">
        <v>399</v>
      </c>
      <c r="AN437" s="30">
        <v>45356</v>
      </c>
      <c r="AO437" s="574" t="s">
        <v>4023</v>
      </c>
      <c r="AP437" s="32" t="s">
        <v>70</v>
      </c>
      <c r="AQ437" s="32" t="s">
        <v>70</v>
      </c>
      <c r="AR437" s="20" t="str">
        <f>IF(ISBLANK(AQ437), "", "O")</f>
        <v>O</v>
      </c>
      <c r="AS437" s="98" t="s">
        <v>1739</v>
      </c>
      <c r="AT437" s="98" t="s">
        <v>4023</v>
      </c>
      <c r="AU437" s="107" t="s">
        <v>70</v>
      </c>
      <c r="AV437" s="95" t="s">
        <v>70</v>
      </c>
      <c r="AW437" s="71" t="str">
        <f>IF(ISBLANK(AV437), "", "O")</f>
        <v>O</v>
      </c>
      <c r="AX437" s="105" t="s">
        <v>1744</v>
      </c>
      <c r="AY437" s="104" t="s">
        <v>1745</v>
      </c>
      <c r="AZ437" s="105" t="s">
        <v>1746</v>
      </c>
      <c r="BA437" s="104" t="s">
        <v>1747</v>
      </c>
      <c r="BB437" s="104"/>
      <c r="BC437" s="104"/>
      <c r="BD437" s="104" t="s">
        <v>1757</v>
      </c>
      <c r="BE437" s="104" t="s">
        <v>1758</v>
      </c>
    </row>
    <row r="438" spans="1:58" ht="24" hidden="1">
      <c r="A438" s="17"/>
      <c r="B438" s="697"/>
      <c r="C438" s="132" t="s">
        <v>1740</v>
      </c>
      <c r="D438" s="105" t="s">
        <v>480</v>
      </c>
      <c r="E438" s="105" t="str">
        <f>VLOOKUP(D438, '[2](참고) 중복제거용 BP사명 DB'!$B$3:$D820, 3, FALSE)</f>
        <v>서비스에이스주식회사</v>
      </c>
      <c r="F438" s="7" t="s">
        <v>1759</v>
      </c>
      <c r="G438" s="3"/>
      <c r="H438" s="117" t="s">
        <v>27</v>
      </c>
      <c r="I438" s="117" t="s">
        <v>67</v>
      </c>
      <c r="J438" s="117"/>
      <c r="K438" s="117" t="s">
        <v>67</v>
      </c>
      <c r="L438" s="117" t="s">
        <v>67</v>
      </c>
      <c r="M438" s="117"/>
      <c r="N438" s="117"/>
      <c r="O438" s="117"/>
      <c r="P438" s="122"/>
      <c r="Q438" s="120"/>
      <c r="R438" s="120"/>
      <c r="S438" s="120"/>
      <c r="T438" s="120"/>
      <c r="U438" s="115" t="s">
        <v>74</v>
      </c>
      <c r="V438" s="115" t="s">
        <v>575</v>
      </c>
      <c r="W438" s="115"/>
      <c r="X438" s="115"/>
      <c r="Y438" s="115"/>
      <c r="Z438" s="432" t="s">
        <v>74</v>
      </c>
      <c r="AA438" s="419" t="str">
        <f>VLOOKUP(E438,[2]Sheet1!B:C,2,FALSE)</f>
        <v>자회사</v>
      </c>
      <c r="AB438" s="117"/>
      <c r="AC438" s="120"/>
      <c r="AD438" s="120"/>
      <c r="AE438" s="7"/>
      <c r="AF438" s="72"/>
      <c r="AG438" s="322"/>
      <c r="AH438" s="35"/>
      <c r="AI438" s="104"/>
      <c r="AJ438" s="739">
        <v>1300000</v>
      </c>
      <c r="AK438" s="23"/>
      <c r="AL438" s="505"/>
      <c r="AM438" s="23"/>
      <c r="AN438" s="33"/>
      <c r="AO438" s="53"/>
      <c r="AP438" s="32"/>
      <c r="AQ438" s="30"/>
      <c r="AR438" s="20" t="str">
        <f t="shared" si="13"/>
        <v/>
      </c>
      <c r="AS438" s="70"/>
      <c r="AT438" s="70"/>
      <c r="AU438" s="94"/>
      <c r="AV438" s="94"/>
      <c r="AW438" s="71" t="str">
        <f t="shared" si="12"/>
        <v/>
      </c>
      <c r="AX438" s="105" t="s">
        <v>1753</v>
      </c>
      <c r="AY438" s="104" t="s">
        <v>1745</v>
      </c>
      <c r="AZ438" s="104" t="s">
        <v>1753</v>
      </c>
      <c r="BA438" s="104" t="s">
        <v>1747</v>
      </c>
      <c r="BB438" s="104"/>
      <c r="BC438" s="104"/>
      <c r="BD438" s="104"/>
      <c r="BE438" s="50"/>
      <c r="BF438"/>
    </row>
    <row r="439" spans="1:58">
      <c r="A439" s="17"/>
      <c r="B439" s="697"/>
      <c r="C439" s="132" t="s">
        <v>1740</v>
      </c>
      <c r="D439" s="208" t="s">
        <v>1760</v>
      </c>
      <c r="E439" s="105" t="e">
        <f>VLOOKUP(D439, '[2](참고) 중복제거용 BP사명 DB'!$B$3:$D821, 3, FALSE)</f>
        <v>#N/A</v>
      </c>
      <c r="F439" s="7" t="s">
        <v>1761</v>
      </c>
      <c r="G439" s="3"/>
      <c r="H439" s="117" t="s">
        <v>27</v>
      </c>
      <c r="I439" s="117" t="s">
        <v>67</v>
      </c>
      <c r="J439" s="117"/>
      <c r="K439" s="117" t="s">
        <v>67</v>
      </c>
      <c r="L439" s="117" t="s">
        <v>67</v>
      </c>
      <c r="M439" s="117"/>
      <c r="N439" s="117"/>
      <c r="O439" s="117"/>
      <c r="P439" s="122"/>
      <c r="Q439" s="120"/>
      <c r="R439" s="120"/>
      <c r="S439" s="120"/>
      <c r="T439" s="120"/>
      <c r="U439" s="115"/>
      <c r="V439" s="115"/>
      <c r="W439" s="209" t="s">
        <v>263</v>
      </c>
      <c r="X439" s="115"/>
      <c r="Y439" s="115"/>
      <c r="Z439" s="432"/>
      <c r="AA439" s="115"/>
      <c r="AB439" s="117"/>
      <c r="AC439" s="120"/>
      <c r="AD439" s="120"/>
      <c r="AE439" s="7"/>
      <c r="AF439" s="72"/>
      <c r="AG439" s="72"/>
      <c r="AH439" s="104"/>
      <c r="AI439" s="104"/>
      <c r="AJ439" s="739">
        <v>1300000</v>
      </c>
      <c r="AK439" s="23"/>
      <c r="AL439" s="403" t="s">
        <v>4220</v>
      </c>
      <c r="AM439" s="23"/>
      <c r="AN439" s="33"/>
      <c r="AO439" s="53"/>
      <c r="AP439" s="32"/>
      <c r="AQ439" s="30"/>
      <c r="AR439" s="20"/>
      <c r="AS439" s="98"/>
      <c r="AT439" s="70"/>
      <c r="AU439" s="94"/>
      <c r="AV439" s="94"/>
      <c r="AW439" s="71"/>
      <c r="AX439" s="202"/>
      <c r="AY439" s="104"/>
      <c r="AZ439" s="104"/>
      <c r="BA439" s="104"/>
      <c r="BB439" s="104"/>
      <c r="BC439" s="104"/>
      <c r="BD439" s="104"/>
      <c r="BE439" s="50"/>
      <c r="BF439" s="122" t="s">
        <v>602</v>
      </c>
    </row>
    <row r="440" spans="1:58" s="39" customFormat="1" ht="40.5" hidden="1">
      <c r="A440" s="518"/>
      <c r="B440" s="701" t="s">
        <v>1762</v>
      </c>
      <c r="C440" s="132" t="s">
        <v>1763</v>
      </c>
      <c r="D440" s="105" t="s">
        <v>605</v>
      </c>
      <c r="E440" s="105" t="str">
        <f>VLOOKUP(D440, '[2](참고) 중복제거용 BP사명 DB'!$B$3:$D822, 3, FALSE)</f>
        <v>에스케이플래닛주식회사</v>
      </c>
      <c r="F440" s="7" t="s">
        <v>1764</v>
      </c>
      <c r="G440" s="418" t="s">
        <v>4221</v>
      </c>
      <c r="H440" s="117" t="s">
        <v>27</v>
      </c>
      <c r="I440" s="117" t="s">
        <v>67</v>
      </c>
      <c r="J440" s="117"/>
      <c r="K440" s="117"/>
      <c r="L440" s="117"/>
      <c r="M440" s="117"/>
      <c r="N440" s="117"/>
      <c r="O440" s="117"/>
      <c r="P440" s="122"/>
      <c r="Q440" s="79"/>
      <c r="R440" s="120"/>
      <c r="S440" s="120"/>
      <c r="T440" s="120"/>
      <c r="U440" s="115" t="s">
        <v>74</v>
      </c>
      <c r="V440" s="115" t="s">
        <v>575</v>
      </c>
      <c r="W440" s="115"/>
      <c r="X440" s="115" t="s">
        <v>1151</v>
      </c>
      <c r="Y440" s="115"/>
      <c r="Z440" s="432" t="s">
        <v>74</v>
      </c>
      <c r="AA440" s="318"/>
      <c r="AB440" s="120"/>
      <c r="AC440" s="120"/>
      <c r="AD440" s="120"/>
      <c r="AE440" s="7"/>
      <c r="AF440" s="35"/>
      <c r="AG440" s="322"/>
      <c r="AH440" s="35"/>
      <c r="AI440" s="35"/>
      <c r="AJ440" s="620"/>
      <c r="AK440" s="20"/>
      <c r="AL440" s="403"/>
      <c r="AM440" s="402"/>
      <c r="AN440" s="522"/>
      <c r="AO440" s="612"/>
      <c r="AP440" s="32"/>
      <c r="AQ440" s="30"/>
      <c r="AR440" s="20" t="str">
        <f t="shared" si="13"/>
        <v/>
      </c>
      <c r="AS440" s="110" t="s">
        <v>263</v>
      </c>
      <c r="AT440" s="70"/>
      <c r="AU440" s="94"/>
      <c r="AV440" s="94"/>
      <c r="AW440" s="71" t="str">
        <f t="shared" si="12"/>
        <v/>
      </c>
      <c r="AX440" s="105" t="s">
        <v>877</v>
      </c>
      <c r="AY440" s="104" t="s">
        <v>4222</v>
      </c>
      <c r="AZ440" s="104"/>
      <c r="BA440" s="104"/>
      <c r="BB440" s="104"/>
      <c r="BC440" s="104"/>
      <c r="BD440" s="104"/>
      <c r="BE440" s="50"/>
      <c r="BF440" s="122" t="s">
        <v>602</v>
      </c>
    </row>
    <row r="441" spans="1:58" s="39" customFormat="1" ht="27" hidden="1">
      <c r="A441" s="17"/>
      <c r="B441" s="701"/>
      <c r="C441" s="132" t="s">
        <v>1763</v>
      </c>
      <c r="D441" s="105" t="s">
        <v>1767</v>
      </c>
      <c r="E441" s="105" t="e">
        <f>VLOOKUP(D441, '[2](참고) 중복제거용 BP사명 DB'!$B$3:$D823, 3, FALSE)</f>
        <v>#N/A</v>
      </c>
      <c r="F441" s="7" t="s">
        <v>1764</v>
      </c>
      <c r="G441" s="418" t="s">
        <v>1765</v>
      </c>
      <c r="H441" s="117" t="s">
        <v>27</v>
      </c>
      <c r="I441" s="117" t="s">
        <v>67</v>
      </c>
      <c r="J441" s="117"/>
      <c r="K441" s="117"/>
      <c r="L441" s="117"/>
      <c r="M441" s="117"/>
      <c r="N441" s="117"/>
      <c r="O441" s="117"/>
      <c r="P441" s="122"/>
      <c r="Q441" s="79"/>
      <c r="R441" s="79"/>
      <c r="S441" s="120"/>
      <c r="T441" s="120"/>
      <c r="U441" s="115" t="s">
        <v>68</v>
      </c>
      <c r="V441" s="115" t="s">
        <v>1768</v>
      </c>
      <c r="W441" s="115"/>
      <c r="X441" s="115"/>
      <c r="Y441" s="115"/>
      <c r="Z441" s="432" t="s">
        <v>68</v>
      </c>
      <c r="AA441" s="115" t="s">
        <v>287</v>
      </c>
      <c r="AB441" s="117"/>
      <c r="AC441" s="120"/>
      <c r="AD441" s="120"/>
      <c r="AE441" s="7"/>
      <c r="AF441" s="35"/>
      <c r="AG441" s="322"/>
      <c r="AH441" s="35"/>
      <c r="AI441" s="35"/>
      <c r="AJ441" s="620"/>
      <c r="AK441" s="20"/>
      <c r="AL441" s="503"/>
      <c r="AM441" s="20"/>
      <c r="AN441" s="30"/>
      <c r="AO441" s="52"/>
      <c r="AP441" s="32"/>
      <c r="AQ441" s="30"/>
      <c r="AR441" s="20" t="str">
        <f t="shared" si="13"/>
        <v/>
      </c>
      <c r="AS441" s="70"/>
      <c r="AT441" s="70"/>
      <c r="AU441" s="94"/>
      <c r="AV441" s="94"/>
      <c r="AW441" s="71" t="str">
        <f t="shared" si="12"/>
        <v/>
      </c>
      <c r="AX441" s="202"/>
      <c r="AY441" s="104"/>
      <c r="AZ441" s="104"/>
      <c r="BA441" s="104"/>
      <c r="BB441" s="105"/>
      <c r="BC441" s="105"/>
      <c r="BD441" s="104"/>
      <c r="BE441" s="50"/>
    </row>
    <row r="442" spans="1:58" s="39" customFormat="1" ht="36" hidden="1">
      <c r="A442" s="17"/>
      <c r="B442" s="701" t="s">
        <v>1769</v>
      </c>
      <c r="C442" s="132" t="s">
        <v>1770</v>
      </c>
      <c r="D442" s="105" t="s">
        <v>1771</v>
      </c>
      <c r="E442" s="105" t="str">
        <f>VLOOKUP(D442, '[2](참고) 중복제거용 BP사명 DB'!$B$3:$D824, 3, FALSE)</f>
        <v xml:space="preserve">	텔코웨어 주식회사</v>
      </c>
      <c r="F442" s="7" t="s">
        <v>1772</v>
      </c>
      <c r="G442" s="3" t="s">
        <v>1773</v>
      </c>
      <c r="H442" s="117" t="s">
        <v>27</v>
      </c>
      <c r="I442" s="117" t="s">
        <v>67</v>
      </c>
      <c r="J442" s="117"/>
      <c r="K442" s="117"/>
      <c r="L442" s="117" t="s">
        <v>67</v>
      </c>
      <c r="M442" s="117" t="s">
        <v>67</v>
      </c>
      <c r="N442" s="117"/>
      <c r="O442" s="117"/>
      <c r="P442" s="122"/>
      <c r="Q442" s="79"/>
      <c r="R442" s="447"/>
      <c r="S442" s="28"/>
      <c r="T442" s="28"/>
      <c r="U442" s="115" t="s">
        <v>68</v>
      </c>
      <c r="V442" s="115" t="s">
        <v>680</v>
      </c>
      <c r="W442" s="115"/>
      <c r="X442" s="115"/>
      <c r="Y442" s="115"/>
      <c r="Z442" s="432" t="s">
        <v>68</v>
      </c>
      <c r="AA442" s="115" t="s">
        <v>802</v>
      </c>
      <c r="AB442" s="117" t="s">
        <v>1774</v>
      </c>
      <c r="AC442" s="203"/>
      <c r="AD442" s="203" t="s">
        <v>1775</v>
      </c>
      <c r="AE442" s="7"/>
      <c r="AF442" s="27"/>
      <c r="AG442" s="27" t="s">
        <v>1776</v>
      </c>
      <c r="AH442" s="74" t="s">
        <v>1254</v>
      </c>
      <c r="AI442" s="27"/>
      <c r="AJ442" s="621"/>
      <c r="AK442" s="20"/>
      <c r="AL442" s="503"/>
      <c r="AM442" s="20"/>
      <c r="AN442" s="32"/>
      <c r="AO442" s="43"/>
      <c r="AP442" s="32"/>
      <c r="AQ442" s="32"/>
      <c r="AR442" s="20" t="str">
        <f t="shared" si="13"/>
        <v/>
      </c>
      <c r="AS442" s="106"/>
      <c r="AT442" s="98"/>
      <c r="AU442" s="94"/>
      <c r="AV442" s="94"/>
      <c r="AW442" s="71" t="str">
        <f t="shared" si="12"/>
        <v/>
      </c>
      <c r="AX442" s="105" t="s">
        <v>4223</v>
      </c>
      <c r="AY442" s="104" t="s">
        <v>4224</v>
      </c>
      <c r="AZ442" s="104"/>
      <c r="BA442" s="104"/>
      <c r="BB442" s="104"/>
      <c r="BC442" s="104"/>
      <c r="BD442" s="104" t="s">
        <v>1779</v>
      </c>
      <c r="BE442" s="104" t="s">
        <v>1780</v>
      </c>
    </row>
    <row r="443" spans="1:58" s="39" customFormat="1" ht="67.5" hidden="1">
      <c r="A443" s="14"/>
      <c r="B443" s="701"/>
      <c r="C443" s="132" t="s">
        <v>1770</v>
      </c>
      <c r="D443" s="105" t="s">
        <v>1278</v>
      </c>
      <c r="E443" s="105" t="str">
        <f>VLOOKUP(D443, '[2](참고) 중복제거용 BP사명 DB'!$B$3:$D825, 3, FALSE)</f>
        <v xml:space="preserve">	(주)엔텔스</v>
      </c>
      <c r="F443" s="7" t="s">
        <v>1781</v>
      </c>
      <c r="G443" s="3" t="s">
        <v>1782</v>
      </c>
      <c r="H443" s="117" t="s">
        <v>27</v>
      </c>
      <c r="I443" s="117" t="s">
        <v>67</v>
      </c>
      <c r="J443" s="117"/>
      <c r="K443" s="117"/>
      <c r="L443" s="117" t="s">
        <v>67</v>
      </c>
      <c r="M443" s="117" t="s">
        <v>67</v>
      </c>
      <c r="N443" s="117"/>
      <c r="O443" s="117"/>
      <c r="P443" s="122"/>
      <c r="Q443" s="79"/>
      <c r="R443" s="121" t="s">
        <v>261</v>
      </c>
      <c r="S443" s="115"/>
      <c r="T443" s="28"/>
      <c r="U443" s="115" t="s">
        <v>394</v>
      </c>
      <c r="V443" s="115"/>
      <c r="W443" s="115"/>
      <c r="X443" s="115" t="s">
        <v>263</v>
      </c>
      <c r="Y443" s="115"/>
      <c r="Z443" s="432" t="s">
        <v>394</v>
      </c>
      <c r="AA443" s="115"/>
      <c r="AB443" s="117" t="s">
        <v>1774</v>
      </c>
      <c r="AC443" s="120"/>
      <c r="AD443" s="120"/>
      <c r="AE443" s="7"/>
      <c r="AF443" s="27"/>
      <c r="AG443" s="27" t="s">
        <v>1783</v>
      </c>
      <c r="AH443" s="27" t="s">
        <v>1592</v>
      </c>
      <c r="AI443" s="27"/>
      <c r="AJ443" s="609"/>
      <c r="AK443" s="20" t="s">
        <v>266</v>
      </c>
      <c r="AL443" s="20" t="s">
        <v>4005</v>
      </c>
      <c r="AM443" s="20" t="s">
        <v>267</v>
      </c>
      <c r="AN443" s="33">
        <v>45467</v>
      </c>
      <c r="AO443" s="574" t="s">
        <v>4254</v>
      </c>
      <c r="AP443" s="30"/>
      <c r="AQ443" s="31"/>
      <c r="AR443" s="20" t="str">
        <f t="shared" si="13"/>
        <v/>
      </c>
      <c r="AS443" s="108" t="s">
        <v>1770</v>
      </c>
      <c r="AT443" s="98" t="s">
        <v>4254</v>
      </c>
      <c r="AU443" s="107"/>
      <c r="AV443" s="94"/>
      <c r="AW443" s="71" t="str">
        <f>IF(ISBLANK(AV443), "", "O")</f>
        <v/>
      </c>
      <c r="AX443" s="105" t="s">
        <v>4225</v>
      </c>
      <c r="AY443" s="104" t="s">
        <v>4224</v>
      </c>
      <c r="AZ443" s="104"/>
      <c r="BA443" s="104"/>
      <c r="BB443" s="105"/>
      <c r="BC443" s="105"/>
      <c r="BD443" s="104" t="s">
        <v>1785</v>
      </c>
      <c r="BE443" s="104" t="s">
        <v>1786</v>
      </c>
    </row>
    <row r="444" spans="1:58" s="39" customFormat="1" hidden="1">
      <c r="A444" s="17"/>
      <c r="B444" s="701"/>
      <c r="C444" s="132" t="s">
        <v>1770</v>
      </c>
      <c r="D444" s="105" t="s">
        <v>1533</v>
      </c>
      <c r="E444" s="105" t="str">
        <f>VLOOKUP(D444, '[2](참고) 중복제거용 BP사명 DB'!$B$3:$D826, 3, FALSE)</f>
        <v>한국마이크로소프트(유)</v>
      </c>
      <c r="F444" s="7" t="s">
        <v>441</v>
      </c>
      <c r="G444" s="3"/>
      <c r="H444" s="117" t="s">
        <v>27</v>
      </c>
      <c r="I444" s="117" t="s">
        <v>67</v>
      </c>
      <c r="J444" s="117"/>
      <c r="K444" s="117"/>
      <c r="L444" s="117" t="s">
        <v>67</v>
      </c>
      <c r="M444" s="117" t="s">
        <v>67</v>
      </c>
      <c r="N444" s="117"/>
      <c r="O444" s="117"/>
      <c r="P444" s="122"/>
      <c r="Q444" s="79"/>
      <c r="R444" s="120"/>
      <c r="S444" s="120"/>
      <c r="T444" s="120"/>
      <c r="U444" s="115" t="s">
        <v>68</v>
      </c>
      <c r="V444" s="115" t="s">
        <v>442</v>
      </c>
      <c r="W444" s="115"/>
      <c r="X444" s="115"/>
      <c r="Y444" s="115"/>
      <c r="Z444" s="432" t="s">
        <v>68</v>
      </c>
      <c r="AA444" s="115" t="s">
        <v>443</v>
      </c>
      <c r="AB444" s="117"/>
      <c r="AC444" s="120"/>
      <c r="AD444" s="120"/>
      <c r="AE444" s="7"/>
      <c r="AF444" s="35"/>
      <c r="AG444" s="322"/>
      <c r="AH444" s="35"/>
      <c r="AI444" s="35"/>
      <c r="AJ444" s="620"/>
      <c r="AK444" s="20"/>
      <c r="AL444" s="503"/>
      <c r="AM444" s="20"/>
      <c r="AN444" s="30"/>
      <c r="AO444" s="52"/>
      <c r="AP444" s="32"/>
      <c r="AQ444" s="30"/>
      <c r="AR444" s="20" t="str">
        <f t="shared" si="13"/>
        <v/>
      </c>
      <c r="AS444" s="70"/>
      <c r="AT444" s="70"/>
      <c r="AU444" s="94"/>
      <c r="AV444" s="94"/>
      <c r="AW444" s="71" t="str">
        <f t="shared" si="12"/>
        <v/>
      </c>
      <c r="AX444" s="202"/>
      <c r="AY444" s="104"/>
      <c r="AZ444" s="104"/>
      <c r="BA444" s="104"/>
      <c r="BB444" s="104"/>
      <c r="BC444" s="104"/>
      <c r="BD444" s="104"/>
      <c r="BE444" s="50"/>
    </row>
    <row r="445" spans="1:58" s="39" customFormat="1" ht="40.5" hidden="1">
      <c r="A445" s="17"/>
      <c r="B445" s="701"/>
      <c r="C445" s="132" t="s">
        <v>1770</v>
      </c>
      <c r="D445" s="105" t="s">
        <v>1787</v>
      </c>
      <c r="E445" s="105" t="str">
        <f>VLOOKUP(D445, '[2](참고) 중복제거용 BP사명 DB'!$B$3:$D827, 3, FALSE)</f>
        <v>스마트케어웍스 주식회사</v>
      </c>
      <c r="F445" s="7" t="s">
        <v>1788</v>
      </c>
      <c r="G445" s="3" t="s">
        <v>1789</v>
      </c>
      <c r="H445" s="117" t="s">
        <v>27</v>
      </c>
      <c r="I445" s="117" t="s">
        <v>67</v>
      </c>
      <c r="J445" s="117"/>
      <c r="K445" s="117"/>
      <c r="L445" s="117" t="s">
        <v>67</v>
      </c>
      <c r="M445" s="117" t="s">
        <v>67</v>
      </c>
      <c r="N445" s="117"/>
      <c r="O445" s="117"/>
      <c r="P445" s="122"/>
      <c r="Q445" s="79"/>
      <c r="R445" s="447"/>
      <c r="S445" s="28"/>
      <c r="T445" s="28"/>
      <c r="U445" s="115" t="s">
        <v>68</v>
      </c>
      <c r="V445" s="115" t="s">
        <v>680</v>
      </c>
      <c r="W445" s="115"/>
      <c r="X445" s="115"/>
      <c r="Y445" s="115"/>
      <c r="Z445" s="432" t="s">
        <v>68</v>
      </c>
      <c r="AA445" s="115" t="s">
        <v>802</v>
      </c>
      <c r="AB445" s="117" t="s">
        <v>1774</v>
      </c>
      <c r="AC445" s="120"/>
      <c r="AD445" s="120"/>
      <c r="AE445" s="7"/>
      <c r="AF445" s="27"/>
      <c r="AG445" s="27" t="s">
        <v>1426</v>
      </c>
      <c r="AH445" s="74" t="s">
        <v>1254</v>
      </c>
      <c r="AI445" s="27"/>
      <c r="AJ445" s="621"/>
      <c r="AK445" s="20"/>
      <c r="AL445" s="503"/>
      <c r="AM445" s="20"/>
      <c r="AN445" s="32"/>
      <c r="AO445" s="43"/>
      <c r="AP445" s="32"/>
      <c r="AQ445" s="32"/>
      <c r="AR445" s="20" t="str">
        <f t="shared" si="13"/>
        <v/>
      </c>
      <c r="AS445" s="106"/>
      <c r="AT445" s="98"/>
      <c r="AU445" s="94"/>
      <c r="AV445" s="94"/>
      <c r="AW445" s="71" t="str">
        <f t="shared" si="12"/>
        <v/>
      </c>
      <c r="AX445" s="105" t="s">
        <v>4223</v>
      </c>
      <c r="AY445" s="104" t="s">
        <v>4224</v>
      </c>
      <c r="AZ445" s="104"/>
      <c r="BA445" s="104"/>
      <c r="BB445" s="104"/>
      <c r="BC445" s="104"/>
      <c r="BD445" s="104" t="s">
        <v>1790</v>
      </c>
      <c r="BE445" s="104" t="s">
        <v>1791</v>
      </c>
    </row>
    <row r="446" spans="1:58" s="39" customFormat="1" ht="27" hidden="1">
      <c r="A446" s="14"/>
      <c r="B446" s="701"/>
      <c r="C446" s="132" t="s">
        <v>1770</v>
      </c>
      <c r="D446" s="105" t="s">
        <v>1792</v>
      </c>
      <c r="E446" s="105" t="e">
        <f>VLOOKUP(D446, '[2](참고) 중복제거용 BP사명 DB'!$B$3:$D828, 3, FALSE)</f>
        <v>#N/A</v>
      </c>
      <c r="F446" s="7" t="s">
        <v>1793</v>
      </c>
      <c r="G446" s="3"/>
      <c r="H446" s="117" t="s">
        <v>27</v>
      </c>
      <c r="I446" s="117" t="s">
        <v>67</v>
      </c>
      <c r="J446" s="117"/>
      <c r="K446" s="117"/>
      <c r="L446" s="117" t="s">
        <v>67</v>
      </c>
      <c r="M446" s="117" t="s">
        <v>67</v>
      </c>
      <c r="N446" s="117"/>
      <c r="O446" s="117"/>
      <c r="P446" s="122"/>
      <c r="Q446" s="79"/>
      <c r="R446" s="121" t="s">
        <v>261</v>
      </c>
      <c r="S446" s="115"/>
      <c r="T446" s="28"/>
      <c r="U446" s="115" t="s">
        <v>394</v>
      </c>
      <c r="V446" s="115"/>
      <c r="W446" s="115"/>
      <c r="X446" s="115" t="s">
        <v>263</v>
      </c>
      <c r="Y446" s="115"/>
      <c r="Z446" s="432" t="s">
        <v>394</v>
      </c>
      <c r="AA446" s="115"/>
      <c r="AB446" s="117"/>
      <c r="AC446" s="120"/>
      <c r="AD446" s="120"/>
      <c r="AE446" s="7"/>
      <c r="AF446" s="27"/>
      <c r="AG446" s="27"/>
      <c r="AH446" s="74"/>
      <c r="AI446" s="27"/>
      <c r="AJ446" s="621"/>
      <c r="AK446" s="20" t="s">
        <v>266</v>
      </c>
      <c r="AL446" s="20" t="s">
        <v>4005</v>
      </c>
      <c r="AM446" s="20" t="s">
        <v>267</v>
      </c>
      <c r="AN446" s="33">
        <v>45467</v>
      </c>
      <c r="AO446" s="574" t="s">
        <v>4254</v>
      </c>
      <c r="AP446" s="30"/>
      <c r="AQ446" s="31"/>
      <c r="AR446" s="20" t="str">
        <f>IF(ISBLANK(AQ446), "", "O")</f>
        <v/>
      </c>
      <c r="AS446" s="108"/>
      <c r="AT446" s="98"/>
      <c r="AU446" s="107"/>
      <c r="AV446" s="94"/>
      <c r="AW446" s="71"/>
      <c r="AX446" s="105" t="s">
        <v>4225</v>
      </c>
      <c r="AY446" s="104" t="s">
        <v>4224</v>
      </c>
      <c r="AZ446" s="104"/>
      <c r="BA446" s="104"/>
      <c r="BB446" s="105"/>
      <c r="BC446" s="105"/>
      <c r="BD446" s="241" t="s">
        <v>1794</v>
      </c>
      <c r="BE446" s="105" t="s">
        <v>1795</v>
      </c>
    </row>
    <row r="447" spans="1:58" s="39" customFormat="1" ht="40.5" hidden="1">
      <c r="A447" s="17"/>
      <c r="B447" s="132" t="s">
        <v>1796</v>
      </c>
      <c r="C447" s="132" t="s">
        <v>1797</v>
      </c>
      <c r="D447" s="105" t="s">
        <v>1798</v>
      </c>
      <c r="E447" s="105" t="str">
        <f>VLOOKUP(D447, '[2](참고) 중복제거용 BP사명 DB'!$B$3:$D829, 3, FALSE)</f>
        <v>주식회사 스케치랩</v>
      </c>
      <c r="F447" s="26" t="s">
        <v>1799</v>
      </c>
      <c r="G447" s="3" t="s">
        <v>1800</v>
      </c>
      <c r="H447" s="117" t="s">
        <v>27</v>
      </c>
      <c r="I447" s="117" t="s">
        <v>67</v>
      </c>
      <c r="J447" s="117"/>
      <c r="K447" s="117" t="s">
        <v>67</v>
      </c>
      <c r="L447" s="117"/>
      <c r="M447" s="117"/>
      <c r="N447" s="117" t="s">
        <v>67</v>
      </c>
      <c r="O447" s="117"/>
      <c r="P447" s="122"/>
      <c r="Q447" s="28"/>
      <c r="R447" s="121" t="s">
        <v>261</v>
      </c>
      <c r="S447" s="85" t="s">
        <v>261</v>
      </c>
      <c r="T447" s="28"/>
      <c r="U447" s="115" t="s">
        <v>394</v>
      </c>
      <c r="V447" s="115"/>
      <c r="W447" s="115"/>
      <c r="X447" s="209" t="s">
        <v>1801</v>
      </c>
      <c r="Y447" s="209" t="s">
        <v>1801</v>
      </c>
      <c r="Z447" s="432" t="s">
        <v>394</v>
      </c>
      <c r="AA447" s="115"/>
      <c r="AB447" s="117"/>
      <c r="AC447" s="121"/>
      <c r="AD447" s="121"/>
      <c r="AE447" s="7" t="s">
        <v>1802</v>
      </c>
      <c r="AF447" s="6" t="s">
        <v>1803</v>
      </c>
      <c r="AG447" s="6" t="s">
        <v>1804</v>
      </c>
      <c r="AH447" s="104" t="s">
        <v>397</v>
      </c>
      <c r="AI447" s="6"/>
      <c r="AJ447" s="590"/>
      <c r="AK447" s="402" t="s">
        <v>398</v>
      </c>
      <c r="AL447" s="402" t="s">
        <v>3901</v>
      </c>
      <c r="AM447" s="402" t="s">
        <v>399</v>
      </c>
      <c r="AN447" s="45"/>
      <c r="AO447" s="34"/>
      <c r="AP447" s="30"/>
      <c r="AQ447" s="31"/>
      <c r="AR447" s="20" t="str">
        <f t="shared" si="13"/>
        <v/>
      </c>
      <c r="AS447" s="110" t="s">
        <v>263</v>
      </c>
      <c r="AT447" s="98"/>
      <c r="AU447" s="107"/>
      <c r="AV447" s="94"/>
      <c r="AW447" s="71" t="str">
        <f t="shared" si="12"/>
        <v/>
      </c>
      <c r="AX447" s="105" t="s">
        <v>1805</v>
      </c>
      <c r="AY447" s="104" t="s">
        <v>1806</v>
      </c>
      <c r="AZ447" s="105" t="s">
        <v>4226</v>
      </c>
      <c r="BA447" s="105" t="s">
        <v>1808</v>
      </c>
      <c r="BB447" s="105" t="s">
        <v>1807</v>
      </c>
      <c r="BC447" s="105" t="s">
        <v>1808</v>
      </c>
      <c r="BD447" s="104" t="s">
        <v>1809</v>
      </c>
      <c r="BE447" s="104" t="s">
        <v>1810</v>
      </c>
    </row>
    <row r="448" spans="1:58" s="39" customFormat="1" ht="49.5" hidden="1">
      <c r="A448" s="14"/>
      <c r="B448" s="701" t="s">
        <v>1811</v>
      </c>
      <c r="C448" s="132" t="s">
        <v>1812</v>
      </c>
      <c r="D448" s="105" t="s">
        <v>1813</v>
      </c>
      <c r="E448" s="105" t="str">
        <f>VLOOKUP(D448, '[2](참고) 중복제거용 BP사명 DB'!$B$3:$D830, 3, FALSE)</f>
        <v>㈜IR큐더스</v>
      </c>
      <c r="F448" s="26" t="s">
        <v>1814</v>
      </c>
      <c r="G448" s="3"/>
      <c r="H448" s="117" t="s">
        <v>27</v>
      </c>
      <c r="I448" s="117" t="s">
        <v>67</v>
      </c>
      <c r="J448" s="117"/>
      <c r="K448" s="117" t="s">
        <v>67</v>
      </c>
      <c r="L448" s="117"/>
      <c r="M448" s="117" t="s">
        <v>67</v>
      </c>
      <c r="N448" s="117"/>
      <c r="O448" s="117"/>
      <c r="P448" s="122"/>
      <c r="Q448" s="28"/>
      <c r="R448" s="121" t="s">
        <v>261</v>
      </c>
      <c r="S448" s="121"/>
      <c r="T448" s="121"/>
      <c r="U448" s="115" t="s">
        <v>262</v>
      </c>
      <c r="V448" s="115"/>
      <c r="W448" s="115"/>
      <c r="X448" s="115" t="s">
        <v>263</v>
      </c>
      <c r="Y448" s="115"/>
      <c r="Z448" s="432" t="s">
        <v>262</v>
      </c>
      <c r="AA448" s="115"/>
      <c r="AB448" s="117"/>
      <c r="AC448" s="121"/>
      <c r="AD448" s="121"/>
      <c r="AE448" s="7" t="s">
        <v>1815</v>
      </c>
      <c r="AF448" s="104" t="s">
        <v>114</v>
      </c>
      <c r="AG448" s="72" t="s">
        <v>1464</v>
      </c>
      <c r="AH448" s="72" t="s">
        <v>643</v>
      </c>
      <c r="AI448" s="104"/>
      <c r="AJ448" s="590"/>
      <c r="AK448" s="20" t="s">
        <v>266</v>
      </c>
      <c r="AL448" s="20" t="s">
        <v>4005</v>
      </c>
      <c r="AM448" s="20" t="s">
        <v>267</v>
      </c>
      <c r="AN448" s="30">
        <v>45467</v>
      </c>
      <c r="AO448" s="574" t="s">
        <v>4308</v>
      </c>
      <c r="AP448" s="30"/>
      <c r="AQ448" s="31"/>
      <c r="AR448" s="20" t="str">
        <f>IF(ISBLANK(AQ448), "", "O")</f>
        <v/>
      </c>
      <c r="AS448" s="98" t="s">
        <v>1812</v>
      </c>
      <c r="AT448" s="108" t="s">
        <v>4308</v>
      </c>
      <c r="AU448" s="107"/>
      <c r="AV448" s="94"/>
      <c r="AW448" s="71" t="str">
        <f t="shared" si="12"/>
        <v/>
      </c>
      <c r="AX448" s="105" t="s">
        <v>1816</v>
      </c>
      <c r="AY448" s="105" t="s">
        <v>1817</v>
      </c>
      <c r="AZ448" s="104"/>
      <c r="BA448" s="104"/>
      <c r="BB448" s="105"/>
      <c r="BC448" s="105"/>
      <c r="BD448" s="102" t="s">
        <v>4227</v>
      </c>
      <c r="BE448" s="622" t="s">
        <v>4342</v>
      </c>
    </row>
    <row r="449" spans="1:58" s="39" customFormat="1" ht="13.5" hidden="1">
      <c r="A449" s="17"/>
      <c r="B449" s="701"/>
      <c r="C449" s="132" t="s">
        <v>1812</v>
      </c>
      <c r="D449" s="105" t="s">
        <v>598</v>
      </c>
      <c r="E449" s="105" t="e">
        <f>VLOOKUP(D449, '[2](참고) 중복제거용 BP사명 DB'!$B$3:$D831, 3, FALSE)</f>
        <v>#N/A</v>
      </c>
      <c r="F449" s="26" t="s">
        <v>1820</v>
      </c>
      <c r="G449" s="3"/>
      <c r="H449" s="117" t="s">
        <v>27</v>
      </c>
      <c r="I449" s="117" t="s">
        <v>67</v>
      </c>
      <c r="J449" s="117"/>
      <c r="K449" s="117" t="s">
        <v>67</v>
      </c>
      <c r="L449" s="117"/>
      <c r="M449" s="117" t="s">
        <v>67</v>
      </c>
      <c r="N449" s="117"/>
      <c r="O449" s="117"/>
      <c r="P449" s="122"/>
      <c r="Q449" s="28"/>
      <c r="R449" s="121"/>
      <c r="S449" s="121"/>
      <c r="T449" s="121"/>
      <c r="U449" s="115" t="s">
        <v>68</v>
      </c>
      <c r="V449" s="115" t="s">
        <v>210</v>
      </c>
      <c r="W449" s="115"/>
      <c r="X449" s="115"/>
      <c r="Y449" s="115"/>
      <c r="Z449" s="432" t="s">
        <v>68</v>
      </c>
      <c r="AA449" s="115" t="s">
        <v>210</v>
      </c>
      <c r="AB449" s="121"/>
      <c r="AC449" s="121"/>
      <c r="AD449" s="121"/>
      <c r="AE449" s="7"/>
      <c r="AF449" s="66"/>
      <c r="AG449" s="66"/>
      <c r="AH449" s="66"/>
      <c r="AI449" s="66"/>
      <c r="AJ449" s="623"/>
      <c r="AK449" s="20"/>
      <c r="AL449" s="503"/>
      <c r="AM449" s="20"/>
      <c r="AN449" s="30"/>
      <c r="AO449" s="20"/>
      <c r="AP449" s="32"/>
      <c r="AQ449" s="30"/>
      <c r="AR449" s="20" t="str">
        <f t="shared" si="13"/>
        <v/>
      </c>
      <c r="AS449" s="70"/>
      <c r="AT449" s="70"/>
      <c r="AU449" s="94"/>
      <c r="AV449" s="96"/>
      <c r="AW449" s="71" t="str">
        <f t="shared" si="12"/>
        <v/>
      </c>
      <c r="AX449" s="104"/>
      <c r="AY449" s="104"/>
      <c r="AZ449" s="104"/>
      <c r="BA449" s="104"/>
      <c r="BB449" s="104"/>
      <c r="BC449" s="104"/>
      <c r="BD449" s="104"/>
      <c r="BE449" s="50"/>
    </row>
    <row r="450" spans="1:58" s="39" customFormat="1" ht="40.5" hidden="1">
      <c r="A450" s="17"/>
      <c r="B450" s="104" t="s">
        <v>1821</v>
      </c>
      <c r="C450" s="104" t="s">
        <v>1821</v>
      </c>
      <c r="D450" s="105" t="s">
        <v>1822</v>
      </c>
      <c r="E450" s="105" t="str">
        <f>VLOOKUP(D450, '[2](참고) 중복제거용 BP사명 DB'!$B$3:$D832, 3, FALSE)</f>
        <v>(주)아이파트너즈</v>
      </c>
      <c r="F450" s="50" t="s">
        <v>1823</v>
      </c>
      <c r="G450" s="3"/>
      <c r="H450" s="117" t="s">
        <v>27</v>
      </c>
      <c r="I450" s="117" t="s">
        <v>67</v>
      </c>
      <c r="J450" s="117"/>
      <c r="K450" s="117" t="s">
        <v>67</v>
      </c>
      <c r="L450" s="117"/>
      <c r="M450" s="117"/>
      <c r="N450" s="117"/>
      <c r="O450" s="117"/>
      <c r="P450" s="122"/>
      <c r="Q450" s="28"/>
      <c r="R450" s="121"/>
      <c r="S450" s="121"/>
      <c r="T450" s="121"/>
      <c r="U450" s="115" t="s">
        <v>68</v>
      </c>
      <c r="V450" s="115" t="s">
        <v>75</v>
      </c>
      <c r="W450" s="115"/>
      <c r="X450" s="115"/>
      <c r="Y450" s="115"/>
      <c r="Z450" s="432" t="s">
        <v>68</v>
      </c>
      <c r="AA450" s="115" t="s">
        <v>802</v>
      </c>
      <c r="AB450" s="121"/>
      <c r="AC450" s="121"/>
      <c r="AD450" s="121"/>
      <c r="AE450" s="7"/>
      <c r="AF450" s="66"/>
      <c r="AG450" s="66"/>
      <c r="AH450" s="66"/>
      <c r="AI450" s="66"/>
      <c r="AJ450" s="623"/>
      <c r="AK450" s="20"/>
      <c r="AL450" s="503"/>
      <c r="AM450" s="20"/>
      <c r="AN450" s="30"/>
      <c r="AO450" s="20"/>
      <c r="AP450" s="32"/>
      <c r="AQ450" s="30"/>
      <c r="AR450" s="20" t="str">
        <f t="shared" si="13"/>
        <v/>
      </c>
      <c r="AS450" s="70"/>
      <c r="AT450" s="70"/>
      <c r="AU450" s="94"/>
      <c r="AV450" s="96"/>
      <c r="AW450" s="71" t="str">
        <f t="shared" si="12"/>
        <v/>
      </c>
      <c r="AX450" s="104"/>
      <c r="AY450" s="104"/>
      <c r="AZ450" s="104"/>
      <c r="BA450" s="104"/>
      <c r="BB450" s="104"/>
      <c r="BC450" s="104"/>
      <c r="BD450" s="104"/>
      <c r="BE450" s="50"/>
    </row>
    <row r="451" spans="1:58" ht="27" hidden="1">
      <c r="A451" s="17"/>
      <c r="B451" s="105" t="s">
        <v>1824</v>
      </c>
      <c r="C451" s="105" t="s">
        <v>1824</v>
      </c>
      <c r="D451" s="105" t="s">
        <v>1278</v>
      </c>
      <c r="E451" s="105" t="str">
        <f>VLOOKUP(D451, '[2](참고) 중복제거용 BP사명 DB'!$B$3:$D833, 3, FALSE)</f>
        <v xml:space="preserve">	(주)엔텔스</v>
      </c>
      <c r="F451" s="7" t="s">
        <v>1824</v>
      </c>
      <c r="G451" s="3" t="s">
        <v>1825</v>
      </c>
      <c r="H451" s="117" t="s">
        <v>630</v>
      </c>
      <c r="I451" s="117"/>
      <c r="J451" s="117"/>
      <c r="K451" s="454" t="s">
        <v>67</v>
      </c>
      <c r="L451" s="117" t="s">
        <v>67</v>
      </c>
      <c r="M451" s="117"/>
      <c r="N451" s="117"/>
      <c r="O451" s="117"/>
      <c r="P451" s="122"/>
      <c r="Q451" s="47"/>
      <c r="R451" s="121"/>
      <c r="S451" s="47"/>
      <c r="T451" s="47"/>
      <c r="U451" s="115" t="s">
        <v>1156</v>
      </c>
      <c r="V451" s="47"/>
      <c r="W451" s="47"/>
      <c r="X451" s="47"/>
      <c r="Y451" s="47"/>
      <c r="Z451" s="432" t="s">
        <v>1156</v>
      </c>
      <c r="AA451" s="117" t="s">
        <v>1157</v>
      </c>
      <c r="AB451" s="117"/>
      <c r="AC451" s="117"/>
      <c r="AD451" s="117"/>
      <c r="AE451" s="7"/>
      <c r="AF451" s="104"/>
      <c r="AG451" s="105"/>
      <c r="AH451" s="105"/>
      <c r="AI451" s="105"/>
      <c r="AJ451" s="593"/>
      <c r="AK451" s="20"/>
      <c r="AL451" s="503"/>
      <c r="AM451" s="20"/>
      <c r="AN451" s="30"/>
      <c r="AO451" s="23"/>
      <c r="AP451" s="32"/>
      <c r="AQ451" s="30"/>
      <c r="AR451" s="20" t="str">
        <f t="shared" si="13"/>
        <v/>
      </c>
      <c r="AS451" s="86"/>
      <c r="AT451" s="350"/>
      <c r="AU451" s="94"/>
      <c r="AV451" s="94"/>
      <c r="AW451" s="71" t="str">
        <f t="shared" si="12"/>
        <v/>
      </c>
      <c r="AX451" s="105" t="s">
        <v>1826</v>
      </c>
      <c r="AY451" s="105" t="s">
        <v>1827</v>
      </c>
      <c r="AZ451" s="105"/>
      <c r="BA451" s="105"/>
      <c r="BB451" s="105"/>
      <c r="BC451" s="105"/>
      <c r="BD451" s="105"/>
      <c r="BE451" s="105"/>
      <c r="BF451"/>
    </row>
    <row r="452" spans="1:58" s="39" customFormat="1" ht="81" hidden="1">
      <c r="A452" s="14"/>
      <c r="B452" s="703" t="s">
        <v>1828</v>
      </c>
      <c r="C452" s="105" t="s">
        <v>1828</v>
      </c>
      <c r="D452" s="105" t="s">
        <v>1829</v>
      </c>
      <c r="E452" s="105" t="str">
        <f>VLOOKUP(D452, '[2](참고) 중복제거용 BP사명 DB'!$B$3:$D836, 3, FALSE)</f>
        <v>SK㈜</v>
      </c>
      <c r="F452" s="7" t="s">
        <v>1830</v>
      </c>
      <c r="G452" s="7"/>
      <c r="H452" s="117" t="s">
        <v>27</v>
      </c>
      <c r="I452" s="117" t="s">
        <v>67</v>
      </c>
      <c r="J452" s="117" t="s">
        <v>67</v>
      </c>
      <c r="K452" s="117" t="s">
        <v>67</v>
      </c>
      <c r="L452" s="117" t="s">
        <v>67</v>
      </c>
      <c r="M452" s="117"/>
      <c r="N452" s="117"/>
      <c r="O452" s="117"/>
      <c r="P452" s="122"/>
      <c r="Q452" s="28"/>
      <c r="R452" s="121" t="s">
        <v>261</v>
      </c>
      <c r="S452" s="121"/>
      <c r="T452" s="121"/>
      <c r="U452" s="115" t="s">
        <v>394</v>
      </c>
      <c r="V452" s="115"/>
      <c r="W452" s="115"/>
      <c r="X452" s="115" t="s">
        <v>263</v>
      </c>
      <c r="Y452" s="115"/>
      <c r="Z452" s="432" t="s">
        <v>394</v>
      </c>
      <c r="AA452" s="115"/>
      <c r="AB452" s="121"/>
      <c r="AC452" s="121"/>
      <c r="AD452" s="121"/>
      <c r="AE452" s="7"/>
      <c r="AF452" s="66"/>
      <c r="AG452" s="66"/>
      <c r="AH452" s="66"/>
      <c r="AI452" s="66"/>
      <c r="AJ452" s="623"/>
      <c r="AK452" s="20" t="s">
        <v>266</v>
      </c>
      <c r="AL452" s="20" t="s">
        <v>4005</v>
      </c>
      <c r="AM452" s="20" t="s">
        <v>267</v>
      </c>
      <c r="AN452" s="33">
        <v>45467</v>
      </c>
      <c r="AO452" s="574" t="s">
        <v>4254</v>
      </c>
      <c r="AP452" s="30"/>
      <c r="AQ452" s="31"/>
      <c r="AR452" s="20" t="str">
        <f>IF(ISBLANK(AQ452), "", "O")</f>
        <v/>
      </c>
      <c r="AS452" s="98" t="s">
        <v>1828</v>
      </c>
      <c r="AT452" s="98" t="s">
        <v>4254</v>
      </c>
      <c r="AU452" s="107"/>
      <c r="AV452" s="94"/>
      <c r="AW452" s="71" t="str">
        <f>IF(ISBLANK(AV452), "", "O")</f>
        <v/>
      </c>
      <c r="AX452" s="104" t="s">
        <v>1831</v>
      </c>
      <c r="AY452" s="104" t="s">
        <v>1832</v>
      </c>
      <c r="AZ452" s="104"/>
      <c r="BA452" s="104"/>
      <c r="BB452" s="105"/>
      <c r="BC452" s="105"/>
      <c r="BD452" s="104" t="s">
        <v>1833</v>
      </c>
      <c r="BE452" s="104" t="s">
        <v>4343</v>
      </c>
    </row>
    <row r="453" spans="1:58" s="39" customFormat="1" ht="24" hidden="1">
      <c r="A453" s="17"/>
      <c r="B453" s="703"/>
      <c r="C453" s="105" t="s">
        <v>1828</v>
      </c>
      <c r="D453" s="105" t="s">
        <v>480</v>
      </c>
      <c r="E453" s="105" t="str">
        <f>VLOOKUP(D453, '[2](참고) 중복제거용 BP사명 DB'!$B$3:$D834, 3, FALSE)</f>
        <v>서비스에이스주식회사</v>
      </c>
      <c r="F453" s="7" t="s">
        <v>1835</v>
      </c>
      <c r="G453" s="7"/>
      <c r="H453" s="117" t="s">
        <v>27</v>
      </c>
      <c r="I453" s="117" t="s">
        <v>67</v>
      </c>
      <c r="J453" s="117"/>
      <c r="K453" s="117" t="s">
        <v>67</v>
      </c>
      <c r="L453" s="117" t="s">
        <v>67</v>
      </c>
      <c r="M453" s="117"/>
      <c r="N453" s="117"/>
      <c r="O453" s="117"/>
      <c r="P453" s="122"/>
      <c r="Q453" s="28"/>
      <c r="R453" s="121"/>
      <c r="S453" s="121"/>
      <c r="T453" s="121"/>
      <c r="U453" s="115" t="s">
        <v>74</v>
      </c>
      <c r="V453" s="115" t="s">
        <v>78</v>
      </c>
      <c r="W453" s="115"/>
      <c r="X453" s="115"/>
      <c r="Y453" s="115"/>
      <c r="Z453" s="432" t="s">
        <v>74</v>
      </c>
      <c r="AA453" s="419" t="str">
        <f>VLOOKUP(E453,[2]Sheet1!B:C,2,FALSE)</f>
        <v>자회사</v>
      </c>
      <c r="AB453" s="121"/>
      <c r="AC453" s="121"/>
      <c r="AD453" s="121"/>
      <c r="AE453" s="7"/>
      <c r="AF453" s="66"/>
      <c r="AG453" s="75"/>
      <c r="AH453" s="449"/>
      <c r="AI453" s="66"/>
      <c r="AJ453" s="623"/>
      <c r="AK453" s="20"/>
      <c r="AL453" s="503"/>
      <c r="AM453" s="20"/>
      <c r="AN453" s="30"/>
      <c r="AO453" s="20"/>
      <c r="AP453" s="30"/>
      <c r="AQ453" s="30"/>
      <c r="AR453" s="20"/>
      <c r="AS453" s="70"/>
      <c r="AT453" s="70"/>
      <c r="AU453" s="94"/>
      <c r="AV453" s="96"/>
      <c r="AW453" s="71"/>
      <c r="AX453" s="104"/>
      <c r="AY453" s="104"/>
      <c r="AZ453" s="104"/>
      <c r="BA453" s="104"/>
      <c r="BB453" s="104"/>
      <c r="BC453" s="104"/>
      <c r="BD453" s="104"/>
      <c r="BE453" s="50"/>
    </row>
    <row r="454" spans="1:58" s="39" customFormat="1" ht="24" hidden="1">
      <c r="A454" s="17"/>
      <c r="B454" s="703"/>
      <c r="C454" s="105" t="s">
        <v>1828</v>
      </c>
      <c r="D454" s="105" t="s">
        <v>739</v>
      </c>
      <c r="E454" s="105" t="str">
        <f>VLOOKUP(D454, '[2](참고) 중복제거용 BP사명 DB'!$B$3:$D835, 3, FALSE)</f>
        <v>서비스탑 주식회사</v>
      </c>
      <c r="F454" s="7" t="s">
        <v>1835</v>
      </c>
      <c r="G454" s="7"/>
      <c r="H454" s="117" t="s">
        <v>27</v>
      </c>
      <c r="I454" s="117" t="s">
        <v>67</v>
      </c>
      <c r="J454" s="117"/>
      <c r="K454" s="117" t="s">
        <v>67</v>
      </c>
      <c r="L454" s="117" t="s">
        <v>67</v>
      </c>
      <c r="M454" s="117"/>
      <c r="N454" s="117"/>
      <c r="O454" s="117"/>
      <c r="P454" s="122"/>
      <c r="Q454" s="28"/>
      <c r="R454" s="121"/>
      <c r="S454" s="121"/>
      <c r="T454" s="121"/>
      <c r="U454" s="115" t="s">
        <v>74</v>
      </c>
      <c r="V454" s="115" t="s">
        <v>78</v>
      </c>
      <c r="W454" s="115"/>
      <c r="X454" s="115"/>
      <c r="Y454" s="115"/>
      <c r="Z454" s="432" t="s">
        <v>74</v>
      </c>
      <c r="AA454" s="419" t="str">
        <f>VLOOKUP(E454,[2]Sheet1!B:C,2,FALSE)</f>
        <v>자회사</v>
      </c>
      <c r="AB454" s="121"/>
      <c r="AC454" s="121"/>
      <c r="AD454" s="121"/>
      <c r="AE454" s="7"/>
      <c r="AF454" s="66"/>
      <c r="AG454" s="66"/>
      <c r="AH454" s="66"/>
      <c r="AI454" s="66"/>
      <c r="AJ454" s="623"/>
      <c r="AK454" s="20"/>
      <c r="AL454" s="503"/>
      <c r="AM454" s="20"/>
      <c r="AN454" s="30"/>
      <c r="AO454" s="20"/>
      <c r="AP454" s="30"/>
      <c r="AQ454" s="30"/>
      <c r="AR454" s="20"/>
      <c r="AS454" s="70"/>
      <c r="AT454" s="70"/>
      <c r="AU454" s="94"/>
      <c r="AV454" s="96"/>
      <c r="AW454" s="71"/>
      <c r="AX454" s="104"/>
      <c r="AY454" s="104"/>
      <c r="AZ454" s="104"/>
      <c r="BA454" s="104"/>
      <c r="BB454" s="104"/>
      <c r="BC454" s="104"/>
      <c r="BD454" s="104"/>
      <c r="BE454" s="50"/>
    </row>
    <row r="455" spans="1:58" s="39" customFormat="1" ht="24" hidden="1">
      <c r="A455" s="17"/>
      <c r="B455" s="703"/>
      <c r="C455" s="105" t="s">
        <v>1828</v>
      </c>
      <c r="D455" s="105" t="s">
        <v>1836</v>
      </c>
      <c r="E455" s="105" t="str">
        <f>VLOOKUP(D455, '[2](참고) 중복제거용 BP사명 DB'!$B$3:$D837, 3, FALSE)</f>
        <v>나이스평가정보(주)</v>
      </c>
      <c r="F455" s="7" t="s">
        <v>1730</v>
      </c>
      <c r="G455" s="7"/>
      <c r="H455" s="117" t="s">
        <v>27</v>
      </c>
      <c r="I455" s="117" t="s">
        <v>67</v>
      </c>
      <c r="J455" s="117"/>
      <c r="K455" s="117" t="s">
        <v>67</v>
      </c>
      <c r="L455" s="117" t="s">
        <v>67</v>
      </c>
      <c r="M455" s="117"/>
      <c r="N455" s="117"/>
      <c r="O455" s="117"/>
      <c r="P455" s="122"/>
      <c r="Q455" s="28"/>
      <c r="R455" s="121"/>
      <c r="S455" s="121"/>
      <c r="T455" s="121"/>
      <c r="U455" s="115" t="s">
        <v>74</v>
      </c>
      <c r="V455" s="115" t="s">
        <v>78</v>
      </c>
      <c r="W455" s="115"/>
      <c r="X455" s="115"/>
      <c r="Y455" s="115"/>
      <c r="Z455" s="432" t="s">
        <v>74</v>
      </c>
      <c r="AA455" s="115" t="s">
        <v>210</v>
      </c>
      <c r="AB455" s="121"/>
      <c r="AC455" s="121"/>
      <c r="AD455" s="121"/>
      <c r="AE455" s="7"/>
      <c r="AF455" s="66"/>
      <c r="AG455" s="66"/>
      <c r="AH455" s="66"/>
      <c r="AI455" s="66"/>
      <c r="AJ455" s="623"/>
      <c r="AK455" s="20"/>
      <c r="AL455" s="503"/>
      <c r="AM455" s="20"/>
      <c r="AN455" s="30"/>
      <c r="AO455" s="20"/>
      <c r="AP455" s="30"/>
      <c r="AQ455" s="30"/>
      <c r="AR455" s="20"/>
      <c r="AS455" s="70"/>
      <c r="AT455" s="70"/>
      <c r="AU455" s="94"/>
      <c r="AV455" s="96"/>
      <c r="AW455" s="71"/>
      <c r="AX455" s="104"/>
      <c r="AY455" s="104"/>
      <c r="AZ455" s="104"/>
      <c r="BA455" s="104"/>
      <c r="BB455" s="104"/>
      <c r="BC455" s="104"/>
      <c r="BD455" s="104"/>
      <c r="BE455" s="50"/>
    </row>
    <row r="456" spans="1:58" s="39" customFormat="1" ht="27" hidden="1">
      <c r="A456" s="17"/>
      <c r="B456" s="703"/>
      <c r="C456" s="105" t="s">
        <v>1828</v>
      </c>
      <c r="D456" s="105" t="s">
        <v>508</v>
      </c>
      <c r="E456" s="105" t="str">
        <f>VLOOKUP(D456, '[2](참고) 중복제거용 BP사명 DB'!$B$3:$D838, 3, FALSE)</f>
        <v>에프앤유신용정보주식회사</v>
      </c>
      <c r="F456" s="7" t="s">
        <v>1837</v>
      </c>
      <c r="G456" s="7"/>
      <c r="H456" s="117" t="s">
        <v>27</v>
      </c>
      <c r="I456" s="117" t="s">
        <v>67</v>
      </c>
      <c r="J456" s="117"/>
      <c r="K456" s="117" t="s">
        <v>67</v>
      </c>
      <c r="L456" s="117" t="s">
        <v>67</v>
      </c>
      <c r="M456" s="117"/>
      <c r="N456" s="117"/>
      <c r="O456" s="117"/>
      <c r="P456" s="122"/>
      <c r="Q456" s="28"/>
      <c r="R456" s="28"/>
      <c r="S456" s="121"/>
      <c r="T456" s="121"/>
      <c r="U456" s="115" t="s">
        <v>68</v>
      </c>
      <c r="V456" s="115"/>
      <c r="W456" s="115"/>
      <c r="X456" s="115"/>
      <c r="Y456" s="115"/>
      <c r="Z456" s="432" t="s">
        <v>68</v>
      </c>
      <c r="AA456" s="115" t="s">
        <v>210</v>
      </c>
      <c r="AB456" s="121"/>
      <c r="AC456" s="121"/>
      <c r="AD456" s="121"/>
      <c r="AE456" s="7"/>
      <c r="AF456" s="66"/>
      <c r="AG456" s="66"/>
      <c r="AH456" s="66"/>
      <c r="AI456" s="66"/>
      <c r="AJ456" s="623"/>
      <c r="AK456" s="20"/>
      <c r="AL456" s="503"/>
      <c r="AM456" s="20"/>
      <c r="AN456" s="30"/>
      <c r="AO456" s="20"/>
      <c r="AP456" s="30"/>
      <c r="AQ456" s="30"/>
      <c r="AR456" s="20"/>
      <c r="AS456" s="70"/>
      <c r="AT456" s="70"/>
      <c r="AU456" s="94"/>
      <c r="AV456" s="96"/>
      <c r="AW456" s="71"/>
      <c r="AX456" s="104" t="s">
        <v>1838</v>
      </c>
      <c r="AY456" s="104" t="s">
        <v>1839</v>
      </c>
      <c r="AZ456" s="104"/>
      <c r="BA456" s="104"/>
      <c r="BB456" s="105"/>
      <c r="BC456" s="105"/>
      <c r="BD456" s="104"/>
      <c r="BE456" s="50"/>
    </row>
    <row r="457" spans="1:58" ht="54" hidden="1">
      <c r="A457" s="17"/>
      <c r="B457" s="105" t="s">
        <v>1840</v>
      </c>
      <c r="C457" s="105" t="s">
        <v>1840</v>
      </c>
      <c r="D457" s="105" t="s">
        <v>549</v>
      </c>
      <c r="E457" s="105" t="str">
        <f>VLOOKUP(D457, '[2](참고) 중복제거용 BP사명 DB'!$B$3:$D839, 3, FALSE)</f>
        <v>SK㈜</v>
      </c>
      <c r="F457" s="7"/>
      <c r="G457" s="7" t="s">
        <v>1841</v>
      </c>
      <c r="H457" s="117" t="s">
        <v>844</v>
      </c>
      <c r="I457" s="117"/>
      <c r="J457" s="117"/>
      <c r="K457" s="454" t="s">
        <v>67</v>
      </c>
      <c r="L457" s="117"/>
      <c r="M457" s="117" t="s">
        <v>67</v>
      </c>
      <c r="N457" s="117"/>
      <c r="O457" s="117"/>
      <c r="P457" s="122"/>
      <c r="Q457" s="47"/>
      <c r="R457" s="121" t="s">
        <v>261</v>
      </c>
      <c r="S457" s="115"/>
      <c r="T457" s="47"/>
      <c r="U457" s="115" t="s">
        <v>394</v>
      </c>
      <c r="V457" s="47"/>
      <c r="W457" s="47"/>
      <c r="X457" s="115"/>
      <c r="Y457" s="47"/>
      <c r="Z457" s="432" t="s">
        <v>394</v>
      </c>
      <c r="AA457" s="115" t="s">
        <v>69</v>
      </c>
      <c r="AB457" s="117"/>
      <c r="AC457" s="117"/>
      <c r="AD457" s="117"/>
      <c r="AE457" s="7"/>
      <c r="AF457" s="104"/>
      <c r="AG457" s="105"/>
      <c r="AH457" s="105"/>
      <c r="AI457" s="105"/>
      <c r="AJ457" s="593"/>
      <c r="AK457" s="402"/>
      <c r="AL457" s="503"/>
      <c r="AM457" s="402"/>
      <c r="AN457" s="45"/>
      <c r="AO457" s="34"/>
      <c r="AP457" s="30"/>
      <c r="AQ457" s="31"/>
      <c r="AR457" s="20"/>
      <c r="AS457" s="109"/>
      <c r="AT457" s="98"/>
      <c r="AU457" s="107"/>
      <c r="AV457" s="94"/>
      <c r="AW457" s="71"/>
      <c r="AX457" s="105" t="s">
        <v>1233</v>
      </c>
      <c r="AY457" s="105" t="s">
        <v>1842</v>
      </c>
      <c r="AZ457" s="105"/>
      <c r="BA457" s="105"/>
      <c r="BB457" s="105"/>
      <c r="BC457" s="105"/>
      <c r="BD457" s="105" t="s">
        <v>1843</v>
      </c>
      <c r="BE457" s="105" t="s">
        <v>1844</v>
      </c>
      <c r="BF457"/>
    </row>
    <row r="458" spans="1:58" ht="27" hidden="1">
      <c r="B458" s="704" t="s">
        <v>1845</v>
      </c>
      <c r="C458" s="105" t="s">
        <v>1846</v>
      </c>
      <c r="D458" s="105" t="s">
        <v>629</v>
      </c>
      <c r="E458" s="105" t="str">
        <f>VLOOKUP(D458, '[2](참고) 중복제거용 BP사명 DB'!$B$3:$D839, 3, FALSE)</f>
        <v>SK텔레콤(주)</v>
      </c>
      <c r="F458" s="7"/>
      <c r="G458" s="7" t="s">
        <v>1847</v>
      </c>
      <c r="H458" s="117" t="s">
        <v>1268</v>
      </c>
      <c r="I458" s="117"/>
      <c r="J458" s="117"/>
      <c r="K458" s="117" t="s">
        <v>67</v>
      </c>
      <c r="L458" s="117" t="s">
        <v>67</v>
      </c>
      <c r="M458" s="117" t="s">
        <v>67</v>
      </c>
      <c r="N458" s="117"/>
      <c r="O458" s="117"/>
      <c r="P458" s="122"/>
      <c r="Q458" s="47"/>
      <c r="R458" s="121" t="s">
        <v>261</v>
      </c>
      <c r="S458" s="121"/>
      <c r="T458" s="121"/>
      <c r="U458" s="115" t="s">
        <v>394</v>
      </c>
      <c r="V458" s="47"/>
      <c r="W458" s="47"/>
      <c r="X458" s="115" t="s">
        <v>263</v>
      </c>
      <c r="Y458" s="47"/>
      <c r="Z458" s="432" t="s">
        <v>394</v>
      </c>
      <c r="AA458" s="47"/>
      <c r="AB458" s="117"/>
      <c r="AC458" s="117"/>
      <c r="AD458" s="117"/>
      <c r="AE458" s="7"/>
      <c r="AF458" s="104"/>
      <c r="AG458" s="105"/>
      <c r="AH458" s="105"/>
      <c r="AI458" s="105"/>
      <c r="AJ458" s="593"/>
      <c r="AK458" s="20" t="s">
        <v>266</v>
      </c>
      <c r="AL458" s="20" t="s">
        <v>4005</v>
      </c>
      <c r="AM458" s="20" t="s">
        <v>267</v>
      </c>
      <c r="AN458" s="33">
        <v>45467</v>
      </c>
      <c r="AO458" s="574" t="s">
        <v>4309</v>
      </c>
      <c r="AP458" s="30"/>
      <c r="AQ458" s="31"/>
      <c r="AR458" s="20" t="str">
        <f>IF(ISBLANK(AQ458), "", "O")</f>
        <v/>
      </c>
      <c r="AS458" s="98" t="s">
        <v>1846</v>
      </c>
      <c r="AT458" s="98" t="s">
        <v>4324</v>
      </c>
      <c r="AU458" s="107"/>
      <c r="AV458" s="94"/>
      <c r="AW458" s="71" t="str">
        <f t="shared" ref="AW458:AW459" si="18">IF(ISBLANK(AV458), "", "O")</f>
        <v/>
      </c>
      <c r="AX458" s="105" t="s">
        <v>4229</v>
      </c>
      <c r="AY458" s="105" t="s">
        <v>1849</v>
      </c>
      <c r="AZ458" s="105" t="s">
        <v>4229</v>
      </c>
      <c r="BA458" s="105" t="s">
        <v>1849</v>
      </c>
      <c r="BB458" s="105"/>
      <c r="BC458" s="105"/>
      <c r="BD458" s="105"/>
      <c r="BE458" s="105"/>
      <c r="BF458"/>
    </row>
    <row r="459" spans="1:58" ht="30" hidden="1" customHeight="1">
      <c r="B459" s="705"/>
      <c r="C459" s="105" t="s">
        <v>1846</v>
      </c>
      <c r="D459" s="105" t="s">
        <v>814</v>
      </c>
      <c r="E459" s="105" t="str">
        <f>VLOOKUP(D459, '[2](참고) 중복제거용 BP사명 DB'!$B$3:$D840, 3, FALSE)</f>
        <v>크림하우스주식회사</v>
      </c>
      <c r="F459" s="7" t="s">
        <v>1850</v>
      </c>
      <c r="G459" s="11"/>
      <c r="H459" s="117" t="s">
        <v>27</v>
      </c>
      <c r="I459" s="117" t="s">
        <v>67</v>
      </c>
      <c r="J459" s="117"/>
      <c r="K459" s="117" t="s">
        <v>67</v>
      </c>
      <c r="L459" s="117" t="s">
        <v>67</v>
      </c>
      <c r="M459" s="117" t="s">
        <v>67</v>
      </c>
      <c r="N459" s="117"/>
      <c r="O459" s="117"/>
      <c r="P459" s="122"/>
      <c r="Q459" s="47"/>
      <c r="R459" s="121" t="s">
        <v>261</v>
      </c>
      <c r="S459" s="115"/>
      <c r="T459" s="121"/>
      <c r="U459" s="115" t="s">
        <v>394</v>
      </c>
      <c r="V459" s="47"/>
      <c r="W459" s="47"/>
      <c r="X459" s="115" t="s">
        <v>263</v>
      </c>
      <c r="Y459" s="47"/>
      <c r="Z459" s="432" t="s">
        <v>394</v>
      </c>
      <c r="AA459" s="47"/>
      <c r="AB459" s="117"/>
      <c r="AC459" s="117"/>
      <c r="AD459" s="117"/>
      <c r="AE459" s="7"/>
      <c r="AF459" s="104"/>
      <c r="AG459" s="422" t="s">
        <v>642</v>
      </c>
      <c r="AH459" s="105"/>
      <c r="AI459" s="105"/>
      <c r="AJ459" s="593"/>
      <c r="AK459" s="20" t="s">
        <v>266</v>
      </c>
      <c r="AL459" s="20" t="s">
        <v>4005</v>
      </c>
      <c r="AM459" s="20" t="s">
        <v>267</v>
      </c>
      <c r="AN459" s="33">
        <v>45467</v>
      </c>
      <c r="AO459" s="574" t="s">
        <v>4309</v>
      </c>
      <c r="AP459" s="30"/>
      <c r="AQ459" s="31"/>
      <c r="AR459" s="20" t="str">
        <f>IF(ISBLANK(AQ459), "", "O")</f>
        <v/>
      </c>
      <c r="AS459" s="98"/>
      <c r="AT459" s="98"/>
      <c r="AU459" s="107"/>
      <c r="AV459" s="94"/>
      <c r="AW459" s="71" t="str">
        <f t="shared" si="18"/>
        <v/>
      </c>
      <c r="AX459" s="105" t="s">
        <v>4229</v>
      </c>
      <c r="AY459" s="105" t="s">
        <v>1849</v>
      </c>
      <c r="AZ459" s="105" t="s">
        <v>4229</v>
      </c>
      <c r="BA459" s="105" t="s">
        <v>1849</v>
      </c>
      <c r="BB459" s="105"/>
      <c r="BC459" s="105"/>
      <c r="BD459" s="105" t="s">
        <v>1851</v>
      </c>
      <c r="BE459" s="105" t="s">
        <v>1852</v>
      </c>
      <c r="BF459"/>
    </row>
    <row r="460" spans="1:58" ht="30" hidden="1" customHeight="1">
      <c r="A460" s="17"/>
      <c r="B460" s="706"/>
      <c r="C460" s="102" t="s">
        <v>1846</v>
      </c>
      <c r="D460" s="102" t="s">
        <v>1853</v>
      </c>
      <c r="E460" s="105" t="str">
        <f>VLOOKUP(D460, '[2](참고) 중복제거용 BP사명 DB'!$B$3:$D841, 3, FALSE)</f>
        <v>스티비㈜</v>
      </c>
      <c r="F460" s="7" t="s">
        <v>1854</v>
      </c>
      <c r="G460" s="11" t="s">
        <v>1855</v>
      </c>
      <c r="H460" s="117" t="s">
        <v>27</v>
      </c>
      <c r="I460" s="117" t="s">
        <v>67</v>
      </c>
      <c r="J460" s="117"/>
      <c r="K460" s="117" t="s">
        <v>67</v>
      </c>
      <c r="L460" s="117" t="s">
        <v>67</v>
      </c>
      <c r="M460" s="117" t="s">
        <v>67</v>
      </c>
      <c r="N460" s="117"/>
      <c r="O460" s="117"/>
      <c r="P460" s="122"/>
      <c r="Q460" s="47"/>
      <c r="R460" s="85"/>
      <c r="S460" s="121"/>
      <c r="T460" s="121"/>
      <c r="U460" s="115" t="s">
        <v>68</v>
      </c>
      <c r="V460" s="47" t="s">
        <v>69</v>
      </c>
      <c r="W460" s="47"/>
      <c r="X460" s="47"/>
      <c r="Y460" s="47"/>
      <c r="Z460" s="432" t="s">
        <v>68</v>
      </c>
      <c r="AA460" s="47" t="s">
        <v>69</v>
      </c>
      <c r="AB460" s="117"/>
      <c r="AC460" s="117"/>
      <c r="AD460" s="117"/>
      <c r="AE460" s="7"/>
      <c r="AF460" s="104"/>
      <c r="AG460" s="105"/>
      <c r="AH460" s="105"/>
      <c r="AI460" s="105"/>
      <c r="AJ460" s="593"/>
      <c r="AK460" s="20"/>
      <c r="AL460" s="503"/>
      <c r="AM460" s="20"/>
      <c r="AN460" s="30"/>
      <c r="AO460" s="612"/>
      <c r="AP460" s="30"/>
      <c r="AQ460" s="30"/>
      <c r="AR460" s="20"/>
      <c r="AS460" s="70"/>
      <c r="AT460" s="86"/>
      <c r="AU460" s="94"/>
      <c r="AV460" s="94"/>
      <c r="AW460" s="71"/>
      <c r="AX460" s="105" t="s">
        <v>1848</v>
      </c>
      <c r="AY460" s="105" t="s">
        <v>1849</v>
      </c>
      <c r="AZ460" s="105" t="s">
        <v>1848</v>
      </c>
      <c r="BA460" s="105" t="s">
        <v>1849</v>
      </c>
      <c r="BB460" s="105"/>
      <c r="BC460" s="105"/>
      <c r="BD460" s="105"/>
      <c r="BE460" s="105"/>
      <c r="BF460"/>
    </row>
    <row r="461" spans="1:58" ht="30" hidden="1" customHeight="1">
      <c r="B461" s="699" t="s">
        <v>1856</v>
      </c>
      <c r="C461" s="208" t="s">
        <v>1856</v>
      </c>
      <c r="D461" s="105" t="s">
        <v>629</v>
      </c>
      <c r="E461" s="105"/>
      <c r="F461" s="7" t="s">
        <v>1854</v>
      </c>
      <c r="G461" s="7" t="s">
        <v>1857</v>
      </c>
      <c r="H461" s="117" t="s">
        <v>1268</v>
      </c>
      <c r="I461" s="117"/>
      <c r="J461" s="117"/>
      <c r="K461" s="117"/>
      <c r="L461" s="117"/>
      <c r="M461" s="117"/>
      <c r="N461" s="117"/>
      <c r="O461" s="117"/>
      <c r="P461" s="122"/>
      <c r="Q461" s="47"/>
      <c r="R461" s="121"/>
      <c r="S461" s="121"/>
      <c r="T461" s="121"/>
      <c r="U461" s="115"/>
      <c r="V461" s="47"/>
      <c r="W461" s="47"/>
      <c r="X461" s="115" t="s">
        <v>263</v>
      </c>
      <c r="Y461" s="47"/>
      <c r="Z461" s="432"/>
      <c r="AA461" s="47"/>
      <c r="AB461" s="117"/>
      <c r="AC461" s="117"/>
      <c r="AD461" s="117"/>
      <c r="AE461" s="7"/>
      <c r="AF461" s="104"/>
      <c r="AG461" s="105"/>
      <c r="AH461" s="105"/>
      <c r="AI461" s="105"/>
      <c r="AJ461" s="593"/>
      <c r="AK461" s="20" t="s">
        <v>266</v>
      </c>
      <c r="AL461" s="20" t="s">
        <v>4005</v>
      </c>
      <c r="AM461" s="20" t="s">
        <v>399</v>
      </c>
      <c r="AN461" s="603"/>
      <c r="AO461" s="574" t="s">
        <v>4308</v>
      </c>
      <c r="AP461" s="30"/>
      <c r="AQ461" s="31"/>
      <c r="AR461" s="20"/>
      <c r="AS461" s="98" t="s">
        <v>1856</v>
      </c>
      <c r="AT461" s="108" t="s">
        <v>4308</v>
      </c>
      <c r="AU461" s="107"/>
      <c r="AV461" s="94"/>
      <c r="AW461" s="71"/>
      <c r="AX461" s="105" t="s">
        <v>3185</v>
      </c>
      <c r="AY461" s="105" t="s">
        <v>3186</v>
      </c>
      <c r="AZ461" s="105"/>
      <c r="BA461" s="105"/>
      <c r="BB461" s="105"/>
      <c r="BC461" s="105"/>
      <c r="BD461" s="105"/>
      <c r="BE461" s="105"/>
      <c r="BF461"/>
    </row>
    <row r="462" spans="1:58" ht="30" hidden="1" customHeight="1">
      <c r="B462" s="707"/>
      <c r="C462" s="208" t="s">
        <v>1856</v>
      </c>
      <c r="D462" s="532" t="s">
        <v>3184</v>
      </c>
      <c r="E462" s="422"/>
      <c r="F462" s="541" t="s">
        <v>4230</v>
      </c>
      <c r="G462" s="7"/>
      <c r="H462" s="117"/>
      <c r="I462" s="117"/>
      <c r="J462" s="117"/>
      <c r="K462" s="117"/>
      <c r="L462" s="117"/>
      <c r="M462" s="117"/>
      <c r="N462" s="117"/>
      <c r="O462" s="117"/>
      <c r="P462" s="122"/>
      <c r="Q462" s="47"/>
      <c r="R462" s="121"/>
      <c r="S462" s="121"/>
      <c r="T462" s="121"/>
      <c r="U462" s="115"/>
      <c r="V462" s="47"/>
      <c r="W462" s="47"/>
      <c r="X462" s="115" t="s">
        <v>263</v>
      </c>
      <c r="Y462" s="47"/>
      <c r="Z462" s="432"/>
      <c r="AA462" s="47"/>
      <c r="AB462" s="117"/>
      <c r="AC462" s="117"/>
      <c r="AD462" s="117"/>
      <c r="AE462" s="7"/>
      <c r="AF462" s="104"/>
      <c r="AG462" s="105"/>
      <c r="AH462" s="105"/>
      <c r="AI462" s="105"/>
      <c r="AJ462" s="593"/>
      <c r="AK462" s="20" t="s">
        <v>565</v>
      </c>
      <c r="AL462" s="20" t="s">
        <v>4005</v>
      </c>
      <c r="AM462" s="20" t="s">
        <v>399</v>
      </c>
      <c r="AN462" s="603"/>
      <c r="AO462" s="574" t="s">
        <v>4308</v>
      </c>
      <c r="AP462" s="30"/>
      <c r="AQ462" s="31"/>
      <c r="AR462" s="20"/>
      <c r="AS462" s="98"/>
      <c r="AT462" s="98"/>
      <c r="AU462" s="107"/>
      <c r="AV462" s="94"/>
      <c r="AW462" s="71"/>
      <c r="AX462" s="105"/>
      <c r="AY462" s="105"/>
      <c r="AZ462" s="105"/>
      <c r="BA462" s="105"/>
      <c r="BB462" s="105"/>
      <c r="BC462" s="105"/>
      <c r="BD462" s="105" t="s">
        <v>4231</v>
      </c>
      <c r="BE462" s="105" t="s">
        <v>4232</v>
      </c>
      <c r="BF462"/>
    </row>
    <row r="463" spans="1:58" ht="30" hidden="1" customHeight="1">
      <c r="B463" s="707"/>
      <c r="C463" s="208" t="s">
        <v>1856</v>
      </c>
      <c r="D463" s="532" t="s">
        <v>3193</v>
      </c>
      <c r="E463" s="422"/>
      <c r="F463" s="541" t="s">
        <v>4233</v>
      </c>
      <c r="G463" s="7"/>
      <c r="H463" s="117"/>
      <c r="I463" s="117"/>
      <c r="J463" s="117"/>
      <c r="K463" s="117"/>
      <c r="L463" s="117"/>
      <c r="M463" s="117"/>
      <c r="N463" s="117"/>
      <c r="O463" s="117"/>
      <c r="P463" s="122"/>
      <c r="Q463" s="47"/>
      <c r="R463" s="121"/>
      <c r="S463" s="121"/>
      <c r="T463" s="121"/>
      <c r="U463" s="115"/>
      <c r="V463" s="47"/>
      <c r="W463" s="47"/>
      <c r="X463" s="115" t="s">
        <v>263</v>
      </c>
      <c r="Y463" s="47"/>
      <c r="Z463" s="432"/>
      <c r="AA463" s="47"/>
      <c r="AB463" s="117"/>
      <c r="AC463" s="117"/>
      <c r="AD463" s="117" t="s">
        <v>4344</v>
      </c>
      <c r="AE463" s="7"/>
      <c r="AF463" s="104"/>
      <c r="AG463" s="105"/>
      <c r="AH463" s="105"/>
      <c r="AI463" s="105"/>
      <c r="AJ463" s="593"/>
      <c r="AK463" s="20" t="s">
        <v>565</v>
      </c>
      <c r="AL463" s="20" t="s">
        <v>4005</v>
      </c>
      <c r="AM463" s="20" t="s">
        <v>399</v>
      </c>
      <c r="AN463" s="603"/>
      <c r="AO463" s="574" t="s">
        <v>4308</v>
      </c>
      <c r="AP463" s="30"/>
      <c r="AQ463" s="31"/>
      <c r="AR463" s="20"/>
      <c r="AS463" s="98"/>
      <c r="AT463" s="98"/>
      <c r="AU463" s="107"/>
      <c r="AV463" s="94"/>
      <c r="AW463" s="71"/>
      <c r="AX463" s="105"/>
      <c r="AY463" s="105"/>
      <c r="AZ463" s="105"/>
      <c r="BA463" s="105"/>
      <c r="BB463" s="105"/>
      <c r="BC463" s="105"/>
      <c r="BD463" s="105" t="s">
        <v>4235</v>
      </c>
      <c r="BE463" s="105" t="s">
        <v>4236</v>
      </c>
      <c r="BF463"/>
    </row>
    <row r="464" spans="1:58" ht="30" hidden="1" customHeight="1">
      <c r="B464" s="707"/>
      <c r="C464" s="208" t="s">
        <v>1856</v>
      </c>
      <c r="D464" s="532" t="s">
        <v>4237</v>
      </c>
      <c r="E464" s="422"/>
      <c r="F464" s="541" t="s">
        <v>4238</v>
      </c>
      <c r="G464" s="7" t="s">
        <v>4239</v>
      </c>
      <c r="H464" s="117"/>
      <c r="I464" s="117"/>
      <c r="J464" s="117"/>
      <c r="K464" s="117"/>
      <c r="L464" s="117"/>
      <c r="M464" s="117"/>
      <c r="N464" s="117"/>
      <c r="O464" s="117"/>
      <c r="P464" s="122"/>
      <c r="Q464" s="47"/>
      <c r="R464" s="121"/>
      <c r="S464" s="121"/>
      <c r="T464" s="121"/>
      <c r="U464" s="115"/>
      <c r="V464" s="47"/>
      <c r="W464" s="47"/>
      <c r="X464" s="115"/>
      <c r="Y464" s="47"/>
      <c r="Z464" s="432"/>
      <c r="AA464" s="47"/>
      <c r="AB464" s="117"/>
      <c r="AC464" s="117" t="s">
        <v>3193</v>
      </c>
      <c r="AD464" s="117"/>
      <c r="AE464" s="7"/>
      <c r="AF464" s="104"/>
      <c r="AG464" s="105"/>
      <c r="AH464" s="105"/>
      <c r="AI464" s="105"/>
      <c r="AJ464" s="593"/>
      <c r="AK464" s="20"/>
      <c r="AL464" s="403" t="s">
        <v>4059</v>
      </c>
      <c r="AM464" s="506" t="s">
        <v>4170</v>
      </c>
      <c r="AN464" s="603"/>
      <c r="AO464" s="506"/>
      <c r="AP464" s="30"/>
      <c r="AQ464" s="31"/>
      <c r="AR464" s="20"/>
      <c r="AS464" s="109"/>
      <c r="AT464" s="98"/>
      <c r="AU464" s="107"/>
      <c r="AV464" s="94"/>
      <c r="AW464" s="71"/>
      <c r="AX464" s="105"/>
      <c r="AY464" s="105"/>
      <c r="AZ464" s="105"/>
      <c r="BA464" s="105"/>
      <c r="BB464" s="105"/>
      <c r="BC464" s="105"/>
      <c r="BD464" s="105" t="s">
        <v>4240</v>
      </c>
      <c r="BE464" s="105" t="s">
        <v>4241</v>
      </c>
      <c r="BF464"/>
    </row>
    <row r="465" spans="1:58" ht="30" hidden="1" customHeight="1">
      <c r="B465" s="700"/>
      <c r="C465" s="208" t="s">
        <v>1856</v>
      </c>
      <c r="D465" s="532" t="s">
        <v>3204</v>
      </c>
      <c r="E465" s="422"/>
      <c r="F465" s="541" t="s">
        <v>4242</v>
      </c>
      <c r="G465" s="7" t="s">
        <v>4239</v>
      </c>
      <c r="H465" s="117"/>
      <c r="I465" s="117"/>
      <c r="J465" s="117"/>
      <c r="K465" s="117"/>
      <c r="L465" s="117"/>
      <c r="M465" s="117"/>
      <c r="N465" s="117"/>
      <c r="O465" s="117"/>
      <c r="P465" s="122"/>
      <c r="Q465" s="47"/>
      <c r="R465" s="121"/>
      <c r="S465" s="121"/>
      <c r="T465" s="121"/>
      <c r="U465" s="115"/>
      <c r="V465" s="47"/>
      <c r="W465" s="47"/>
      <c r="X465" s="115"/>
      <c r="Y465" s="47"/>
      <c r="Z465" s="432"/>
      <c r="AA465" s="47"/>
      <c r="AB465" s="117"/>
      <c r="AC465" s="117" t="s">
        <v>3193</v>
      </c>
      <c r="AD465" s="117"/>
      <c r="AE465" s="7"/>
      <c r="AF465" s="104"/>
      <c r="AG465" s="105"/>
      <c r="AH465" s="105"/>
      <c r="AI465" s="105"/>
      <c r="AJ465" s="593"/>
      <c r="AK465" s="20"/>
      <c r="AL465" s="403" t="s">
        <v>4059</v>
      </c>
      <c r="AM465" s="506" t="s">
        <v>4170</v>
      </c>
      <c r="AN465" s="603"/>
      <c r="AO465" s="506"/>
      <c r="AP465" s="30"/>
      <c r="AQ465" s="31"/>
      <c r="AR465" s="20"/>
      <c r="AS465" s="109"/>
      <c r="AT465" s="98"/>
      <c r="AU465" s="107"/>
      <c r="AV465" s="94"/>
      <c r="AW465" s="71"/>
      <c r="AX465" s="105"/>
      <c r="AY465" s="105"/>
      <c r="AZ465" s="105"/>
      <c r="BA465" s="105"/>
      <c r="BB465" s="105"/>
      <c r="BC465" s="105"/>
      <c r="BD465" s="105" t="s">
        <v>4243</v>
      </c>
      <c r="BE465" s="105" t="s">
        <v>4244</v>
      </c>
      <c r="BF465"/>
    </row>
    <row r="466" spans="1:58" s="39" customFormat="1" ht="27" hidden="1">
      <c r="A466" s="518"/>
      <c r="B466" s="708" t="s">
        <v>1858</v>
      </c>
      <c r="C466" s="208" t="s">
        <v>1858</v>
      </c>
      <c r="D466" s="542" t="s">
        <v>605</v>
      </c>
      <c r="E466" s="102" t="str">
        <f>VLOOKUP(D466, '[2](참고) 중복제거용 BP사명 DB'!$B$3:$D846, 3, FALSE)</f>
        <v>에스케이플래닛주식회사</v>
      </c>
      <c r="F466" s="543" t="s">
        <v>1859</v>
      </c>
      <c r="G466" s="541" t="s">
        <v>4245</v>
      </c>
      <c r="H466" s="117" t="s">
        <v>27</v>
      </c>
      <c r="I466" s="117" t="s">
        <v>67</v>
      </c>
      <c r="J466" s="117" t="s">
        <v>67</v>
      </c>
      <c r="K466" s="117" t="s">
        <v>67</v>
      </c>
      <c r="L466" s="117" t="s">
        <v>67</v>
      </c>
      <c r="M466" s="117"/>
      <c r="N466" s="117"/>
      <c r="O466" s="117"/>
      <c r="P466" s="122"/>
      <c r="Q466" s="28"/>
      <c r="R466" s="121"/>
      <c r="S466" s="85"/>
      <c r="T466" s="121"/>
      <c r="U466" s="115"/>
      <c r="V466" s="121"/>
      <c r="W466" s="121"/>
      <c r="X466" s="209" t="s">
        <v>851</v>
      </c>
      <c r="Y466" s="121"/>
      <c r="Z466" s="432"/>
      <c r="AA466" s="419"/>
      <c r="AB466" s="121"/>
      <c r="AC466" s="203"/>
      <c r="AD466" s="203"/>
      <c r="AE466" s="9"/>
      <c r="AF466" s="6"/>
      <c r="AG466" s="6"/>
      <c r="AH466" s="6"/>
      <c r="AI466" s="9"/>
      <c r="AJ466" s="607"/>
      <c r="AK466" s="20" t="s">
        <v>266</v>
      </c>
      <c r="AL466" s="403" t="s">
        <v>4059</v>
      </c>
      <c r="AM466" s="506" t="s">
        <v>4076</v>
      </c>
      <c r="AN466" s="603"/>
      <c r="AO466" s="574"/>
      <c r="AP466" s="30"/>
      <c r="AQ466" s="30"/>
      <c r="AR466" s="20"/>
      <c r="AS466" s="110" t="s">
        <v>263</v>
      </c>
      <c r="AT466" s="86"/>
      <c r="AU466" s="94"/>
      <c r="AV466" s="94"/>
      <c r="AW466" s="71"/>
      <c r="AX466" s="105" t="s">
        <v>4246</v>
      </c>
      <c r="AY466" s="105" t="s">
        <v>4247</v>
      </c>
      <c r="AZ466" s="105"/>
      <c r="BA466" s="105"/>
      <c r="BB466" s="105"/>
      <c r="BC466" s="105"/>
      <c r="BD466" s="105"/>
      <c r="BE466" s="105"/>
    </row>
    <row r="467" spans="1:58" s="39" customFormat="1" ht="27" hidden="1">
      <c r="A467" s="518"/>
      <c r="B467" s="708"/>
      <c r="C467" s="208" t="s">
        <v>1858</v>
      </c>
      <c r="D467" s="542" t="s">
        <v>1860</v>
      </c>
      <c r="E467" s="105" t="e">
        <f>VLOOKUP(D467, '[2](참고) 중복제거용 BP사명 DB'!$B$3:$D847, 3, FALSE)</f>
        <v>#N/A</v>
      </c>
      <c r="F467" s="543" t="s">
        <v>1861</v>
      </c>
      <c r="G467" s="541" t="s">
        <v>4245</v>
      </c>
      <c r="H467" s="117" t="s">
        <v>27</v>
      </c>
      <c r="I467" s="117" t="s">
        <v>67</v>
      </c>
      <c r="J467" s="117"/>
      <c r="K467" s="117" t="s">
        <v>67</v>
      </c>
      <c r="L467" s="117" t="s">
        <v>67</v>
      </c>
      <c r="M467" s="117"/>
      <c r="N467" s="117"/>
      <c r="O467" s="117"/>
      <c r="P467" s="122"/>
      <c r="Q467" s="28"/>
      <c r="R467" s="121"/>
      <c r="S467" s="121"/>
      <c r="T467" s="121"/>
      <c r="U467" s="115"/>
      <c r="V467" s="121"/>
      <c r="W467" s="121"/>
      <c r="X467" s="380" t="s">
        <v>1862</v>
      </c>
      <c r="Y467" s="121"/>
      <c r="Z467" s="432"/>
      <c r="AA467" s="121"/>
      <c r="AB467" s="121"/>
      <c r="AC467" s="203"/>
      <c r="AD467" s="203"/>
      <c r="AE467" s="9"/>
      <c r="AF467" s="6"/>
      <c r="AG467" s="6"/>
      <c r="AH467" s="6"/>
      <c r="AI467" s="9"/>
      <c r="AJ467" s="607"/>
      <c r="AK467" s="20" t="s">
        <v>266</v>
      </c>
      <c r="AL467" s="403" t="s">
        <v>4059</v>
      </c>
      <c r="AM467" s="506" t="s">
        <v>4076</v>
      </c>
      <c r="AN467" s="603"/>
      <c r="AO467" s="574"/>
      <c r="AP467" s="30"/>
      <c r="AQ467" s="30"/>
      <c r="AR467" s="20"/>
      <c r="AS467" s="110"/>
      <c r="AT467" s="86"/>
      <c r="AU467" s="94"/>
      <c r="AV467" s="94"/>
      <c r="AW467" s="71"/>
      <c r="AX467" s="105" t="s">
        <v>4246</v>
      </c>
      <c r="AY467" s="105" t="s">
        <v>4247</v>
      </c>
      <c r="AZ467" s="105"/>
      <c r="BA467" s="105"/>
      <c r="BB467" s="105"/>
      <c r="BC467" s="105"/>
      <c r="BD467" s="105"/>
      <c r="BE467" s="105"/>
    </row>
    <row r="468" spans="1:58" s="39" customFormat="1" ht="27" hidden="1">
      <c r="A468" s="17"/>
      <c r="B468" s="708"/>
      <c r="C468" s="208" t="s">
        <v>1858</v>
      </c>
      <c r="D468" s="208" t="s">
        <v>1863</v>
      </c>
      <c r="E468" s="105" t="e">
        <f>VLOOKUP(D468, '[2](참고) 중복제거용 BP사명 DB'!$B$3:$D848, 3, FALSE)</f>
        <v>#N/A</v>
      </c>
      <c r="F468" s="7" t="s">
        <v>1864</v>
      </c>
      <c r="G468" s="7"/>
      <c r="H468" s="117" t="s">
        <v>27</v>
      </c>
      <c r="I468" s="117" t="s">
        <v>67</v>
      </c>
      <c r="J468" s="117"/>
      <c r="K468" s="117" t="s">
        <v>67</v>
      </c>
      <c r="L468" s="117" t="s">
        <v>67</v>
      </c>
      <c r="M468" s="117"/>
      <c r="N468" s="117"/>
      <c r="O468" s="117"/>
      <c r="P468" s="122"/>
      <c r="Q468" s="28"/>
      <c r="R468" s="121"/>
      <c r="S468" s="121"/>
      <c r="T468" s="121"/>
      <c r="U468" s="115"/>
      <c r="V468" s="121"/>
      <c r="W468" s="121"/>
      <c r="X468" s="121"/>
      <c r="Y468" s="121"/>
      <c r="Z468" s="432"/>
      <c r="AA468" s="115" t="s">
        <v>443</v>
      </c>
      <c r="AB468" s="121"/>
      <c r="AC468" s="203"/>
      <c r="AD468" s="203"/>
      <c r="AE468" s="9"/>
      <c r="AF468" s="6"/>
      <c r="AG468" s="6"/>
      <c r="AH468" s="6"/>
      <c r="AI468" s="9"/>
      <c r="AJ468" s="607"/>
      <c r="AK468" s="20"/>
      <c r="AL468" s="503"/>
      <c r="AM468" s="20"/>
      <c r="AN468" s="30"/>
      <c r="AO468" s="23"/>
      <c r="AP468" s="30"/>
      <c r="AQ468" s="30"/>
      <c r="AR468" s="20"/>
      <c r="AS468" s="70"/>
      <c r="AT468" s="86"/>
      <c r="AU468" s="94"/>
      <c r="AV468" s="94"/>
      <c r="AW468" s="71"/>
      <c r="AX468" s="104"/>
      <c r="AY468" s="104"/>
      <c r="AZ468" s="105"/>
      <c r="BA468" s="105"/>
      <c r="BB468" s="105"/>
      <c r="BC468" s="105"/>
      <c r="BD468" s="105"/>
      <c r="BE468" s="105"/>
    </row>
    <row r="469" spans="1:58" s="39" customFormat="1" ht="24" hidden="1" customHeight="1">
      <c r="A469" s="518"/>
      <c r="B469" s="699" t="s">
        <v>1865</v>
      </c>
      <c r="C469" s="208" t="s">
        <v>1865</v>
      </c>
      <c r="D469" s="208" t="s">
        <v>814</v>
      </c>
      <c r="E469" s="105" t="str">
        <f>VLOOKUP(D469, '[2](참고) 중복제거용 BP사명 DB'!$B$3:$D849, 3, FALSE)</f>
        <v>크림하우스주식회사</v>
      </c>
      <c r="F469" s="7" t="s">
        <v>1866</v>
      </c>
      <c r="G469" s="3"/>
      <c r="H469" s="117" t="s">
        <v>27</v>
      </c>
      <c r="I469" s="117" t="s">
        <v>67</v>
      </c>
      <c r="J469" s="117"/>
      <c r="K469" s="117" t="s">
        <v>67</v>
      </c>
      <c r="L469" s="117"/>
      <c r="M469" s="117" t="s">
        <v>67</v>
      </c>
      <c r="N469" s="117"/>
      <c r="O469" s="117"/>
      <c r="P469" s="122"/>
      <c r="Q469" s="28"/>
      <c r="R469" s="85"/>
      <c r="S469" s="121"/>
      <c r="T469" s="121"/>
      <c r="U469" s="115"/>
      <c r="V469" s="115"/>
      <c r="W469" s="115"/>
      <c r="X469" s="380" t="s">
        <v>1862</v>
      </c>
      <c r="Y469" s="115"/>
      <c r="Z469" s="432"/>
      <c r="AA469" s="115"/>
      <c r="AB469" s="28"/>
      <c r="AC469" s="203"/>
      <c r="AD469" s="203"/>
      <c r="AE469" s="132"/>
      <c r="AF469" s="104"/>
      <c r="AG469" s="104"/>
      <c r="AH469" s="423" t="s">
        <v>105</v>
      </c>
      <c r="AI469" s="132"/>
      <c r="AJ469" s="589"/>
      <c r="AK469" s="20" t="s">
        <v>266</v>
      </c>
      <c r="AL469" s="20" t="s">
        <v>4005</v>
      </c>
      <c r="AM469" s="20" t="s">
        <v>399</v>
      </c>
      <c r="AN469" s="603"/>
      <c r="AO469" s="33" t="s">
        <v>4309</v>
      </c>
      <c r="AP469" s="30"/>
      <c r="AQ469" s="30"/>
      <c r="AR469" s="20"/>
      <c r="AS469" s="98" t="s">
        <v>1865</v>
      </c>
      <c r="AT469" s="98" t="s">
        <v>4309</v>
      </c>
      <c r="AU469" s="94"/>
      <c r="AV469" s="94"/>
      <c r="AW469" s="71"/>
      <c r="AX469" s="202" t="s">
        <v>4248</v>
      </c>
      <c r="AY469" s="202" t="s">
        <v>4249</v>
      </c>
      <c r="AZ469" s="105"/>
      <c r="BA469" s="105"/>
      <c r="BB469" s="105"/>
      <c r="BC469" s="105"/>
      <c r="BD469" s="105" t="s">
        <v>4250</v>
      </c>
      <c r="BE469" s="105" t="s">
        <v>4251</v>
      </c>
    </row>
    <row r="470" spans="1:58" s="39" customFormat="1" ht="24" hidden="1" customHeight="1">
      <c r="A470" s="17"/>
      <c r="B470" s="700"/>
      <c r="C470" s="208" t="s">
        <v>1865</v>
      </c>
      <c r="D470" s="208" t="s">
        <v>1571</v>
      </c>
      <c r="E470" s="105"/>
      <c r="F470" s="7" t="s">
        <v>1867</v>
      </c>
      <c r="G470" s="3"/>
      <c r="H470" s="117" t="s">
        <v>27</v>
      </c>
      <c r="I470" s="117" t="s">
        <v>67</v>
      </c>
      <c r="J470" s="117"/>
      <c r="K470" s="117" t="s">
        <v>67</v>
      </c>
      <c r="L470" s="117"/>
      <c r="M470" s="117" t="s">
        <v>67</v>
      </c>
      <c r="N470" s="117"/>
      <c r="O470" s="117"/>
      <c r="P470" s="122"/>
      <c r="Q470" s="28"/>
      <c r="R470" s="85"/>
      <c r="S470" s="121"/>
      <c r="T470" s="121"/>
      <c r="U470" s="115"/>
      <c r="V470" s="115"/>
      <c r="W470" s="115"/>
      <c r="X470" s="115"/>
      <c r="Y470" s="115"/>
      <c r="Z470" s="432"/>
      <c r="AA470" s="115" t="s">
        <v>1629</v>
      </c>
      <c r="AB470" s="28"/>
      <c r="AC470" s="203"/>
      <c r="AD470" s="203"/>
      <c r="AE470" s="132"/>
      <c r="AF470" s="104"/>
      <c r="AG470" s="104"/>
      <c r="AH470" s="423" t="s">
        <v>624</v>
      </c>
      <c r="AI470" s="132"/>
      <c r="AJ470" s="589"/>
      <c r="AK470" s="20"/>
      <c r="AL470" s="403"/>
      <c r="AM470" s="20"/>
      <c r="AN470" s="30"/>
      <c r="AO470" s="506"/>
      <c r="AP470" s="30"/>
      <c r="AQ470" s="30"/>
      <c r="AR470" s="20"/>
      <c r="AS470" s="70"/>
      <c r="AT470" s="86"/>
      <c r="AU470" s="94"/>
      <c r="AV470" s="94"/>
      <c r="AW470" s="71"/>
      <c r="AX470" s="202"/>
      <c r="AY470" s="105"/>
      <c r="AZ470" s="105"/>
      <c r="BA470" s="105"/>
      <c r="BB470" s="105"/>
      <c r="BC470" s="105"/>
      <c r="BD470" s="105" t="s">
        <v>4252</v>
      </c>
      <c r="BE470" s="105" t="s">
        <v>4253</v>
      </c>
    </row>
    <row r="471" spans="1:58" s="39" customFormat="1" ht="54" hidden="1">
      <c r="A471" s="14"/>
      <c r="B471" s="105" t="s">
        <v>1868</v>
      </c>
      <c r="C471" s="105" t="s">
        <v>1868</v>
      </c>
      <c r="D471" s="105" t="s">
        <v>1869</v>
      </c>
      <c r="E471" s="105" t="e">
        <f>VLOOKUP(D471, '[2](참고) 중복제거용 BP사명 DB'!$B$3:$D850, 3, FALSE)</f>
        <v>#N/A</v>
      </c>
      <c r="F471" s="7" t="s">
        <v>1870</v>
      </c>
      <c r="G471" s="3" t="s">
        <v>1871</v>
      </c>
      <c r="H471" s="117" t="s">
        <v>27</v>
      </c>
      <c r="I471" s="117" t="s">
        <v>67</v>
      </c>
      <c r="J471" s="117"/>
      <c r="K471" s="117" t="s">
        <v>67</v>
      </c>
      <c r="L471" s="117" t="s">
        <v>67</v>
      </c>
      <c r="M471" s="117"/>
      <c r="N471" s="117"/>
      <c r="O471" s="117"/>
      <c r="P471" s="122"/>
      <c r="Q471" s="28"/>
      <c r="R471" s="121" t="s">
        <v>261</v>
      </c>
      <c r="S471" s="115"/>
      <c r="T471" s="121"/>
      <c r="U471" s="115" t="s">
        <v>394</v>
      </c>
      <c r="V471" s="121"/>
      <c r="W471" s="121"/>
      <c r="X471" s="115" t="s">
        <v>263</v>
      </c>
      <c r="Y471" s="121"/>
      <c r="Z471" s="432" t="s">
        <v>394</v>
      </c>
      <c r="AA471" s="121"/>
      <c r="AB471" s="121"/>
      <c r="AC471" s="121"/>
      <c r="AD471" s="121"/>
      <c r="AE471" s="7" t="s">
        <v>1872</v>
      </c>
      <c r="AF471" s="104" t="s">
        <v>114</v>
      </c>
      <c r="AG471" s="104" t="s">
        <v>833</v>
      </c>
      <c r="AH471" s="104" t="s">
        <v>643</v>
      </c>
      <c r="AI471" s="104"/>
      <c r="AJ471" s="590"/>
      <c r="AK471" s="20" t="s">
        <v>266</v>
      </c>
      <c r="AL471" s="20" t="s">
        <v>4005</v>
      </c>
      <c r="AM471" s="20" t="s">
        <v>399</v>
      </c>
      <c r="AN471" s="522"/>
      <c r="AO471" s="574" t="s">
        <v>4254</v>
      </c>
      <c r="AP471" s="30"/>
      <c r="AQ471" s="31"/>
      <c r="AR471" s="20" t="str">
        <f>IF(ISBLANK(AQ471), "", "O")</f>
        <v/>
      </c>
      <c r="AS471" s="515" t="s">
        <v>1868</v>
      </c>
      <c r="AT471" s="86" t="s">
        <v>4254</v>
      </c>
      <c r="AU471" s="107"/>
      <c r="AV471" s="94"/>
      <c r="AW471" s="71" t="str">
        <f>IF(ISBLANK(AV471), "", "O")</f>
        <v/>
      </c>
      <c r="AX471" s="104" t="s">
        <v>666</v>
      </c>
      <c r="AY471" s="104" t="s">
        <v>1873</v>
      </c>
      <c r="AZ471" s="104"/>
      <c r="BA471" s="104"/>
      <c r="BB471" s="401" t="s">
        <v>1233</v>
      </c>
      <c r="BC471" s="401" t="s">
        <v>1874</v>
      </c>
      <c r="BD471" s="104" t="s">
        <v>4255</v>
      </c>
      <c r="BE471" s="104" t="s">
        <v>4256</v>
      </c>
    </row>
    <row r="472" spans="1:58" s="39" customFormat="1" ht="40.5" hidden="1">
      <c r="A472" s="14"/>
      <c r="B472" s="59" t="s">
        <v>1877</v>
      </c>
      <c r="C472" s="59" t="s">
        <v>1878</v>
      </c>
      <c r="D472" s="105" t="s">
        <v>549</v>
      </c>
      <c r="E472" s="105" t="str">
        <f>VLOOKUP(D472, '[2](참고) 중복제거용 BP사명 DB'!$B$3:$D851, 3, FALSE)</f>
        <v>SK㈜</v>
      </c>
      <c r="F472" s="105"/>
      <c r="G472" s="3"/>
      <c r="H472" s="117" t="s">
        <v>1879</v>
      </c>
      <c r="I472" s="117"/>
      <c r="J472" s="117"/>
      <c r="K472" s="117"/>
      <c r="L472" s="117"/>
      <c r="M472" s="117"/>
      <c r="N472" s="117"/>
      <c r="O472" s="117" t="s">
        <v>67</v>
      </c>
      <c r="P472" s="122"/>
      <c r="Q472" s="121" t="s">
        <v>263</v>
      </c>
      <c r="R472" s="121"/>
      <c r="S472" s="121"/>
      <c r="T472" s="121"/>
      <c r="U472" s="115" t="s">
        <v>394</v>
      </c>
      <c r="V472" s="115"/>
      <c r="W472" s="115" t="s">
        <v>263</v>
      </c>
      <c r="X472" s="115"/>
      <c r="Y472" s="115"/>
      <c r="Z472" s="432" t="s">
        <v>394</v>
      </c>
      <c r="AA472" s="115"/>
      <c r="AB472" s="121"/>
      <c r="AC472" s="121"/>
      <c r="AD472" s="121"/>
      <c r="AE472" s="4" t="s">
        <v>641</v>
      </c>
      <c r="AF472" s="6" t="s">
        <v>312</v>
      </c>
      <c r="AG472" s="6" t="s">
        <v>1880</v>
      </c>
      <c r="AH472" s="6" t="s">
        <v>624</v>
      </c>
      <c r="AI472" s="9"/>
      <c r="AJ472" s="607"/>
      <c r="AK472" s="20" t="s">
        <v>266</v>
      </c>
      <c r="AL472" s="20" t="s">
        <v>4013</v>
      </c>
      <c r="AM472" s="20" t="s">
        <v>267</v>
      </c>
      <c r="AN472" s="30">
        <v>45421</v>
      </c>
      <c r="AO472" s="574" t="s">
        <v>4047</v>
      </c>
      <c r="AP472" s="30" t="s">
        <v>70</v>
      </c>
      <c r="AQ472" s="31" t="s">
        <v>70</v>
      </c>
      <c r="AR472" s="20" t="str">
        <f t="shared" ref="AR472:AR533" si="19">IF(ISBLANK(AQ472), "", "O")</f>
        <v>O</v>
      </c>
      <c r="AS472" s="509"/>
      <c r="AT472" s="98"/>
      <c r="AU472" s="107"/>
      <c r="AV472" s="94"/>
      <c r="AW472" s="71" t="str">
        <f t="shared" ref="AW472:AW534" si="20">IF(ISBLANK(AV472), "", "O")</f>
        <v/>
      </c>
      <c r="AX472" s="132" t="s">
        <v>552</v>
      </c>
      <c r="AY472" s="132" t="s">
        <v>1881</v>
      </c>
      <c r="AZ472" s="104" t="s">
        <v>70</v>
      </c>
      <c r="BA472" s="104" t="s">
        <v>70</v>
      </c>
      <c r="BB472" s="104"/>
      <c r="BC472" s="104"/>
      <c r="BD472" s="104" t="s">
        <v>1882</v>
      </c>
      <c r="BE472" s="104" t="s">
        <v>1883</v>
      </c>
      <c r="BF472" s="122"/>
    </row>
    <row r="473" spans="1:58" s="39" customFormat="1" ht="54" hidden="1">
      <c r="A473" s="14"/>
      <c r="B473" s="59" t="s">
        <v>1884</v>
      </c>
      <c r="C473" s="59" t="s">
        <v>1885</v>
      </c>
      <c r="D473" s="105" t="s">
        <v>549</v>
      </c>
      <c r="E473" s="105" t="str">
        <f>VLOOKUP(D473, '[2](참고) 중복제거용 BP사명 DB'!$B$3:$D852, 3, FALSE)</f>
        <v>SK㈜</v>
      </c>
      <c r="F473" s="105"/>
      <c r="G473" s="3"/>
      <c r="H473" s="117" t="s">
        <v>1879</v>
      </c>
      <c r="I473" s="117"/>
      <c r="J473" s="117"/>
      <c r="K473" s="117"/>
      <c r="L473" s="117"/>
      <c r="M473" s="117"/>
      <c r="N473" s="117"/>
      <c r="O473" s="117" t="s">
        <v>67</v>
      </c>
      <c r="P473" s="122"/>
      <c r="Q473" s="121" t="s">
        <v>263</v>
      </c>
      <c r="R473" s="121"/>
      <c r="S473" s="121"/>
      <c r="T473" s="121"/>
      <c r="U473" s="115" t="s">
        <v>394</v>
      </c>
      <c r="V473" s="115"/>
      <c r="W473" s="115" t="s">
        <v>263</v>
      </c>
      <c r="X473" s="115"/>
      <c r="Y473" s="115"/>
      <c r="Z473" s="432" t="s">
        <v>394</v>
      </c>
      <c r="AA473" s="115"/>
      <c r="AB473" s="121"/>
      <c r="AC473" s="121"/>
      <c r="AD473" s="121"/>
      <c r="AE473" s="4" t="s">
        <v>641</v>
      </c>
      <c r="AF473" s="6" t="s">
        <v>312</v>
      </c>
      <c r="AG473" s="6" t="s">
        <v>1886</v>
      </c>
      <c r="AH473" s="6" t="s">
        <v>1116</v>
      </c>
      <c r="AI473" s="9"/>
      <c r="AJ473" s="607"/>
      <c r="AK473" s="20" t="s">
        <v>266</v>
      </c>
      <c r="AL473" s="20" t="s">
        <v>4013</v>
      </c>
      <c r="AM473" s="20" t="s">
        <v>267</v>
      </c>
      <c r="AN473" s="30">
        <v>45421</v>
      </c>
      <c r="AO473" s="574" t="s">
        <v>4047</v>
      </c>
      <c r="AP473" s="30" t="s">
        <v>70</v>
      </c>
      <c r="AQ473" s="31" t="s">
        <v>70</v>
      </c>
      <c r="AR473" s="20" t="str">
        <f t="shared" si="19"/>
        <v>O</v>
      </c>
      <c r="AS473" s="509"/>
      <c r="AT473" s="98"/>
      <c r="AU473" s="107"/>
      <c r="AV473" s="94"/>
      <c r="AW473" s="71" t="str">
        <f t="shared" si="20"/>
        <v/>
      </c>
      <c r="AX473" s="132" t="s">
        <v>552</v>
      </c>
      <c r="AY473" s="132" t="s">
        <v>1881</v>
      </c>
      <c r="AZ473" s="104" t="s">
        <v>70</v>
      </c>
      <c r="BA473" s="104" t="s">
        <v>70</v>
      </c>
      <c r="BB473" s="104"/>
      <c r="BC473" s="104"/>
      <c r="BD473" s="104" t="s">
        <v>1887</v>
      </c>
      <c r="BE473" s="105" t="s">
        <v>1888</v>
      </c>
      <c r="BF473" s="122"/>
    </row>
    <row r="474" spans="1:58" s="39" customFormat="1" ht="27" hidden="1">
      <c r="A474" s="14"/>
      <c r="B474" s="59" t="s">
        <v>1889</v>
      </c>
      <c r="C474" s="59" t="s">
        <v>1890</v>
      </c>
      <c r="D474" s="105" t="s">
        <v>549</v>
      </c>
      <c r="E474" s="105" t="str">
        <f>VLOOKUP(D474, '[2](참고) 중복제거용 BP사명 DB'!$B$3:$D853, 3, FALSE)</f>
        <v>SK㈜</v>
      </c>
      <c r="F474" s="105"/>
      <c r="G474" s="3"/>
      <c r="H474" s="117" t="s">
        <v>1879</v>
      </c>
      <c r="I474" s="117"/>
      <c r="J474" s="117"/>
      <c r="K474" s="117"/>
      <c r="L474" s="117"/>
      <c r="M474" s="117"/>
      <c r="N474" s="117"/>
      <c r="O474" s="117" t="s">
        <v>67</v>
      </c>
      <c r="P474" s="122"/>
      <c r="Q474" s="121" t="s">
        <v>263</v>
      </c>
      <c r="R474" s="121"/>
      <c r="S474" s="121"/>
      <c r="T474" s="121"/>
      <c r="U474" s="115" t="s">
        <v>394</v>
      </c>
      <c r="V474" s="115"/>
      <c r="W474" s="115" t="s">
        <v>263</v>
      </c>
      <c r="X474" s="115"/>
      <c r="Y474" s="115"/>
      <c r="Z474" s="432" t="s">
        <v>394</v>
      </c>
      <c r="AA474" s="115"/>
      <c r="AB474" s="121"/>
      <c r="AC474" s="121"/>
      <c r="AD474" s="121"/>
      <c r="AE474" s="4" t="s">
        <v>641</v>
      </c>
      <c r="AF474" s="6" t="s">
        <v>312</v>
      </c>
      <c r="AG474" s="6" t="s">
        <v>1891</v>
      </c>
      <c r="AH474" s="6" t="s">
        <v>1116</v>
      </c>
      <c r="AI474" s="9"/>
      <c r="AJ474" s="607"/>
      <c r="AK474" s="20" t="s">
        <v>266</v>
      </c>
      <c r="AL474" s="20" t="s">
        <v>4013</v>
      </c>
      <c r="AM474" s="20" t="s">
        <v>267</v>
      </c>
      <c r="AN474" s="30">
        <v>45421</v>
      </c>
      <c r="AO474" s="574" t="s">
        <v>4047</v>
      </c>
      <c r="AP474" s="30" t="s">
        <v>70</v>
      </c>
      <c r="AQ474" s="31" t="s">
        <v>70</v>
      </c>
      <c r="AR474" s="20" t="str">
        <f t="shared" si="19"/>
        <v>O</v>
      </c>
      <c r="AS474" s="509"/>
      <c r="AT474" s="98"/>
      <c r="AU474" s="107"/>
      <c r="AV474" s="94"/>
      <c r="AW474" s="71" t="str">
        <f t="shared" si="20"/>
        <v/>
      </c>
      <c r="AX474" s="132" t="s">
        <v>552</v>
      </c>
      <c r="AY474" s="104" t="s">
        <v>1892</v>
      </c>
      <c r="AZ474" s="104" t="s">
        <v>70</v>
      </c>
      <c r="BA474" s="104" t="s">
        <v>70</v>
      </c>
      <c r="BB474" s="104"/>
      <c r="BC474" s="104"/>
      <c r="BD474" s="104" t="s">
        <v>1882</v>
      </c>
      <c r="BE474" s="105" t="s">
        <v>1893</v>
      </c>
      <c r="BF474" s="122"/>
    </row>
    <row r="475" spans="1:58" s="39" customFormat="1" ht="40.5" hidden="1">
      <c r="A475" s="14"/>
      <c r="B475" s="59" t="s">
        <v>1894</v>
      </c>
      <c r="C475" s="59" t="s">
        <v>1895</v>
      </c>
      <c r="D475" s="105" t="s">
        <v>549</v>
      </c>
      <c r="E475" s="105" t="str">
        <f>VLOOKUP(D475, '[2](참고) 중복제거용 BP사명 DB'!$B$3:$D854, 3, FALSE)</f>
        <v>SK㈜</v>
      </c>
      <c r="F475" s="105"/>
      <c r="G475" s="3"/>
      <c r="H475" s="117" t="s">
        <v>1879</v>
      </c>
      <c r="I475" s="117"/>
      <c r="J475" s="117"/>
      <c r="K475" s="117"/>
      <c r="L475" s="117"/>
      <c r="M475" s="117"/>
      <c r="N475" s="117"/>
      <c r="O475" s="117" t="s">
        <v>67</v>
      </c>
      <c r="P475" s="122"/>
      <c r="Q475" s="121" t="s">
        <v>263</v>
      </c>
      <c r="R475" s="121"/>
      <c r="S475" s="121"/>
      <c r="T475" s="121"/>
      <c r="U475" s="115" t="s">
        <v>394</v>
      </c>
      <c r="V475" s="115"/>
      <c r="W475" s="115" t="s">
        <v>263</v>
      </c>
      <c r="X475" s="115"/>
      <c r="Y475" s="115"/>
      <c r="Z475" s="432" t="s">
        <v>394</v>
      </c>
      <c r="AA475" s="115"/>
      <c r="AB475" s="121"/>
      <c r="AC475" s="121"/>
      <c r="AD475" s="121"/>
      <c r="AE475" s="4" t="s">
        <v>641</v>
      </c>
      <c r="AF475" s="6" t="s">
        <v>312</v>
      </c>
      <c r="AG475" s="6" t="s">
        <v>1880</v>
      </c>
      <c r="AH475" s="6" t="s">
        <v>1116</v>
      </c>
      <c r="AI475" s="9"/>
      <c r="AJ475" s="607"/>
      <c r="AK475" s="20" t="s">
        <v>266</v>
      </c>
      <c r="AL475" s="20" t="s">
        <v>4013</v>
      </c>
      <c r="AM475" s="20" t="s">
        <v>267</v>
      </c>
      <c r="AN475" s="30">
        <v>45421</v>
      </c>
      <c r="AO475" s="574" t="s">
        <v>4047</v>
      </c>
      <c r="AP475" s="30" t="s">
        <v>70</v>
      </c>
      <c r="AQ475" s="31" t="s">
        <v>70</v>
      </c>
      <c r="AR475" s="20" t="str">
        <f t="shared" si="19"/>
        <v>O</v>
      </c>
      <c r="AS475" s="509"/>
      <c r="AT475" s="98"/>
      <c r="AU475" s="107"/>
      <c r="AV475" s="94"/>
      <c r="AW475" s="71" t="str">
        <f t="shared" si="20"/>
        <v/>
      </c>
      <c r="AX475" s="132" t="s">
        <v>552</v>
      </c>
      <c r="AY475" s="104" t="s">
        <v>1892</v>
      </c>
      <c r="AZ475" s="104" t="s">
        <v>70</v>
      </c>
      <c r="BA475" s="104" t="s">
        <v>70</v>
      </c>
      <c r="BB475" s="104"/>
      <c r="BC475" s="104"/>
      <c r="BD475" s="104" t="s">
        <v>1882</v>
      </c>
      <c r="BE475" s="105" t="s">
        <v>1893</v>
      </c>
      <c r="BF475" s="122"/>
    </row>
    <row r="476" spans="1:58" s="39" customFormat="1" ht="27" hidden="1">
      <c r="A476" s="14"/>
      <c r="B476" s="59" t="s">
        <v>1896</v>
      </c>
      <c r="C476" s="59" t="s">
        <v>1897</v>
      </c>
      <c r="D476" s="105" t="s">
        <v>549</v>
      </c>
      <c r="E476" s="105" t="str">
        <f>VLOOKUP(D476, '[2](참고) 중복제거용 BP사명 DB'!$B$3:$D855, 3, FALSE)</f>
        <v>SK㈜</v>
      </c>
      <c r="F476" s="105"/>
      <c r="G476" s="3"/>
      <c r="H476" s="117" t="s">
        <v>1879</v>
      </c>
      <c r="I476" s="117"/>
      <c r="J476" s="117"/>
      <c r="K476" s="117"/>
      <c r="L476" s="117"/>
      <c r="M476" s="117"/>
      <c r="N476" s="117"/>
      <c r="O476" s="117" t="s">
        <v>67</v>
      </c>
      <c r="P476" s="122"/>
      <c r="Q476" s="121" t="s">
        <v>263</v>
      </c>
      <c r="R476" s="121"/>
      <c r="S476" s="121"/>
      <c r="T476" s="121"/>
      <c r="U476" s="115" t="s">
        <v>394</v>
      </c>
      <c r="V476" s="115"/>
      <c r="W476" s="115" t="s">
        <v>263</v>
      </c>
      <c r="X476" s="115"/>
      <c r="Y476" s="115"/>
      <c r="Z476" s="432" t="s">
        <v>394</v>
      </c>
      <c r="AA476" s="115"/>
      <c r="AB476" s="121"/>
      <c r="AC476" s="121"/>
      <c r="AD476" s="121"/>
      <c r="AE476" s="4" t="s">
        <v>641</v>
      </c>
      <c r="AF476" s="6" t="s">
        <v>312</v>
      </c>
      <c r="AG476" s="6" t="s">
        <v>1891</v>
      </c>
      <c r="AH476" s="6" t="s">
        <v>70</v>
      </c>
      <c r="AI476" s="9"/>
      <c r="AJ476" s="607"/>
      <c r="AK476" s="20" t="s">
        <v>266</v>
      </c>
      <c r="AL476" s="20" t="s">
        <v>4013</v>
      </c>
      <c r="AM476" s="20" t="s">
        <v>267</v>
      </c>
      <c r="AN476" s="30">
        <v>45421</v>
      </c>
      <c r="AO476" s="574" t="s">
        <v>4047</v>
      </c>
      <c r="AP476" s="30" t="s">
        <v>70</v>
      </c>
      <c r="AQ476" s="31" t="s">
        <v>70</v>
      </c>
      <c r="AR476" s="20" t="str">
        <f t="shared" si="19"/>
        <v>O</v>
      </c>
      <c r="AS476" s="509"/>
      <c r="AT476" s="98"/>
      <c r="AU476" s="107"/>
      <c r="AV476" s="94"/>
      <c r="AW476" s="71" t="str">
        <f t="shared" si="20"/>
        <v/>
      </c>
      <c r="AX476" s="132" t="s">
        <v>552</v>
      </c>
      <c r="AY476" s="132" t="s">
        <v>1881</v>
      </c>
      <c r="AZ476" s="104" t="s">
        <v>70</v>
      </c>
      <c r="BA476" s="104" t="s">
        <v>70</v>
      </c>
      <c r="BB476" s="104"/>
      <c r="BC476" s="104"/>
      <c r="BD476" s="104" t="s">
        <v>1882</v>
      </c>
      <c r="BE476" s="105" t="s">
        <v>1893</v>
      </c>
      <c r="BF476" s="122"/>
    </row>
    <row r="477" spans="1:58" s="39" customFormat="1" ht="27" hidden="1">
      <c r="A477" s="14"/>
      <c r="B477" s="59" t="s">
        <v>1898</v>
      </c>
      <c r="C477" s="59" t="s">
        <v>1899</v>
      </c>
      <c r="D477" s="105" t="s">
        <v>549</v>
      </c>
      <c r="E477" s="105" t="str">
        <f>VLOOKUP(D477, '[2](참고) 중복제거용 BP사명 DB'!$B$3:$D856, 3, FALSE)</f>
        <v>SK㈜</v>
      </c>
      <c r="F477" s="105"/>
      <c r="G477" s="3"/>
      <c r="H477" s="117" t="s">
        <v>1879</v>
      </c>
      <c r="I477" s="117"/>
      <c r="J477" s="117"/>
      <c r="K477" s="117"/>
      <c r="L477" s="117"/>
      <c r="M477" s="117"/>
      <c r="N477" s="117"/>
      <c r="O477" s="117" t="s">
        <v>67</v>
      </c>
      <c r="P477" s="122"/>
      <c r="Q477" s="121" t="s">
        <v>263</v>
      </c>
      <c r="R477" s="121"/>
      <c r="S477" s="121"/>
      <c r="T477" s="121"/>
      <c r="U477" s="115" t="s">
        <v>394</v>
      </c>
      <c r="V477" s="115"/>
      <c r="W477" s="115" t="s">
        <v>263</v>
      </c>
      <c r="X477" s="115"/>
      <c r="Y477" s="115"/>
      <c r="Z477" s="432" t="s">
        <v>394</v>
      </c>
      <c r="AA477" s="115"/>
      <c r="AB477" s="121"/>
      <c r="AC477" s="121"/>
      <c r="AD477" s="121"/>
      <c r="AE477" s="4" t="s">
        <v>641</v>
      </c>
      <c r="AF477" s="6" t="s">
        <v>312</v>
      </c>
      <c r="AG477" s="6" t="s">
        <v>1891</v>
      </c>
      <c r="AH477" s="6" t="s">
        <v>1116</v>
      </c>
      <c r="AI477" s="9"/>
      <c r="AJ477" s="607"/>
      <c r="AK477" s="20" t="s">
        <v>266</v>
      </c>
      <c r="AL477" s="20" t="s">
        <v>4013</v>
      </c>
      <c r="AM477" s="20" t="s">
        <v>267</v>
      </c>
      <c r="AN477" s="30">
        <v>45421</v>
      </c>
      <c r="AO477" s="574" t="s">
        <v>4047</v>
      </c>
      <c r="AP477" s="30" t="s">
        <v>70</v>
      </c>
      <c r="AQ477" s="31" t="s">
        <v>70</v>
      </c>
      <c r="AR477" s="20" t="str">
        <f t="shared" si="19"/>
        <v>O</v>
      </c>
      <c r="AS477" s="509"/>
      <c r="AT477" s="98"/>
      <c r="AU477" s="107"/>
      <c r="AV477" s="94"/>
      <c r="AW477" s="71" t="str">
        <f t="shared" si="20"/>
        <v/>
      </c>
      <c r="AX477" s="132" t="s">
        <v>552</v>
      </c>
      <c r="AY477" s="104" t="s">
        <v>1892</v>
      </c>
      <c r="AZ477" s="104" t="s">
        <v>70</v>
      </c>
      <c r="BA477" s="104" t="s">
        <v>70</v>
      </c>
      <c r="BB477" s="104"/>
      <c r="BC477" s="104"/>
      <c r="BD477" s="104" t="s">
        <v>1882</v>
      </c>
      <c r="BE477" s="105" t="s">
        <v>1893</v>
      </c>
      <c r="BF477" s="122"/>
    </row>
    <row r="478" spans="1:58" s="39" customFormat="1" ht="40.5" hidden="1">
      <c r="A478" s="14"/>
      <c r="B478" s="59" t="s">
        <v>1900</v>
      </c>
      <c r="C478" s="59" t="s">
        <v>1901</v>
      </c>
      <c r="D478" s="105" t="s">
        <v>4257</v>
      </c>
      <c r="E478" s="105" t="e">
        <f>VLOOKUP(D478, '[2](참고) 중복제거용 BP사명 DB'!$B$3:$D857, 3, FALSE)</f>
        <v>#N/A</v>
      </c>
      <c r="F478" s="105"/>
      <c r="G478" s="3" t="s">
        <v>4258</v>
      </c>
      <c r="H478" s="117" t="s">
        <v>1879</v>
      </c>
      <c r="I478" s="117"/>
      <c r="J478" s="117"/>
      <c r="K478" s="117"/>
      <c r="L478" s="117"/>
      <c r="M478" s="117"/>
      <c r="N478" s="117"/>
      <c r="O478" s="117" t="s">
        <v>67</v>
      </c>
      <c r="P478" s="122"/>
      <c r="Q478" s="121" t="s">
        <v>263</v>
      </c>
      <c r="R478" s="121"/>
      <c r="S478" s="121"/>
      <c r="T478" s="121"/>
      <c r="U478" s="115" t="s">
        <v>394</v>
      </c>
      <c r="V478" s="115"/>
      <c r="W478" s="115" t="s">
        <v>263</v>
      </c>
      <c r="X478" s="115"/>
      <c r="Y478" s="115"/>
      <c r="Z478" s="432" t="s">
        <v>394</v>
      </c>
      <c r="AA478" s="115"/>
      <c r="AB478" s="121"/>
      <c r="AC478" s="121"/>
      <c r="AD478" s="121"/>
      <c r="AE478" s="4" t="s">
        <v>641</v>
      </c>
      <c r="AF478" s="6" t="s">
        <v>312</v>
      </c>
      <c r="AG478" s="6" t="s">
        <v>1880</v>
      </c>
      <c r="AH478" s="6" t="s">
        <v>1116</v>
      </c>
      <c r="AI478" s="9"/>
      <c r="AJ478" s="607"/>
      <c r="AK478" s="20" t="s">
        <v>266</v>
      </c>
      <c r="AL478" s="20" t="s">
        <v>4013</v>
      </c>
      <c r="AM478" s="20" t="s">
        <v>267</v>
      </c>
      <c r="AN478" s="32"/>
      <c r="AO478" s="574" t="s">
        <v>4047</v>
      </c>
      <c r="AP478" s="30"/>
      <c r="AQ478" s="31"/>
      <c r="AR478" s="20" t="str">
        <f t="shared" si="19"/>
        <v/>
      </c>
      <c r="AS478" s="509"/>
      <c r="AT478" s="98"/>
      <c r="AU478" s="107"/>
      <c r="AV478" s="94"/>
      <c r="AW478" s="71" t="str">
        <f t="shared" si="20"/>
        <v/>
      </c>
      <c r="AX478" s="104" t="s">
        <v>1902</v>
      </c>
      <c r="AY478" s="104" t="s">
        <v>1903</v>
      </c>
      <c r="AZ478" s="104" t="s">
        <v>70</v>
      </c>
      <c r="BA478" s="104" t="s">
        <v>70</v>
      </c>
      <c r="BB478" s="104"/>
      <c r="BC478" s="104"/>
      <c r="BD478" s="104" t="s">
        <v>1882</v>
      </c>
      <c r="BE478" s="105" t="s">
        <v>1893</v>
      </c>
      <c r="BF478" s="122"/>
    </row>
    <row r="479" spans="1:58" s="39" customFormat="1" ht="27" hidden="1">
      <c r="A479" s="14"/>
      <c r="B479" s="59" t="s">
        <v>1904</v>
      </c>
      <c r="C479" s="59" t="s">
        <v>1905</v>
      </c>
      <c r="D479" s="105" t="s">
        <v>549</v>
      </c>
      <c r="E479" s="105" t="str">
        <f>VLOOKUP(D479, '[2](참고) 중복제거용 BP사명 DB'!$B$3:$D858, 3, FALSE)</f>
        <v>SK㈜</v>
      </c>
      <c r="F479" s="105"/>
      <c r="G479" s="3"/>
      <c r="H479" s="117" t="s">
        <v>1879</v>
      </c>
      <c r="I479" s="117"/>
      <c r="J479" s="117"/>
      <c r="K479" s="117"/>
      <c r="L479" s="117"/>
      <c r="M479" s="117"/>
      <c r="N479" s="117"/>
      <c r="O479" s="117" t="s">
        <v>67</v>
      </c>
      <c r="P479" s="122"/>
      <c r="Q479" s="121" t="s">
        <v>263</v>
      </c>
      <c r="R479" s="121"/>
      <c r="S479" s="121"/>
      <c r="T479" s="121"/>
      <c r="U479" s="115" t="s">
        <v>394</v>
      </c>
      <c r="V479" s="115"/>
      <c r="W479" s="115" t="s">
        <v>263</v>
      </c>
      <c r="X479" s="115"/>
      <c r="Y479" s="115"/>
      <c r="Z479" s="432" t="s">
        <v>394</v>
      </c>
      <c r="AA479" s="115"/>
      <c r="AB479" s="121"/>
      <c r="AC479" s="121"/>
      <c r="AD479" s="121"/>
      <c r="AE479" s="4" t="s">
        <v>641</v>
      </c>
      <c r="AF479" s="6" t="s">
        <v>312</v>
      </c>
      <c r="AG479" s="6" t="s">
        <v>1891</v>
      </c>
      <c r="AH479" s="6" t="s">
        <v>1906</v>
      </c>
      <c r="AI479" s="9"/>
      <c r="AJ479" s="607"/>
      <c r="AK479" s="20" t="s">
        <v>266</v>
      </c>
      <c r="AL479" s="20" t="s">
        <v>4013</v>
      </c>
      <c r="AM479" s="20" t="s">
        <v>267</v>
      </c>
      <c r="AN479" s="30">
        <v>45421</v>
      </c>
      <c r="AO479" s="574" t="s">
        <v>4047</v>
      </c>
      <c r="AP479" s="30" t="s">
        <v>70</v>
      </c>
      <c r="AQ479" s="31" t="s">
        <v>70</v>
      </c>
      <c r="AR479" s="20" t="str">
        <f t="shared" si="19"/>
        <v>O</v>
      </c>
      <c r="AS479" s="509"/>
      <c r="AT479" s="98"/>
      <c r="AU479" s="107"/>
      <c r="AV479" s="94"/>
      <c r="AW479" s="71" t="str">
        <f t="shared" si="20"/>
        <v/>
      </c>
      <c r="AX479" s="132" t="s">
        <v>552</v>
      </c>
      <c r="AY479" s="132" t="s">
        <v>1881</v>
      </c>
      <c r="AZ479" s="104" t="s">
        <v>70</v>
      </c>
      <c r="BA479" s="104" t="s">
        <v>70</v>
      </c>
      <c r="BB479" s="104"/>
      <c r="BC479" s="104"/>
      <c r="BD479" s="104" t="s">
        <v>1882</v>
      </c>
      <c r="BE479" s="105" t="s">
        <v>1893</v>
      </c>
      <c r="BF479" s="122"/>
    </row>
    <row r="480" spans="1:58" s="39" customFormat="1" ht="27" hidden="1">
      <c r="A480" s="14"/>
      <c r="B480" s="59" t="s">
        <v>1907</v>
      </c>
      <c r="C480" s="59" t="s">
        <v>1908</v>
      </c>
      <c r="D480" s="105" t="s">
        <v>549</v>
      </c>
      <c r="E480" s="105" t="str">
        <f>VLOOKUP(D480, '[2](참고) 중복제거용 BP사명 DB'!$B$3:$D859, 3, FALSE)</f>
        <v>SK㈜</v>
      </c>
      <c r="F480" s="105"/>
      <c r="G480" s="3"/>
      <c r="H480" s="117" t="s">
        <v>1879</v>
      </c>
      <c r="I480" s="117"/>
      <c r="J480" s="117"/>
      <c r="K480" s="117"/>
      <c r="L480" s="117"/>
      <c r="M480" s="117"/>
      <c r="N480" s="117"/>
      <c r="O480" s="117" t="s">
        <v>67</v>
      </c>
      <c r="P480" s="122"/>
      <c r="Q480" s="121" t="s">
        <v>263</v>
      </c>
      <c r="R480" s="121"/>
      <c r="S480" s="121"/>
      <c r="T480" s="121"/>
      <c r="U480" s="115" t="s">
        <v>394</v>
      </c>
      <c r="V480" s="121"/>
      <c r="W480" s="115" t="s">
        <v>263</v>
      </c>
      <c r="X480" s="121"/>
      <c r="Y480" s="121"/>
      <c r="Z480" s="432" t="s">
        <v>394</v>
      </c>
      <c r="AA480" s="121"/>
      <c r="AB480" s="121"/>
      <c r="AC480" s="121"/>
      <c r="AD480" s="121"/>
      <c r="AE480" s="4" t="s">
        <v>641</v>
      </c>
      <c r="AF480" s="6" t="s">
        <v>312</v>
      </c>
      <c r="AG480" s="6" t="s">
        <v>1909</v>
      </c>
      <c r="AH480" s="6" t="s">
        <v>1116</v>
      </c>
      <c r="AI480" s="9"/>
      <c r="AJ480" s="607"/>
      <c r="AK480" s="20" t="s">
        <v>266</v>
      </c>
      <c r="AL480" s="20" t="s">
        <v>4013</v>
      </c>
      <c r="AM480" s="20" t="s">
        <v>267</v>
      </c>
      <c r="AN480" s="30">
        <v>45421</v>
      </c>
      <c r="AO480" s="574" t="s">
        <v>4047</v>
      </c>
      <c r="AP480" s="30" t="s">
        <v>70</v>
      </c>
      <c r="AQ480" s="31" t="s">
        <v>70</v>
      </c>
      <c r="AR480" s="20" t="str">
        <f t="shared" si="19"/>
        <v>O</v>
      </c>
      <c r="AS480" s="509"/>
      <c r="AT480" s="98"/>
      <c r="AU480" s="107"/>
      <c r="AV480" s="94"/>
      <c r="AW480" s="71" t="str">
        <f t="shared" si="20"/>
        <v/>
      </c>
      <c r="AX480" s="104" t="s">
        <v>1910</v>
      </c>
      <c r="AY480" s="104" t="s">
        <v>4259</v>
      </c>
      <c r="AZ480" s="324" t="s">
        <v>1911</v>
      </c>
      <c r="BA480" s="324" t="s">
        <v>1912</v>
      </c>
      <c r="BB480" s="324"/>
      <c r="BC480" s="324"/>
      <c r="BD480" s="104" t="s">
        <v>1882</v>
      </c>
      <c r="BE480" s="105" t="s">
        <v>1893</v>
      </c>
      <c r="BF480" s="122"/>
    </row>
    <row r="481" spans="1:58" s="39" customFormat="1" ht="27" hidden="1">
      <c r="A481" s="14"/>
      <c r="B481" s="59" t="s">
        <v>1913</v>
      </c>
      <c r="C481" s="59" t="s">
        <v>1914</v>
      </c>
      <c r="D481" s="105" t="s">
        <v>549</v>
      </c>
      <c r="E481" s="105" t="str">
        <f>VLOOKUP(D481, '[2](참고) 중복제거용 BP사명 DB'!$B$3:$D860, 3, FALSE)</f>
        <v>SK㈜</v>
      </c>
      <c r="F481" s="105"/>
      <c r="G481" s="3"/>
      <c r="H481" s="117" t="s">
        <v>1879</v>
      </c>
      <c r="I481" s="117"/>
      <c r="J481" s="117"/>
      <c r="K481" s="117"/>
      <c r="L481" s="117"/>
      <c r="M481" s="117"/>
      <c r="N481" s="117"/>
      <c r="O481" s="117" t="s">
        <v>67</v>
      </c>
      <c r="P481" s="122"/>
      <c r="Q481" s="121" t="s">
        <v>263</v>
      </c>
      <c r="R481" s="121"/>
      <c r="S481" s="121"/>
      <c r="T481" s="121"/>
      <c r="U481" s="115" t="s">
        <v>394</v>
      </c>
      <c r="V481" s="121"/>
      <c r="W481" s="115" t="s">
        <v>263</v>
      </c>
      <c r="X481" s="121"/>
      <c r="Y481" s="121"/>
      <c r="Z481" s="432" t="s">
        <v>394</v>
      </c>
      <c r="AA481" s="121"/>
      <c r="AB481" s="121"/>
      <c r="AC481" s="121"/>
      <c r="AD481" s="121"/>
      <c r="AE481" s="4" t="s">
        <v>641</v>
      </c>
      <c r="AF481" s="6" t="s">
        <v>312</v>
      </c>
      <c r="AG481" s="6" t="s">
        <v>1909</v>
      </c>
      <c r="AH481" s="6" t="s">
        <v>1906</v>
      </c>
      <c r="AI481" s="9"/>
      <c r="AJ481" s="607"/>
      <c r="AK481" s="20" t="s">
        <v>266</v>
      </c>
      <c r="AL481" s="20" t="s">
        <v>4013</v>
      </c>
      <c r="AM481" s="20" t="s">
        <v>267</v>
      </c>
      <c r="AN481" s="30">
        <v>45421</v>
      </c>
      <c r="AO481" s="574" t="s">
        <v>4047</v>
      </c>
      <c r="AP481" s="30" t="s">
        <v>70</v>
      </c>
      <c r="AQ481" s="31" t="s">
        <v>70</v>
      </c>
      <c r="AR481" s="20" t="str">
        <f t="shared" si="19"/>
        <v>O</v>
      </c>
      <c r="AS481" s="509"/>
      <c r="AT481" s="98"/>
      <c r="AU481" s="107"/>
      <c r="AV481" s="94"/>
      <c r="AW481" s="71" t="str">
        <f t="shared" si="20"/>
        <v/>
      </c>
      <c r="AX481" s="104" t="s">
        <v>1910</v>
      </c>
      <c r="AY481" s="104" t="s">
        <v>4259</v>
      </c>
      <c r="AZ481" s="324" t="s">
        <v>1911</v>
      </c>
      <c r="BA481" s="324" t="s">
        <v>1912</v>
      </c>
      <c r="BB481" s="324"/>
      <c r="BC481" s="324"/>
      <c r="BD481" s="104" t="s">
        <v>1882</v>
      </c>
      <c r="BE481" s="105" t="s">
        <v>1893</v>
      </c>
      <c r="BF481" s="122"/>
    </row>
    <row r="482" spans="1:58" s="39" customFormat="1" ht="27" hidden="1">
      <c r="A482" s="14"/>
      <c r="B482" s="59" t="s">
        <v>1915</v>
      </c>
      <c r="C482" s="59" t="s">
        <v>1916</v>
      </c>
      <c r="D482" s="105" t="s">
        <v>549</v>
      </c>
      <c r="E482" s="105" t="str">
        <f>VLOOKUP(D482, '[2](참고) 중복제거용 BP사명 DB'!$B$3:$D861, 3, FALSE)</f>
        <v>SK㈜</v>
      </c>
      <c r="F482" s="105"/>
      <c r="G482" s="3"/>
      <c r="H482" s="117" t="s">
        <v>1879</v>
      </c>
      <c r="I482" s="117"/>
      <c r="J482" s="117"/>
      <c r="K482" s="117"/>
      <c r="L482" s="117"/>
      <c r="M482" s="117"/>
      <c r="N482" s="117"/>
      <c r="O482" s="117" t="s">
        <v>67</v>
      </c>
      <c r="P482" s="122"/>
      <c r="Q482" s="121" t="s">
        <v>263</v>
      </c>
      <c r="R482" s="121"/>
      <c r="S482" s="121"/>
      <c r="T482" s="121"/>
      <c r="U482" s="115" t="s">
        <v>394</v>
      </c>
      <c r="V482" s="121"/>
      <c r="W482" s="115" t="s">
        <v>263</v>
      </c>
      <c r="X482" s="121"/>
      <c r="Y482" s="121"/>
      <c r="Z482" s="432" t="s">
        <v>394</v>
      </c>
      <c r="AA482" s="121"/>
      <c r="AB482" s="121"/>
      <c r="AC482" s="121"/>
      <c r="AD482" s="121"/>
      <c r="AE482" s="4" t="s">
        <v>641</v>
      </c>
      <c r="AF482" s="6" t="s">
        <v>312</v>
      </c>
      <c r="AG482" s="6" t="s">
        <v>642</v>
      </c>
      <c r="AH482" s="6" t="s">
        <v>1116</v>
      </c>
      <c r="AI482" s="9"/>
      <c r="AJ482" s="607"/>
      <c r="AK482" s="20" t="s">
        <v>266</v>
      </c>
      <c r="AL482" s="20" t="s">
        <v>4013</v>
      </c>
      <c r="AM482" s="20" t="s">
        <v>267</v>
      </c>
      <c r="AN482" s="30">
        <v>45421</v>
      </c>
      <c r="AO482" s="574" t="s">
        <v>4047</v>
      </c>
      <c r="AP482" s="30" t="s">
        <v>70</v>
      </c>
      <c r="AQ482" s="31" t="s">
        <v>70</v>
      </c>
      <c r="AR482" s="20" t="str">
        <f t="shared" si="19"/>
        <v>O</v>
      </c>
      <c r="AS482" s="509"/>
      <c r="AT482" s="98"/>
      <c r="AU482" s="107"/>
      <c r="AV482" s="94"/>
      <c r="AW482" s="71" t="str">
        <f t="shared" si="20"/>
        <v/>
      </c>
      <c r="AX482" s="104" t="s">
        <v>1917</v>
      </c>
      <c r="AY482" s="104" t="s">
        <v>1918</v>
      </c>
      <c r="AZ482" s="104" t="s">
        <v>70</v>
      </c>
      <c r="BA482" s="104" t="s">
        <v>70</v>
      </c>
      <c r="BB482" s="104"/>
      <c r="BC482" s="104"/>
      <c r="BD482" s="104" t="s">
        <v>1919</v>
      </c>
      <c r="BE482" s="105" t="s">
        <v>1920</v>
      </c>
      <c r="BF482" s="122"/>
    </row>
    <row r="483" spans="1:58" s="39" customFormat="1" ht="27" hidden="1">
      <c r="A483" s="14"/>
      <c r="B483" s="59" t="s">
        <v>1921</v>
      </c>
      <c r="C483" s="59" t="s">
        <v>1922</v>
      </c>
      <c r="D483" s="105" t="s">
        <v>549</v>
      </c>
      <c r="E483" s="105" t="str">
        <f>VLOOKUP(D483, '[2](참고) 중복제거용 BP사명 DB'!$B$3:$D862, 3, FALSE)</f>
        <v>SK㈜</v>
      </c>
      <c r="F483" s="105"/>
      <c r="G483" s="3"/>
      <c r="H483" s="117" t="s">
        <v>1879</v>
      </c>
      <c r="I483" s="117"/>
      <c r="J483" s="117"/>
      <c r="K483" s="117"/>
      <c r="L483" s="117"/>
      <c r="M483" s="117"/>
      <c r="N483" s="117"/>
      <c r="O483" s="117" t="s">
        <v>67</v>
      </c>
      <c r="P483" s="122"/>
      <c r="Q483" s="121" t="s">
        <v>263</v>
      </c>
      <c r="R483" s="121"/>
      <c r="S483" s="121"/>
      <c r="T483" s="121"/>
      <c r="U483" s="115" t="s">
        <v>394</v>
      </c>
      <c r="V483" s="121"/>
      <c r="W483" s="115" t="s">
        <v>263</v>
      </c>
      <c r="X483" s="121"/>
      <c r="Y483" s="121"/>
      <c r="Z483" s="432" t="s">
        <v>394</v>
      </c>
      <c r="AA483" s="121"/>
      <c r="AB483" s="121"/>
      <c r="AC483" s="121"/>
      <c r="AD483" s="121"/>
      <c r="AE483" s="4" t="s">
        <v>641</v>
      </c>
      <c r="AF483" s="6" t="s">
        <v>312</v>
      </c>
      <c r="AG483" s="6" t="s">
        <v>623</v>
      </c>
      <c r="AH483" s="6" t="s">
        <v>1116</v>
      </c>
      <c r="AI483" s="9"/>
      <c r="AJ483" s="607"/>
      <c r="AK483" s="20" t="s">
        <v>266</v>
      </c>
      <c r="AL483" s="20" t="s">
        <v>4013</v>
      </c>
      <c r="AM483" s="20" t="s">
        <v>267</v>
      </c>
      <c r="AN483" s="30">
        <v>45421</v>
      </c>
      <c r="AO483" s="574" t="s">
        <v>4047</v>
      </c>
      <c r="AP483" s="30" t="s">
        <v>70</v>
      </c>
      <c r="AQ483" s="31" t="s">
        <v>70</v>
      </c>
      <c r="AR483" s="20" t="str">
        <f t="shared" si="19"/>
        <v>O</v>
      </c>
      <c r="AS483" s="509"/>
      <c r="AT483" s="98"/>
      <c r="AU483" s="107"/>
      <c r="AV483" s="94"/>
      <c r="AW483" s="71" t="str">
        <f t="shared" si="20"/>
        <v/>
      </c>
      <c r="AX483" s="105" t="s">
        <v>1910</v>
      </c>
      <c r="AY483" s="105" t="s">
        <v>3995</v>
      </c>
      <c r="AZ483" s="104" t="s">
        <v>70</v>
      </c>
      <c r="BA483" s="104" t="s">
        <v>70</v>
      </c>
      <c r="BB483" s="104"/>
      <c r="BC483" s="104"/>
      <c r="BD483" s="105" t="s">
        <v>1919</v>
      </c>
      <c r="BE483" s="105" t="s">
        <v>1920</v>
      </c>
      <c r="BF483" s="122"/>
    </row>
    <row r="484" spans="1:58" s="39" customFormat="1" ht="27" hidden="1">
      <c r="A484" s="14"/>
      <c r="B484" s="59" t="s">
        <v>1923</v>
      </c>
      <c r="C484" s="59" t="s">
        <v>1924</v>
      </c>
      <c r="D484" s="105" t="s">
        <v>549</v>
      </c>
      <c r="E484" s="105" t="str">
        <f>VLOOKUP(D484, '[2](참고) 중복제거용 BP사명 DB'!$B$3:$D863, 3, FALSE)</f>
        <v>SK㈜</v>
      </c>
      <c r="F484" s="105"/>
      <c r="G484" s="3"/>
      <c r="H484" s="117" t="s">
        <v>1879</v>
      </c>
      <c r="I484" s="117"/>
      <c r="J484" s="117"/>
      <c r="K484" s="117"/>
      <c r="L484" s="117"/>
      <c r="M484" s="117"/>
      <c r="N484" s="117"/>
      <c r="O484" s="117" t="s">
        <v>67</v>
      </c>
      <c r="P484" s="122"/>
      <c r="Q484" s="121" t="s">
        <v>263</v>
      </c>
      <c r="R484" s="121"/>
      <c r="S484" s="121"/>
      <c r="T484" s="121"/>
      <c r="U484" s="115" t="s">
        <v>394</v>
      </c>
      <c r="V484" s="121"/>
      <c r="W484" s="115" t="s">
        <v>263</v>
      </c>
      <c r="X484" s="121"/>
      <c r="Y484" s="121"/>
      <c r="Z484" s="432" t="s">
        <v>394</v>
      </c>
      <c r="AA484" s="121"/>
      <c r="AB484" s="121"/>
      <c r="AC484" s="121"/>
      <c r="AD484" s="121"/>
      <c r="AE484" s="4" t="s">
        <v>641</v>
      </c>
      <c r="AF484" s="6" t="s">
        <v>312</v>
      </c>
      <c r="AG484" s="6" t="s">
        <v>699</v>
      </c>
      <c r="AH484" s="6" t="s">
        <v>756</v>
      </c>
      <c r="AI484" s="9"/>
      <c r="AJ484" s="607"/>
      <c r="AK484" s="20" t="s">
        <v>266</v>
      </c>
      <c r="AL484" s="20" t="s">
        <v>4013</v>
      </c>
      <c r="AM484" s="20" t="s">
        <v>267</v>
      </c>
      <c r="AN484" s="30">
        <v>45421</v>
      </c>
      <c r="AO484" s="574" t="s">
        <v>4047</v>
      </c>
      <c r="AP484" s="30" t="s">
        <v>70</v>
      </c>
      <c r="AQ484" s="31" t="s">
        <v>70</v>
      </c>
      <c r="AR484" s="20" t="str">
        <f t="shared" si="19"/>
        <v>O</v>
      </c>
      <c r="AS484" s="509"/>
      <c r="AT484" s="98"/>
      <c r="AU484" s="107"/>
      <c r="AV484" s="94"/>
      <c r="AW484" s="71" t="str">
        <f t="shared" si="20"/>
        <v/>
      </c>
      <c r="AX484" s="104" t="s">
        <v>1925</v>
      </c>
      <c r="AY484" s="104" t="s">
        <v>1926</v>
      </c>
      <c r="AZ484" s="104" t="s">
        <v>70</v>
      </c>
      <c r="BA484" s="104" t="s">
        <v>70</v>
      </c>
      <c r="BB484" s="104"/>
      <c r="BC484" s="104"/>
      <c r="BD484" s="105" t="s">
        <v>1927</v>
      </c>
      <c r="BE484" s="105" t="s">
        <v>1928</v>
      </c>
      <c r="BF484" s="122"/>
    </row>
    <row r="485" spans="1:58" s="39" customFormat="1" ht="40.5" hidden="1">
      <c r="A485" s="14"/>
      <c r="B485" s="59" t="s">
        <v>3491</v>
      </c>
      <c r="C485" s="59" t="s">
        <v>4260</v>
      </c>
      <c r="D485" s="105" t="s">
        <v>549</v>
      </c>
      <c r="E485" s="105" t="str">
        <f>VLOOKUP(D485, '[2](참고) 중복제거용 BP사명 DB'!$B$3:$D864, 3, FALSE)</f>
        <v>SK㈜</v>
      </c>
      <c r="F485" s="105"/>
      <c r="G485" s="3"/>
      <c r="H485" s="117" t="s">
        <v>1879</v>
      </c>
      <c r="I485" s="117"/>
      <c r="J485" s="117"/>
      <c r="K485" s="117"/>
      <c r="L485" s="117"/>
      <c r="M485" s="117"/>
      <c r="N485" s="117"/>
      <c r="O485" s="117" t="s">
        <v>67</v>
      </c>
      <c r="P485" s="122"/>
      <c r="Q485" s="121" t="s">
        <v>263</v>
      </c>
      <c r="R485" s="121"/>
      <c r="S485" s="121"/>
      <c r="T485" s="121"/>
      <c r="U485" s="115" t="s">
        <v>394</v>
      </c>
      <c r="V485" s="121"/>
      <c r="W485" s="115" t="s">
        <v>263</v>
      </c>
      <c r="X485" s="121"/>
      <c r="Y485" s="121"/>
      <c r="Z485" s="432" t="s">
        <v>394</v>
      </c>
      <c r="AA485" s="121"/>
      <c r="AB485" s="121"/>
      <c r="AC485" s="121"/>
      <c r="AD485" s="121"/>
      <c r="AE485" s="4" t="s">
        <v>1931</v>
      </c>
      <c r="AF485" s="6" t="s">
        <v>312</v>
      </c>
      <c r="AG485" s="6" t="s">
        <v>642</v>
      </c>
      <c r="AH485" s="6" t="s">
        <v>756</v>
      </c>
      <c r="AI485" s="9"/>
      <c r="AJ485" s="607"/>
      <c r="AK485" s="20" t="s">
        <v>266</v>
      </c>
      <c r="AL485" s="20" t="s">
        <v>4013</v>
      </c>
      <c r="AM485" s="20" t="s">
        <v>267</v>
      </c>
      <c r="AN485" s="30">
        <v>45421</v>
      </c>
      <c r="AO485" s="574" t="s">
        <v>4047</v>
      </c>
      <c r="AP485" s="30" t="s">
        <v>70</v>
      </c>
      <c r="AQ485" s="31" t="s">
        <v>70</v>
      </c>
      <c r="AR485" s="20" t="str">
        <f t="shared" si="19"/>
        <v>O</v>
      </c>
      <c r="AS485" s="98" t="s">
        <v>4260</v>
      </c>
      <c r="AT485" s="98" t="s">
        <v>4047</v>
      </c>
      <c r="AU485" s="96">
        <v>45469</v>
      </c>
      <c r="AV485" s="94">
        <v>45469</v>
      </c>
      <c r="AW485" s="71" t="str">
        <f t="shared" si="20"/>
        <v>O</v>
      </c>
      <c r="AX485" s="104" t="s">
        <v>1932</v>
      </c>
      <c r="AY485" s="104" t="s">
        <v>1933</v>
      </c>
      <c r="AZ485" s="104" t="s">
        <v>70</v>
      </c>
      <c r="BA485" s="104" t="s">
        <v>70</v>
      </c>
      <c r="BB485" s="104"/>
      <c r="BC485" s="104"/>
      <c r="BD485" s="104" t="s">
        <v>1934</v>
      </c>
      <c r="BE485" s="105" t="s">
        <v>1935</v>
      </c>
      <c r="BF485" s="122"/>
    </row>
    <row r="486" spans="1:58" s="39" customFormat="1" ht="27" hidden="1">
      <c r="A486" s="14"/>
      <c r="B486" s="59" t="s">
        <v>1936</v>
      </c>
      <c r="C486" s="59" t="s">
        <v>1937</v>
      </c>
      <c r="D486" s="105" t="s">
        <v>549</v>
      </c>
      <c r="E486" s="105" t="str">
        <f>VLOOKUP(D486, '[2](참고) 중복제거용 BP사명 DB'!$B$3:$D865, 3, FALSE)</f>
        <v>SK㈜</v>
      </c>
      <c r="F486" s="105"/>
      <c r="G486" s="3"/>
      <c r="H486" s="117" t="s">
        <v>1879</v>
      </c>
      <c r="I486" s="117"/>
      <c r="J486" s="117"/>
      <c r="K486" s="117"/>
      <c r="L486" s="117"/>
      <c r="M486" s="117"/>
      <c r="N486" s="117"/>
      <c r="O486" s="117" t="s">
        <v>67</v>
      </c>
      <c r="P486" s="122"/>
      <c r="Q486" s="121" t="s">
        <v>263</v>
      </c>
      <c r="R486" s="121"/>
      <c r="S486" s="121"/>
      <c r="T486" s="121"/>
      <c r="U486" s="115" t="s">
        <v>394</v>
      </c>
      <c r="V486" s="121"/>
      <c r="W486" s="115" t="s">
        <v>263</v>
      </c>
      <c r="X486" s="121"/>
      <c r="Y486" s="121"/>
      <c r="Z486" s="432" t="s">
        <v>394</v>
      </c>
      <c r="AA486" s="121"/>
      <c r="AB486" s="121"/>
      <c r="AC486" s="121"/>
      <c r="AD486" s="121"/>
      <c r="AE486" s="4" t="s">
        <v>641</v>
      </c>
      <c r="AF486" s="6" t="s">
        <v>312</v>
      </c>
      <c r="AG486" s="6" t="s">
        <v>699</v>
      </c>
      <c r="AH486" s="6" t="s">
        <v>756</v>
      </c>
      <c r="AI486" s="9"/>
      <c r="AJ486" s="607"/>
      <c r="AK486" s="20" t="s">
        <v>266</v>
      </c>
      <c r="AL486" s="20" t="s">
        <v>4013</v>
      </c>
      <c r="AM486" s="20" t="s">
        <v>267</v>
      </c>
      <c r="AN486" s="30">
        <v>45421</v>
      </c>
      <c r="AO486" s="574" t="s">
        <v>4047</v>
      </c>
      <c r="AP486" s="30" t="s">
        <v>70</v>
      </c>
      <c r="AQ486" s="31" t="s">
        <v>70</v>
      </c>
      <c r="AR486" s="20" t="str">
        <f t="shared" si="19"/>
        <v>O</v>
      </c>
      <c r="AS486" s="509"/>
      <c r="AT486" s="98"/>
      <c r="AU486" s="107"/>
      <c r="AV486" s="94"/>
      <c r="AW486" s="71" t="str">
        <f t="shared" si="20"/>
        <v/>
      </c>
      <c r="AX486" s="104" t="s">
        <v>1932</v>
      </c>
      <c r="AY486" s="104" t="s">
        <v>1938</v>
      </c>
      <c r="AZ486" s="104" t="s">
        <v>70</v>
      </c>
      <c r="BA486" s="104" t="s">
        <v>70</v>
      </c>
      <c r="BB486" s="104"/>
      <c r="BC486" s="104"/>
      <c r="BD486" s="104" t="s">
        <v>1939</v>
      </c>
      <c r="BE486" s="105" t="s">
        <v>1940</v>
      </c>
      <c r="BF486" s="122"/>
    </row>
    <row r="487" spans="1:58" s="39" customFormat="1" ht="27" hidden="1">
      <c r="A487" s="14"/>
      <c r="B487" s="59" t="s">
        <v>1941</v>
      </c>
      <c r="C487" s="59" t="s">
        <v>1942</v>
      </c>
      <c r="D487" s="105" t="s">
        <v>549</v>
      </c>
      <c r="E487" s="105" t="str">
        <f>VLOOKUP(D487, '[2](참고) 중복제거용 BP사명 DB'!$B$3:$D866, 3, FALSE)</f>
        <v>SK㈜</v>
      </c>
      <c r="F487" s="105"/>
      <c r="G487" s="3"/>
      <c r="H487" s="117" t="s">
        <v>1879</v>
      </c>
      <c r="I487" s="117"/>
      <c r="J487" s="117"/>
      <c r="K487" s="117"/>
      <c r="L487" s="117"/>
      <c r="M487" s="117"/>
      <c r="N487" s="117"/>
      <c r="O487" s="117" t="s">
        <v>67</v>
      </c>
      <c r="P487" s="122"/>
      <c r="Q487" s="121" t="s">
        <v>263</v>
      </c>
      <c r="R487" s="121"/>
      <c r="S487" s="121"/>
      <c r="T487" s="121"/>
      <c r="U487" s="115" t="s">
        <v>394</v>
      </c>
      <c r="V487" s="121"/>
      <c r="W487" s="115" t="s">
        <v>263</v>
      </c>
      <c r="X487" s="121"/>
      <c r="Y487" s="121"/>
      <c r="Z487" s="432" t="s">
        <v>394</v>
      </c>
      <c r="AA487" s="121"/>
      <c r="AB487" s="121"/>
      <c r="AC487" s="121"/>
      <c r="AD487" s="121"/>
      <c r="AE487" s="4" t="s">
        <v>1943</v>
      </c>
      <c r="AF487" s="6" t="s">
        <v>312</v>
      </c>
      <c r="AG487" s="6" t="s">
        <v>563</v>
      </c>
      <c r="AH487" s="6" t="s">
        <v>624</v>
      </c>
      <c r="AI487" s="9"/>
      <c r="AJ487" s="607"/>
      <c r="AK487" s="20" t="s">
        <v>266</v>
      </c>
      <c r="AL487" s="20" t="s">
        <v>4013</v>
      </c>
      <c r="AM487" s="20" t="s">
        <v>267</v>
      </c>
      <c r="AN487" s="30">
        <v>45421</v>
      </c>
      <c r="AO487" s="574" t="s">
        <v>4047</v>
      </c>
      <c r="AP487" s="30"/>
      <c r="AQ487" s="31"/>
      <c r="AR487" s="20" t="str">
        <f t="shared" si="19"/>
        <v/>
      </c>
      <c r="AS487" s="509"/>
      <c r="AT487" s="98"/>
      <c r="AU487" s="107"/>
      <c r="AV487" s="94"/>
      <c r="AW487" s="71" t="str">
        <f t="shared" si="20"/>
        <v/>
      </c>
      <c r="AX487" s="104" t="s">
        <v>1034</v>
      </c>
      <c r="AY487" s="104" t="s">
        <v>1035</v>
      </c>
      <c r="AZ487" s="104" t="s">
        <v>70</v>
      </c>
      <c r="BA487" s="104" t="s">
        <v>70</v>
      </c>
      <c r="BB487" s="104"/>
      <c r="BC487" s="104"/>
      <c r="BD487" s="104" t="s">
        <v>1944</v>
      </c>
      <c r="BE487" s="105" t="s">
        <v>1945</v>
      </c>
      <c r="BF487" s="122"/>
    </row>
    <row r="488" spans="1:58" s="39" customFormat="1" ht="27" hidden="1">
      <c r="A488" s="14"/>
      <c r="B488" s="59" t="s">
        <v>1946</v>
      </c>
      <c r="C488" s="59" t="s">
        <v>1947</v>
      </c>
      <c r="D488" s="105" t="s">
        <v>549</v>
      </c>
      <c r="E488" s="105" t="str">
        <f>VLOOKUP(D488, '[2](참고) 중복제거용 BP사명 DB'!$B$3:$D867, 3, FALSE)</f>
        <v>SK㈜</v>
      </c>
      <c r="F488" s="105"/>
      <c r="G488" s="3" t="s">
        <v>1948</v>
      </c>
      <c r="H488" s="117" t="s">
        <v>1879</v>
      </c>
      <c r="I488" s="117"/>
      <c r="J488" s="117"/>
      <c r="K488" s="117"/>
      <c r="L488" s="117"/>
      <c r="M488" s="117"/>
      <c r="N488" s="117"/>
      <c r="O488" s="117" t="s">
        <v>67</v>
      </c>
      <c r="P488" s="122"/>
      <c r="Q488" s="121" t="s">
        <v>263</v>
      </c>
      <c r="R488" s="121"/>
      <c r="S488" s="121"/>
      <c r="T488" s="121"/>
      <c r="U488" s="115" t="s">
        <v>394</v>
      </c>
      <c r="V488" s="121"/>
      <c r="W488" s="115" t="s">
        <v>263</v>
      </c>
      <c r="X488" s="121"/>
      <c r="Y488" s="121"/>
      <c r="Z488" s="432" t="s">
        <v>394</v>
      </c>
      <c r="AA488" s="121"/>
      <c r="AB488" s="121"/>
      <c r="AC488" s="121"/>
      <c r="AD488" s="121"/>
      <c r="AE488" s="4" t="s">
        <v>641</v>
      </c>
      <c r="AF488" s="6" t="s">
        <v>312</v>
      </c>
      <c r="AG488" s="6" t="s">
        <v>623</v>
      </c>
      <c r="AH488" s="6" t="s">
        <v>1116</v>
      </c>
      <c r="AI488" s="9"/>
      <c r="AJ488" s="607"/>
      <c r="AK488" s="20" t="s">
        <v>266</v>
      </c>
      <c r="AL488" s="20" t="s">
        <v>4013</v>
      </c>
      <c r="AM488" s="20" t="s">
        <v>267</v>
      </c>
      <c r="AN488" s="30">
        <v>45421</v>
      </c>
      <c r="AO488" s="574" t="s">
        <v>4047</v>
      </c>
      <c r="AP488" s="30" t="s">
        <v>70</v>
      </c>
      <c r="AQ488" s="31" t="s">
        <v>70</v>
      </c>
      <c r="AR488" s="20" t="str">
        <f t="shared" si="19"/>
        <v>O</v>
      </c>
      <c r="AS488" s="509"/>
      <c r="AT488" s="98"/>
      <c r="AU488" s="107"/>
      <c r="AV488" s="94"/>
      <c r="AW488" s="71" t="str">
        <f t="shared" si="20"/>
        <v/>
      </c>
      <c r="AX488" s="104" t="s">
        <v>646</v>
      </c>
      <c r="AY488" s="104" t="s">
        <v>647</v>
      </c>
      <c r="AZ488" s="104" t="s">
        <v>646</v>
      </c>
      <c r="BA488" s="104" t="s">
        <v>1949</v>
      </c>
      <c r="BB488" s="104"/>
      <c r="BC488" s="104"/>
      <c r="BD488" s="104" t="s">
        <v>1950</v>
      </c>
      <c r="BE488" s="105" t="s">
        <v>1951</v>
      </c>
      <c r="BF488" s="122"/>
    </row>
    <row r="489" spans="1:58" s="39" customFormat="1" ht="27" hidden="1">
      <c r="A489" s="14"/>
      <c r="B489" s="693" t="s">
        <v>1952</v>
      </c>
      <c r="C489" s="59" t="s">
        <v>1953</v>
      </c>
      <c r="D489" s="105" t="s">
        <v>549</v>
      </c>
      <c r="E489" s="105" t="str">
        <f>VLOOKUP(D489, '[2](참고) 중복제거용 BP사명 DB'!$B$3:$D868, 3, FALSE)</f>
        <v>SK㈜</v>
      </c>
      <c r="F489" s="105"/>
      <c r="G489" s="3"/>
      <c r="H489" s="117" t="s">
        <v>1879</v>
      </c>
      <c r="I489" s="117"/>
      <c r="J489" s="117"/>
      <c r="K489" s="117"/>
      <c r="L489" s="117"/>
      <c r="M489" s="117"/>
      <c r="N489" s="117"/>
      <c r="O489" s="117" t="s">
        <v>67</v>
      </c>
      <c r="P489" s="122"/>
      <c r="Q489" s="121" t="s">
        <v>263</v>
      </c>
      <c r="R489" s="121"/>
      <c r="S489" s="121"/>
      <c r="T489" s="121"/>
      <c r="U489" s="115" t="s">
        <v>394</v>
      </c>
      <c r="V489" s="121"/>
      <c r="W489" s="115" t="s">
        <v>263</v>
      </c>
      <c r="X489" s="121"/>
      <c r="Y489" s="121"/>
      <c r="Z489" s="432" t="s">
        <v>394</v>
      </c>
      <c r="AA489" s="121"/>
      <c r="AB489" s="121"/>
      <c r="AC489" s="121"/>
      <c r="AD489" s="121"/>
      <c r="AE489" s="4" t="s">
        <v>1943</v>
      </c>
      <c r="AF489" s="6" t="s">
        <v>312</v>
      </c>
      <c r="AG489" s="6" t="s">
        <v>699</v>
      </c>
      <c r="AH489" s="6" t="s">
        <v>70</v>
      </c>
      <c r="AI489" s="9"/>
      <c r="AJ489" s="607"/>
      <c r="AK489" s="20" t="s">
        <v>266</v>
      </c>
      <c r="AL489" s="20" t="s">
        <v>4013</v>
      </c>
      <c r="AM489" s="20" t="s">
        <v>267</v>
      </c>
      <c r="AN489" s="30">
        <v>45421</v>
      </c>
      <c r="AO489" s="574" t="s">
        <v>4047</v>
      </c>
      <c r="AP489" s="30" t="s">
        <v>70</v>
      </c>
      <c r="AQ489" s="31" t="s">
        <v>70</v>
      </c>
      <c r="AR489" s="20" t="str">
        <f t="shared" si="19"/>
        <v>O</v>
      </c>
      <c r="AS489" s="509"/>
      <c r="AT489" s="98"/>
      <c r="AU489" s="107"/>
      <c r="AV489" s="94"/>
      <c r="AW489" s="71" t="str">
        <f t="shared" si="20"/>
        <v/>
      </c>
      <c r="AX489" s="104" t="s">
        <v>1954</v>
      </c>
      <c r="AY489" s="104" t="s">
        <v>1955</v>
      </c>
      <c r="AZ489" s="104" t="s">
        <v>70</v>
      </c>
      <c r="BA489" s="104" t="s">
        <v>70</v>
      </c>
      <c r="BB489" s="104"/>
      <c r="BC489" s="104"/>
      <c r="BD489" s="104" t="s">
        <v>1956</v>
      </c>
      <c r="BE489" s="105" t="s">
        <v>1957</v>
      </c>
      <c r="BF489" s="122"/>
    </row>
    <row r="490" spans="1:58" s="39" customFormat="1" ht="27" hidden="1">
      <c r="A490" s="14"/>
      <c r="B490" s="693"/>
      <c r="C490" s="59" t="s">
        <v>1953</v>
      </c>
      <c r="D490" s="105" t="s">
        <v>138</v>
      </c>
      <c r="E490" s="105" t="str">
        <f>VLOOKUP(D490, '[2](참고) 중복제거용 BP사명 DB'!$B$3:$D869, 3, FALSE)</f>
        <v>에프앤유신용정보주식회사</v>
      </c>
      <c r="F490" s="105"/>
      <c r="G490" s="3"/>
      <c r="H490" s="117" t="s">
        <v>1879</v>
      </c>
      <c r="I490" s="117"/>
      <c r="J490" s="117"/>
      <c r="K490" s="117"/>
      <c r="L490" s="117"/>
      <c r="M490" s="117"/>
      <c r="N490" s="117"/>
      <c r="O490" s="117" t="s">
        <v>67</v>
      </c>
      <c r="P490" s="122"/>
      <c r="Q490" s="121" t="s">
        <v>263</v>
      </c>
      <c r="R490" s="121"/>
      <c r="S490" s="121"/>
      <c r="T490" s="121"/>
      <c r="U490" s="115" t="s">
        <v>394</v>
      </c>
      <c r="V490" s="121"/>
      <c r="W490" s="115" t="s">
        <v>263</v>
      </c>
      <c r="X490" s="121"/>
      <c r="Y490" s="121"/>
      <c r="Z490" s="432" t="s">
        <v>394</v>
      </c>
      <c r="AA490" s="121"/>
      <c r="AB490" s="121"/>
      <c r="AC490" s="121"/>
      <c r="AD490" s="121"/>
      <c r="AE490" s="4" t="s">
        <v>1958</v>
      </c>
      <c r="AF490" s="6" t="s">
        <v>312</v>
      </c>
      <c r="AG490" s="6" t="s">
        <v>70</v>
      </c>
      <c r="AH490" s="6" t="s">
        <v>1953</v>
      </c>
      <c r="AI490" s="9"/>
      <c r="AJ490" s="607"/>
      <c r="AK490" s="20" t="s">
        <v>266</v>
      </c>
      <c r="AL490" s="20" t="s">
        <v>4013</v>
      </c>
      <c r="AM490" s="20" t="s">
        <v>267</v>
      </c>
      <c r="AN490" s="30">
        <v>45421</v>
      </c>
      <c r="AO490" s="574" t="s">
        <v>4047</v>
      </c>
      <c r="AP490" s="30"/>
      <c r="AQ490" s="31"/>
      <c r="AR490" s="20" t="str">
        <f t="shared" si="19"/>
        <v/>
      </c>
      <c r="AS490" s="509"/>
      <c r="AT490" s="98"/>
      <c r="AU490" s="107"/>
      <c r="AV490" s="94"/>
      <c r="AW490" s="71" t="str">
        <f t="shared" si="20"/>
        <v/>
      </c>
      <c r="AX490" s="104" t="s">
        <v>1959</v>
      </c>
      <c r="AY490" s="104" t="s">
        <v>1955</v>
      </c>
      <c r="AZ490" s="104" t="s">
        <v>70</v>
      </c>
      <c r="BA490" s="104" t="s">
        <v>70</v>
      </c>
      <c r="BB490" s="104"/>
      <c r="BC490" s="104"/>
      <c r="BD490" s="104" t="s">
        <v>1960</v>
      </c>
      <c r="BE490" s="105" t="s">
        <v>1961</v>
      </c>
      <c r="BF490" s="122"/>
    </row>
    <row r="491" spans="1:58" s="39" customFormat="1" ht="27" hidden="1">
      <c r="A491" s="14"/>
      <c r="B491" s="59" t="s">
        <v>1962</v>
      </c>
      <c r="C491" s="59" t="s">
        <v>1963</v>
      </c>
      <c r="D491" s="105" t="s">
        <v>549</v>
      </c>
      <c r="E491" s="105" t="str">
        <f>VLOOKUP(D491, '[2](참고) 중복제거용 BP사명 DB'!$B$3:$D870, 3, FALSE)</f>
        <v>SK㈜</v>
      </c>
      <c r="F491" s="105"/>
      <c r="G491" s="3"/>
      <c r="H491" s="117" t="s">
        <v>1879</v>
      </c>
      <c r="I491" s="117"/>
      <c r="J491" s="117"/>
      <c r="K491" s="117"/>
      <c r="L491" s="117"/>
      <c r="M491" s="117"/>
      <c r="N491" s="117"/>
      <c r="O491" s="117" t="s">
        <v>67</v>
      </c>
      <c r="P491" s="122"/>
      <c r="Q491" s="121" t="s">
        <v>263</v>
      </c>
      <c r="R491" s="121"/>
      <c r="S491" s="121"/>
      <c r="T491" s="121"/>
      <c r="U491" s="115" t="s">
        <v>394</v>
      </c>
      <c r="V491" s="121"/>
      <c r="W491" s="115" t="s">
        <v>263</v>
      </c>
      <c r="X491" s="121"/>
      <c r="Y491" s="121"/>
      <c r="Z491" s="432" t="s">
        <v>394</v>
      </c>
      <c r="AA491" s="121"/>
      <c r="AB491" s="121"/>
      <c r="AC491" s="121"/>
      <c r="AD491" s="121"/>
      <c r="AE491" s="4" t="s">
        <v>755</v>
      </c>
      <c r="AF491" s="6" t="s">
        <v>312</v>
      </c>
      <c r="AG491" s="6" t="s">
        <v>623</v>
      </c>
      <c r="AH491" s="100" t="s">
        <v>1964</v>
      </c>
      <c r="AI491" s="9"/>
      <c r="AJ491" s="607"/>
      <c r="AK491" s="20" t="s">
        <v>266</v>
      </c>
      <c r="AL491" s="20" t="s">
        <v>4013</v>
      </c>
      <c r="AM491" s="20" t="s">
        <v>267</v>
      </c>
      <c r="AN491" s="30">
        <v>45421</v>
      </c>
      <c r="AO491" s="574" t="s">
        <v>4047</v>
      </c>
      <c r="AP491" s="30" t="s">
        <v>70</v>
      </c>
      <c r="AQ491" s="31" t="s">
        <v>70</v>
      </c>
      <c r="AR491" s="20" t="str">
        <f t="shared" si="19"/>
        <v>O</v>
      </c>
      <c r="AS491" s="509"/>
      <c r="AT491" s="98"/>
      <c r="AU491" s="107"/>
      <c r="AV491" s="94"/>
      <c r="AW491" s="71" t="str">
        <f t="shared" si="20"/>
        <v/>
      </c>
      <c r="AX491" s="104" t="s">
        <v>323</v>
      </c>
      <c r="AY491" s="104" t="s">
        <v>324</v>
      </c>
      <c r="AZ491" s="104" t="s">
        <v>70</v>
      </c>
      <c r="BA491" s="104" t="s">
        <v>70</v>
      </c>
      <c r="BB491" s="104"/>
      <c r="BC491" s="104"/>
      <c r="BD491" s="104" t="s">
        <v>1965</v>
      </c>
      <c r="BE491" s="105" t="s">
        <v>1966</v>
      </c>
      <c r="BF491" s="122"/>
    </row>
    <row r="492" spans="1:58" s="39" customFormat="1" ht="27" hidden="1">
      <c r="A492" s="14"/>
      <c r="B492" s="59" t="s">
        <v>1967</v>
      </c>
      <c r="C492" s="59" t="s">
        <v>1968</v>
      </c>
      <c r="D492" s="105" t="s">
        <v>549</v>
      </c>
      <c r="E492" s="105" t="str">
        <f>VLOOKUP(D492, '[2](참고) 중복제거용 BP사명 DB'!$B$3:$D871, 3, FALSE)</f>
        <v>SK㈜</v>
      </c>
      <c r="F492" s="105"/>
      <c r="G492" s="3"/>
      <c r="H492" s="117" t="s">
        <v>1879</v>
      </c>
      <c r="I492" s="117"/>
      <c r="J492" s="117"/>
      <c r="K492" s="117"/>
      <c r="L492" s="117"/>
      <c r="M492" s="117"/>
      <c r="N492" s="117"/>
      <c r="O492" s="117" t="s">
        <v>67</v>
      </c>
      <c r="P492" s="122"/>
      <c r="Q492" s="121" t="s">
        <v>263</v>
      </c>
      <c r="R492" s="121"/>
      <c r="S492" s="121"/>
      <c r="T492" s="121"/>
      <c r="U492" s="115" t="s">
        <v>394</v>
      </c>
      <c r="V492" s="121"/>
      <c r="W492" s="115" t="s">
        <v>263</v>
      </c>
      <c r="X492" s="121"/>
      <c r="Y492" s="121"/>
      <c r="Z492" s="432" t="s">
        <v>394</v>
      </c>
      <c r="AA492" s="121"/>
      <c r="AB492" s="121"/>
      <c r="AC492" s="121"/>
      <c r="AD492" s="121"/>
      <c r="AE492" s="4" t="s">
        <v>1969</v>
      </c>
      <c r="AF492" s="6" t="s">
        <v>312</v>
      </c>
      <c r="AG492" s="6" t="s">
        <v>563</v>
      </c>
      <c r="AH492" s="6" t="s">
        <v>624</v>
      </c>
      <c r="AI492" s="9"/>
      <c r="AJ492" s="607"/>
      <c r="AK492" s="20" t="s">
        <v>266</v>
      </c>
      <c r="AL492" s="20" t="s">
        <v>4013</v>
      </c>
      <c r="AM492" s="20" t="s">
        <v>267</v>
      </c>
      <c r="AN492" s="30">
        <v>45421</v>
      </c>
      <c r="AO492" s="574" t="s">
        <v>4047</v>
      </c>
      <c r="AP492" s="30" t="s">
        <v>70</v>
      </c>
      <c r="AQ492" s="31" t="s">
        <v>70</v>
      </c>
      <c r="AR492" s="20" t="str">
        <f t="shared" si="19"/>
        <v>O</v>
      </c>
      <c r="AS492" s="509"/>
      <c r="AT492" s="98"/>
      <c r="AU492" s="107"/>
      <c r="AV492" s="94"/>
      <c r="AW492" s="71" t="str">
        <f t="shared" si="20"/>
        <v/>
      </c>
      <c r="AX492" s="104" t="s">
        <v>323</v>
      </c>
      <c r="AY492" s="104" t="s">
        <v>1970</v>
      </c>
      <c r="AZ492" s="104" t="s">
        <v>70</v>
      </c>
      <c r="BA492" s="104" t="s">
        <v>70</v>
      </c>
      <c r="BB492" s="104"/>
      <c r="BC492" s="104"/>
      <c r="BD492" s="104" t="s">
        <v>1971</v>
      </c>
      <c r="BE492" s="105" t="s">
        <v>1972</v>
      </c>
      <c r="BF492" s="122"/>
    </row>
    <row r="493" spans="1:58" s="39" customFormat="1" ht="27" hidden="1">
      <c r="A493" s="14"/>
      <c r="B493" s="59" t="s">
        <v>1973</v>
      </c>
      <c r="C493" s="59" t="s">
        <v>1974</v>
      </c>
      <c r="D493" s="105" t="s">
        <v>549</v>
      </c>
      <c r="E493" s="105" t="str">
        <f>VLOOKUP(D493, '[2](참고) 중복제거용 BP사명 DB'!$B$3:$D872, 3, FALSE)</f>
        <v>SK㈜</v>
      </c>
      <c r="F493" s="105"/>
      <c r="G493" s="3"/>
      <c r="H493" s="117" t="s">
        <v>1879</v>
      </c>
      <c r="I493" s="117"/>
      <c r="J493" s="117"/>
      <c r="K493" s="117"/>
      <c r="L493" s="117"/>
      <c r="M493" s="117"/>
      <c r="N493" s="117"/>
      <c r="O493" s="117" t="s">
        <v>67</v>
      </c>
      <c r="P493" s="122"/>
      <c r="Q493" s="121" t="s">
        <v>263</v>
      </c>
      <c r="R493" s="121"/>
      <c r="S493" s="121"/>
      <c r="T493" s="121"/>
      <c r="U493" s="115" t="s">
        <v>394</v>
      </c>
      <c r="V493" s="121"/>
      <c r="W493" s="115" t="s">
        <v>263</v>
      </c>
      <c r="X493" s="121"/>
      <c r="Y493" s="121"/>
      <c r="Z493" s="432" t="s">
        <v>394</v>
      </c>
      <c r="AA493" s="121"/>
      <c r="AB493" s="121"/>
      <c r="AC493" s="121"/>
      <c r="AD493" s="121"/>
      <c r="AE493" s="4" t="s">
        <v>755</v>
      </c>
      <c r="AF493" s="6" t="s">
        <v>312</v>
      </c>
      <c r="AG493" s="6" t="s">
        <v>623</v>
      </c>
      <c r="AH493" s="105" t="s">
        <v>624</v>
      </c>
      <c r="AI493" s="9"/>
      <c r="AJ493" s="607"/>
      <c r="AK493" s="20" t="s">
        <v>266</v>
      </c>
      <c r="AL493" s="20" t="s">
        <v>4013</v>
      </c>
      <c r="AM493" s="20" t="s">
        <v>267</v>
      </c>
      <c r="AN493" s="30">
        <v>45421</v>
      </c>
      <c r="AO493" s="574" t="s">
        <v>4047</v>
      </c>
      <c r="AP493" s="30"/>
      <c r="AQ493" s="31"/>
      <c r="AR493" s="20" t="str">
        <f t="shared" si="19"/>
        <v/>
      </c>
      <c r="AS493" s="509"/>
      <c r="AT493" s="98"/>
      <c r="AU493" s="107"/>
      <c r="AV493" s="94"/>
      <c r="AW493" s="71" t="str">
        <f t="shared" si="20"/>
        <v/>
      </c>
      <c r="AX493" s="104" t="s">
        <v>323</v>
      </c>
      <c r="AY493" s="104" t="s">
        <v>1975</v>
      </c>
      <c r="AZ493" s="104" t="s">
        <v>70</v>
      </c>
      <c r="BA493" s="104" t="s">
        <v>70</v>
      </c>
      <c r="BB493" s="104"/>
      <c r="BC493" s="104"/>
      <c r="BD493" s="104" t="s">
        <v>1976</v>
      </c>
      <c r="BE493" s="105" t="s">
        <v>375</v>
      </c>
      <c r="BF493" s="122"/>
    </row>
    <row r="494" spans="1:58" s="39" customFormat="1" ht="27" hidden="1">
      <c r="A494" s="14"/>
      <c r="B494" s="59" t="s">
        <v>1977</v>
      </c>
      <c r="C494" s="59" t="s">
        <v>1978</v>
      </c>
      <c r="D494" s="105" t="s">
        <v>549</v>
      </c>
      <c r="E494" s="105" t="str">
        <f>VLOOKUP(D494, '[2](참고) 중복제거용 BP사명 DB'!$B$3:$D873, 3, FALSE)</f>
        <v>SK㈜</v>
      </c>
      <c r="F494" s="105"/>
      <c r="G494" s="3"/>
      <c r="H494" s="117" t="s">
        <v>1879</v>
      </c>
      <c r="I494" s="117"/>
      <c r="J494" s="117"/>
      <c r="K494" s="117"/>
      <c r="L494" s="117"/>
      <c r="M494" s="117"/>
      <c r="N494" s="117"/>
      <c r="O494" s="117" t="s">
        <v>67</v>
      </c>
      <c r="P494" s="122"/>
      <c r="Q494" s="121" t="s">
        <v>263</v>
      </c>
      <c r="R494" s="121"/>
      <c r="S494" s="121"/>
      <c r="T494" s="121"/>
      <c r="U494" s="115" t="s">
        <v>394</v>
      </c>
      <c r="V494" s="121"/>
      <c r="W494" s="115" t="s">
        <v>263</v>
      </c>
      <c r="X494" s="121"/>
      <c r="Y494" s="121"/>
      <c r="Z494" s="432" t="s">
        <v>394</v>
      </c>
      <c r="AA494" s="121"/>
      <c r="AB494" s="121"/>
      <c r="AC494" s="121"/>
      <c r="AD494" s="121"/>
      <c r="AE494" s="4" t="s">
        <v>755</v>
      </c>
      <c r="AF494" s="6" t="s">
        <v>312</v>
      </c>
      <c r="AG494" s="6" t="s">
        <v>623</v>
      </c>
      <c r="AH494" s="6" t="s">
        <v>1116</v>
      </c>
      <c r="AI494" s="9"/>
      <c r="AJ494" s="607"/>
      <c r="AK494" s="20" t="s">
        <v>266</v>
      </c>
      <c r="AL494" s="20" t="s">
        <v>4013</v>
      </c>
      <c r="AM494" s="20" t="s">
        <v>267</v>
      </c>
      <c r="AN494" s="30">
        <v>45421</v>
      </c>
      <c r="AO494" s="574" t="s">
        <v>4047</v>
      </c>
      <c r="AP494" s="30" t="s">
        <v>70</v>
      </c>
      <c r="AQ494" s="31" t="s">
        <v>70</v>
      </c>
      <c r="AR494" s="20" t="str">
        <f t="shared" si="19"/>
        <v>O</v>
      </c>
      <c r="AS494" s="509"/>
      <c r="AT494" s="98"/>
      <c r="AU494" s="107"/>
      <c r="AV494" s="94"/>
      <c r="AW494" s="71" t="str">
        <f t="shared" si="20"/>
        <v/>
      </c>
      <c r="AX494" s="104" t="s">
        <v>323</v>
      </c>
      <c r="AY494" s="104" t="s">
        <v>1975</v>
      </c>
      <c r="AZ494" s="104" t="s">
        <v>70</v>
      </c>
      <c r="BA494" s="104" t="s">
        <v>70</v>
      </c>
      <c r="BB494" s="104"/>
      <c r="BC494" s="104"/>
      <c r="BD494" s="104" t="s">
        <v>1979</v>
      </c>
      <c r="BE494" s="105" t="s">
        <v>1980</v>
      </c>
      <c r="BF494" s="122"/>
    </row>
    <row r="495" spans="1:58" s="39" customFormat="1" ht="27" hidden="1">
      <c r="A495" s="14"/>
      <c r="B495" s="59" t="s">
        <v>1981</v>
      </c>
      <c r="C495" s="59" t="s">
        <v>1982</v>
      </c>
      <c r="D495" s="105" t="s">
        <v>549</v>
      </c>
      <c r="E495" s="105" t="str">
        <f>VLOOKUP(D495, '[2](참고) 중복제거용 BP사명 DB'!$B$3:$D874, 3, FALSE)</f>
        <v>SK㈜</v>
      </c>
      <c r="F495" s="105"/>
      <c r="G495" s="3"/>
      <c r="H495" s="117" t="s">
        <v>1879</v>
      </c>
      <c r="I495" s="117"/>
      <c r="J495" s="117"/>
      <c r="K495" s="117"/>
      <c r="L495" s="117"/>
      <c r="M495" s="117"/>
      <c r="N495" s="117"/>
      <c r="O495" s="117" t="s">
        <v>67</v>
      </c>
      <c r="P495" s="122"/>
      <c r="Q495" s="121" t="s">
        <v>263</v>
      </c>
      <c r="R495" s="121"/>
      <c r="S495" s="121"/>
      <c r="T495" s="121"/>
      <c r="U495" s="115" t="s">
        <v>394</v>
      </c>
      <c r="V495" s="121"/>
      <c r="W495" s="115" t="s">
        <v>263</v>
      </c>
      <c r="X495" s="121"/>
      <c r="Y495" s="121"/>
      <c r="Z495" s="432" t="s">
        <v>394</v>
      </c>
      <c r="AA495" s="121"/>
      <c r="AB495" s="121"/>
      <c r="AC495" s="121"/>
      <c r="AD495" s="121"/>
      <c r="AE495" s="624"/>
      <c r="AF495" s="604"/>
      <c r="AG495" s="604"/>
      <c r="AH495" s="604"/>
      <c r="AI495" s="9"/>
      <c r="AJ495" s="607"/>
      <c r="AK495" s="20" t="s">
        <v>266</v>
      </c>
      <c r="AL495" s="20" t="s">
        <v>4013</v>
      </c>
      <c r="AM495" s="20" t="s">
        <v>267</v>
      </c>
      <c r="AN495" s="30">
        <v>45421</v>
      </c>
      <c r="AO495" s="574" t="s">
        <v>4047</v>
      </c>
      <c r="AP495" s="30" t="s">
        <v>70</v>
      </c>
      <c r="AQ495" s="31" t="s">
        <v>70</v>
      </c>
      <c r="AR495" s="20" t="str">
        <f t="shared" si="19"/>
        <v>O</v>
      </c>
      <c r="AS495" s="509"/>
      <c r="AT495" s="98"/>
      <c r="AU495" s="107"/>
      <c r="AV495" s="94"/>
      <c r="AW495" s="71" t="str">
        <f t="shared" si="20"/>
        <v/>
      </c>
      <c r="AX495" s="104"/>
      <c r="AY495" s="104"/>
      <c r="AZ495" s="104"/>
      <c r="BA495" s="104"/>
      <c r="BB495" s="104"/>
      <c r="BC495" s="104"/>
      <c r="BD495" s="104"/>
      <c r="BE495" s="105"/>
      <c r="BF495" s="122"/>
    </row>
    <row r="496" spans="1:58" s="39" customFormat="1" ht="13.5" hidden="1">
      <c r="A496" s="17"/>
      <c r="B496" s="59" t="s">
        <v>1983</v>
      </c>
      <c r="C496" s="59" t="s">
        <v>1984</v>
      </c>
      <c r="D496" s="105" t="s">
        <v>549</v>
      </c>
      <c r="E496" s="105" t="str">
        <f>VLOOKUP(D496, '[2](참고) 중복제거용 BP사명 DB'!$B$3:$D875, 3, FALSE)</f>
        <v>SK㈜</v>
      </c>
      <c r="F496" s="105"/>
      <c r="G496" s="427" t="s">
        <v>1985</v>
      </c>
      <c r="H496" s="117" t="s">
        <v>1879</v>
      </c>
      <c r="I496" s="117"/>
      <c r="J496" s="117"/>
      <c r="K496" s="117"/>
      <c r="L496" s="117"/>
      <c r="M496" s="117"/>
      <c r="N496" s="117"/>
      <c r="O496" s="117" t="s">
        <v>67</v>
      </c>
      <c r="P496" s="122"/>
      <c r="Q496" s="28"/>
      <c r="R496" s="121"/>
      <c r="S496" s="121"/>
      <c r="T496" s="121"/>
      <c r="U496" s="115" t="s">
        <v>68</v>
      </c>
      <c r="V496" s="121" t="s">
        <v>69</v>
      </c>
      <c r="W496" s="121"/>
      <c r="X496" s="121"/>
      <c r="Y496" s="121"/>
      <c r="Z496" s="432" t="s">
        <v>68</v>
      </c>
      <c r="AA496" s="121" t="s">
        <v>69</v>
      </c>
      <c r="AB496" s="121"/>
      <c r="AC496" s="121"/>
      <c r="AD496" s="121"/>
      <c r="AE496" s="65"/>
      <c r="AF496" s="66"/>
      <c r="AG496" s="66"/>
      <c r="AH496" s="66"/>
      <c r="AI496" s="65"/>
      <c r="AJ496" s="625"/>
      <c r="AK496" s="20"/>
      <c r="AL496" s="503"/>
      <c r="AM496" s="20"/>
      <c r="AN496" s="30"/>
      <c r="AO496" s="20"/>
      <c r="AP496" s="30"/>
      <c r="AQ496" s="43"/>
      <c r="AR496" s="20" t="str">
        <f t="shared" si="19"/>
        <v/>
      </c>
      <c r="AS496" s="70"/>
      <c r="AT496" s="70"/>
      <c r="AU496" s="94"/>
      <c r="AV496" s="96"/>
      <c r="AW496" s="71" t="str">
        <f t="shared" si="20"/>
        <v/>
      </c>
      <c r="AX496" s="104"/>
      <c r="AY496" s="104"/>
      <c r="AZ496" s="104"/>
      <c r="BA496" s="104"/>
      <c r="BB496" s="104"/>
      <c r="BC496" s="104"/>
      <c r="BD496" s="104"/>
      <c r="BE496" s="105"/>
    </row>
    <row r="497" spans="1:58" s="39" customFormat="1" ht="27" hidden="1">
      <c r="A497" s="14"/>
      <c r="B497" s="59" t="s">
        <v>1986</v>
      </c>
      <c r="C497" s="59" t="s">
        <v>1986</v>
      </c>
      <c r="D497" s="105" t="s">
        <v>1987</v>
      </c>
      <c r="E497" s="105" t="str">
        <f>VLOOKUP(D497, '[2](참고) 중복제거용 BP사명 DB'!$B$3:$D876, 3, FALSE)</f>
        <v>주식회사 다솜에스앤씨</v>
      </c>
      <c r="F497" s="105"/>
      <c r="G497" s="3"/>
      <c r="H497" s="117" t="s">
        <v>1879</v>
      </c>
      <c r="I497" s="117"/>
      <c r="J497" s="117"/>
      <c r="K497" s="117"/>
      <c r="L497" s="117"/>
      <c r="M497" s="117"/>
      <c r="N497" s="117"/>
      <c r="O497" s="117" t="s">
        <v>67</v>
      </c>
      <c r="P497" s="122"/>
      <c r="Q497" s="121" t="s">
        <v>263</v>
      </c>
      <c r="R497" s="121"/>
      <c r="S497" s="121"/>
      <c r="T497" s="121"/>
      <c r="U497" s="115" t="s">
        <v>394</v>
      </c>
      <c r="V497" s="121"/>
      <c r="W497" s="115" t="s">
        <v>263</v>
      </c>
      <c r="X497" s="121"/>
      <c r="Y497" s="121"/>
      <c r="Z497" s="432" t="s">
        <v>394</v>
      </c>
      <c r="AA497" s="121"/>
      <c r="AB497" s="121"/>
      <c r="AC497" s="121"/>
      <c r="AD497" s="121"/>
      <c r="AE497" s="4" t="s">
        <v>755</v>
      </c>
      <c r="AF497" s="6" t="s">
        <v>312</v>
      </c>
      <c r="AG497" s="6" t="s">
        <v>699</v>
      </c>
      <c r="AH497" s="6" t="s">
        <v>1116</v>
      </c>
      <c r="AI497" s="9"/>
      <c r="AJ497" s="607"/>
      <c r="AK497" s="20" t="s">
        <v>266</v>
      </c>
      <c r="AL497" s="20" t="s">
        <v>4013</v>
      </c>
      <c r="AM497" s="20" t="s">
        <v>267</v>
      </c>
      <c r="AN497" s="30">
        <v>45421</v>
      </c>
      <c r="AO497" s="574" t="s">
        <v>4047</v>
      </c>
      <c r="AP497" s="30"/>
      <c r="AQ497" s="31"/>
      <c r="AR497" s="20" t="str">
        <f t="shared" si="19"/>
        <v/>
      </c>
      <c r="AS497" s="509"/>
      <c r="AT497" s="98"/>
      <c r="AU497" s="107"/>
      <c r="AV497" s="94"/>
      <c r="AW497" s="71" t="str">
        <f t="shared" si="20"/>
        <v/>
      </c>
      <c r="AX497" s="104" t="s">
        <v>1954</v>
      </c>
      <c r="AY497" s="104" t="s">
        <v>148</v>
      </c>
      <c r="AZ497" s="104" t="s">
        <v>1988</v>
      </c>
      <c r="BA497" s="104" t="s">
        <v>1989</v>
      </c>
      <c r="BB497" s="104"/>
      <c r="BC497" s="104"/>
      <c r="BD497" s="104" t="s">
        <v>1990</v>
      </c>
      <c r="BE497" s="105" t="s">
        <v>1991</v>
      </c>
      <c r="BF497" s="122"/>
    </row>
    <row r="498" spans="1:58" s="39" customFormat="1" ht="27" hidden="1">
      <c r="A498" s="14"/>
      <c r="B498" s="59" t="s">
        <v>1992</v>
      </c>
      <c r="C498" s="59" t="s">
        <v>1993</v>
      </c>
      <c r="D498" s="105" t="s">
        <v>549</v>
      </c>
      <c r="E498" s="105" t="str">
        <f>VLOOKUP(D498, '[2](참고) 중복제거용 BP사명 DB'!$B$3:$D877, 3, FALSE)</f>
        <v>SK㈜</v>
      </c>
      <c r="F498" s="105"/>
      <c r="G498" s="3"/>
      <c r="H498" s="117" t="s">
        <v>1879</v>
      </c>
      <c r="I498" s="117"/>
      <c r="J498" s="117"/>
      <c r="K498" s="117"/>
      <c r="L498" s="117"/>
      <c r="M498" s="117"/>
      <c r="N498" s="117"/>
      <c r="O498" s="117" t="s">
        <v>67</v>
      </c>
      <c r="P498" s="122"/>
      <c r="Q498" s="121" t="s">
        <v>263</v>
      </c>
      <c r="R498" s="121"/>
      <c r="S498" s="121"/>
      <c r="T498" s="121"/>
      <c r="U498" s="115" t="s">
        <v>394</v>
      </c>
      <c r="V498" s="121"/>
      <c r="W498" s="115" t="s">
        <v>263</v>
      </c>
      <c r="X498" s="121"/>
      <c r="Y498" s="121"/>
      <c r="Z498" s="432" t="s">
        <v>394</v>
      </c>
      <c r="AA498" s="121"/>
      <c r="AB498" s="121"/>
      <c r="AC498" s="121"/>
      <c r="AD498" s="121"/>
      <c r="AE498" s="4" t="s">
        <v>641</v>
      </c>
      <c r="AF498" s="6" t="s">
        <v>312</v>
      </c>
      <c r="AG498" s="6" t="s">
        <v>699</v>
      </c>
      <c r="AH498" s="6" t="s">
        <v>1116</v>
      </c>
      <c r="AI498" s="9"/>
      <c r="AJ498" s="607"/>
      <c r="AK498" s="20" t="s">
        <v>266</v>
      </c>
      <c r="AL498" s="20" t="s">
        <v>4013</v>
      </c>
      <c r="AM498" s="20" t="s">
        <v>267</v>
      </c>
      <c r="AN498" s="30">
        <v>45421</v>
      </c>
      <c r="AO498" s="574" t="s">
        <v>4047</v>
      </c>
      <c r="AP498" s="30" t="s">
        <v>70</v>
      </c>
      <c r="AQ498" s="31" t="s">
        <v>70</v>
      </c>
      <c r="AR498" s="20" t="str">
        <f t="shared" si="19"/>
        <v>O</v>
      </c>
      <c r="AS498" s="509"/>
      <c r="AT498" s="98"/>
      <c r="AU498" s="107"/>
      <c r="AV498" s="94"/>
      <c r="AW498" s="71" t="str">
        <f t="shared" si="20"/>
        <v/>
      </c>
      <c r="AX498" s="104" t="s">
        <v>1925</v>
      </c>
      <c r="AY498" s="104" t="s">
        <v>1994</v>
      </c>
      <c r="AZ498" s="104" t="s">
        <v>70</v>
      </c>
      <c r="BA498" s="104" t="s">
        <v>70</v>
      </c>
      <c r="BB498" s="104"/>
      <c r="BC498" s="104"/>
      <c r="BD498" s="104" t="s">
        <v>1995</v>
      </c>
      <c r="BE498" s="105" t="s">
        <v>1996</v>
      </c>
      <c r="BF498" s="122"/>
    </row>
    <row r="499" spans="1:58" s="39" customFormat="1" ht="27" hidden="1">
      <c r="A499" s="14"/>
      <c r="B499" s="59" t="s">
        <v>1997</v>
      </c>
      <c r="C499" s="59" t="s">
        <v>1998</v>
      </c>
      <c r="D499" s="105" t="s">
        <v>549</v>
      </c>
      <c r="E499" s="105" t="str">
        <f>VLOOKUP(D499, '[2](참고) 중복제거용 BP사명 DB'!$B$3:$D878, 3, FALSE)</f>
        <v>SK㈜</v>
      </c>
      <c r="F499" s="105"/>
      <c r="G499" s="3"/>
      <c r="H499" s="117" t="s">
        <v>1879</v>
      </c>
      <c r="I499" s="117"/>
      <c r="J499" s="117"/>
      <c r="K499" s="117"/>
      <c r="L499" s="117"/>
      <c r="M499" s="117"/>
      <c r="N499" s="117"/>
      <c r="O499" s="117" t="s">
        <v>67</v>
      </c>
      <c r="P499" s="122"/>
      <c r="Q499" s="121" t="s">
        <v>263</v>
      </c>
      <c r="R499" s="121"/>
      <c r="S499" s="121"/>
      <c r="T499" s="121"/>
      <c r="U499" s="115" t="s">
        <v>394</v>
      </c>
      <c r="V499" s="121"/>
      <c r="W499" s="115" t="s">
        <v>263</v>
      </c>
      <c r="X499" s="121"/>
      <c r="Y499" s="121"/>
      <c r="Z499" s="432" t="s">
        <v>394</v>
      </c>
      <c r="AA499" s="121"/>
      <c r="AB499" s="121"/>
      <c r="AC499" s="121"/>
      <c r="AD499" s="121"/>
      <c r="AE499" s="4" t="s">
        <v>641</v>
      </c>
      <c r="AF499" s="6" t="s">
        <v>312</v>
      </c>
      <c r="AG499" s="6" t="s">
        <v>699</v>
      </c>
      <c r="AH499" s="6" t="s">
        <v>1116</v>
      </c>
      <c r="AI499" s="9"/>
      <c r="AJ499" s="607"/>
      <c r="AK499" s="20" t="s">
        <v>266</v>
      </c>
      <c r="AL499" s="20" t="s">
        <v>4013</v>
      </c>
      <c r="AM499" s="20" t="s">
        <v>267</v>
      </c>
      <c r="AN499" s="30">
        <v>45421</v>
      </c>
      <c r="AO499" s="574" t="s">
        <v>4047</v>
      </c>
      <c r="AP499" s="30" t="s">
        <v>70</v>
      </c>
      <c r="AQ499" s="31" t="s">
        <v>70</v>
      </c>
      <c r="AR499" s="20" t="str">
        <f t="shared" si="19"/>
        <v>O</v>
      </c>
      <c r="AS499" s="509"/>
      <c r="AT499" s="98"/>
      <c r="AU499" s="107"/>
      <c r="AV499" s="94"/>
      <c r="AW499" s="71" t="str">
        <f t="shared" si="20"/>
        <v/>
      </c>
      <c r="AX499" s="104" t="s">
        <v>1925</v>
      </c>
      <c r="AY499" s="104" t="s">
        <v>1999</v>
      </c>
      <c r="AZ499" s="104" t="s">
        <v>70</v>
      </c>
      <c r="BA499" s="104" t="s">
        <v>70</v>
      </c>
      <c r="BB499" s="104"/>
      <c r="BC499" s="104"/>
      <c r="BD499" s="105" t="s">
        <v>1927</v>
      </c>
      <c r="BE499" s="105" t="s">
        <v>1928</v>
      </c>
      <c r="BF499" s="122"/>
    </row>
    <row r="500" spans="1:58" s="39" customFormat="1" ht="27" hidden="1">
      <c r="A500" s="14"/>
      <c r="B500" s="59" t="s">
        <v>2000</v>
      </c>
      <c r="C500" s="59" t="s">
        <v>443</v>
      </c>
      <c r="D500" s="105" t="s">
        <v>549</v>
      </c>
      <c r="E500" s="105" t="str">
        <f>VLOOKUP(D500, '[2](참고) 중복제거용 BP사명 DB'!$B$3:$D879, 3, FALSE)</f>
        <v>SK㈜</v>
      </c>
      <c r="F500" s="105"/>
      <c r="G500" s="3"/>
      <c r="H500" s="117" t="s">
        <v>1879</v>
      </c>
      <c r="I500" s="117"/>
      <c r="J500" s="117"/>
      <c r="K500" s="117"/>
      <c r="L500" s="117"/>
      <c r="M500" s="117"/>
      <c r="N500" s="117"/>
      <c r="O500" s="117" t="s">
        <v>67</v>
      </c>
      <c r="P500" s="122"/>
      <c r="Q500" s="121" t="s">
        <v>263</v>
      </c>
      <c r="R500" s="121"/>
      <c r="S500" s="121"/>
      <c r="T500" s="121"/>
      <c r="U500" s="115" t="s">
        <v>394</v>
      </c>
      <c r="V500" s="121"/>
      <c r="W500" s="115" t="s">
        <v>263</v>
      </c>
      <c r="X500" s="121"/>
      <c r="Y500" s="121"/>
      <c r="Z500" s="432" t="s">
        <v>394</v>
      </c>
      <c r="AA500" s="121"/>
      <c r="AB500" s="121"/>
      <c r="AC500" s="121"/>
      <c r="AD500" s="121"/>
      <c r="AE500" s="4" t="s">
        <v>641</v>
      </c>
      <c r="AF500" s="6" t="s">
        <v>312</v>
      </c>
      <c r="AG500" s="6" t="s">
        <v>699</v>
      </c>
      <c r="AH500" s="6" t="s">
        <v>756</v>
      </c>
      <c r="AI500" s="9"/>
      <c r="AJ500" s="607"/>
      <c r="AK500" s="613" t="s">
        <v>266</v>
      </c>
      <c r="AL500" s="613" t="s">
        <v>4013</v>
      </c>
      <c r="AM500" s="613" t="s">
        <v>267</v>
      </c>
      <c r="AN500" s="614">
        <v>45440</v>
      </c>
      <c r="AO500" s="615" t="s">
        <v>4345</v>
      </c>
      <c r="AP500" s="614"/>
      <c r="AQ500" s="616"/>
      <c r="AR500" s="613" t="str">
        <f t="shared" si="19"/>
        <v/>
      </c>
      <c r="AS500" s="509"/>
      <c r="AT500" s="98"/>
      <c r="AU500" s="107"/>
      <c r="AV500" s="94"/>
      <c r="AW500" s="71" t="str">
        <f t="shared" si="20"/>
        <v/>
      </c>
      <c r="AX500" s="104" t="s">
        <v>2001</v>
      </c>
      <c r="AY500" s="104" t="s">
        <v>4261</v>
      </c>
      <c r="AZ500" s="104" t="s">
        <v>70</v>
      </c>
      <c r="BA500" s="104" t="s">
        <v>70</v>
      </c>
      <c r="BB500" s="104"/>
      <c r="BC500" s="104"/>
      <c r="BD500" s="104" t="s">
        <v>2002</v>
      </c>
      <c r="BE500" s="105" t="s">
        <v>2003</v>
      </c>
      <c r="BF500" s="122"/>
    </row>
    <row r="501" spans="1:58" s="39" customFormat="1" ht="40.5" hidden="1">
      <c r="A501" s="14"/>
      <c r="B501" s="59" t="s">
        <v>2004</v>
      </c>
      <c r="C501" s="59" t="s">
        <v>2005</v>
      </c>
      <c r="D501" s="105" t="s">
        <v>549</v>
      </c>
      <c r="E501" s="105" t="str">
        <f>VLOOKUP(D501, '[2](참고) 중복제거용 BP사명 DB'!$B$3:$D880, 3, FALSE)</f>
        <v>SK㈜</v>
      </c>
      <c r="F501" s="105"/>
      <c r="G501" s="3"/>
      <c r="H501" s="117" t="s">
        <v>1879</v>
      </c>
      <c r="I501" s="117"/>
      <c r="J501" s="117"/>
      <c r="K501" s="117"/>
      <c r="L501" s="117"/>
      <c r="M501" s="117"/>
      <c r="N501" s="117"/>
      <c r="O501" s="117" t="s">
        <v>67</v>
      </c>
      <c r="P501" s="122"/>
      <c r="Q501" s="121" t="s">
        <v>263</v>
      </c>
      <c r="R501" s="121"/>
      <c r="S501" s="121"/>
      <c r="T501" s="121"/>
      <c r="U501" s="115" t="s">
        <v>394</v>
      </c>
      <c r="V501" s="121"/>
      <c r="W501" s="115" t="s">
        <v>263</v>
      </c>
      <c r="X501" s="121"/>
      <c r="Y501" s="121"/>
      <c r="Z501" s="432" t="s">
        <v>394</v>
      </c>
      <c r="AA501" s="121"/>
      <c r="AB501" s="121"/>
      <c r="AC501" s="121"/>
      <c r="AD501" s="121"/>
      <c r="AE501" s="4" t="s">
        <v>641</v>
      </c>
      <c r="AF501" s="6" t="s">
        <v>312</v>
      </c>
      <c r="AG501" s="6" t="s">
        <v>2006</v>
      </c>
      <c r="AH501" s="100" t="s">
        <v>624</v>
      </c>
      <c r="AI501" s="9"/>
      <c r="AJ501" s="607"/>
      <c r="AK501" s="20" t="s">
        <v>266</v>
      </c>
      <c r="AL501" s="20" t="s">
        <v>4013</v>
      </c>
      <c r="AM501" s="20" t="s">
        <v>267</v>
      </c>
      <c r="AN501" s="30">
        <v>45421</v>
      </c>
      <c r="AO501" s="574" t="s">
        <v>4047</v>
      </c>
      <c r="AP501" s="30" t="s">
        <v>70</v>
      </c>
      <c r="AQ501" s="31" t="s">
        <v>70</v>
      </c>
      <c r="AR501" s="20" t="str">
        <f t="shared" si="19"/>
        <v>O</v>
      </c>
      <c r="AS501" s="509"/>
      <c r="AT501" s="98"/>
      <c r="AU501" s="107"/>
      <c r="AV501" s="94"/>
      <c r="AW501" s="71" t="str">
        <f t="shared" si="20"/>
        <v/>
      </c>
      <c r="AX501" s="104" t="s">
        <v>2001</v>
      </c>
      <c r="AY501" s="104" t="s">
        <v>2007</v>
      </c>
      <c r="AZ501" s="104" t="s">
        <v>70</v>
      </c>
      <c r="BA501" s="104" t="s">
        <v>70</v>
      </c>
      <c r="BB501" s="104"/>
      <c r="BC501" s="104"/>
      <c r="BD501" s="104" t="s">
        <v>1162</v>
      </c>
      <c r="BE501" s="105" t="s">
        <v>2008</v>
      </c>
      <c r="BF501" s="122"/>
    </row>
    <row r="502" spans="1:58" s="39" customFormat="1" ht="40.5" hidden="1">
      <c r="A502" s="14"/>
      <c r="B502" s="59" t="s">
        <v>2009</v>
      </c>
      <c r="C502" s="59" t="s">
        <v>2010</v>
      </c>
      <c r="D502" s="105" t="s">
        <v>549</v>
      </c>
      <c r="E502" s="105" t="str">
        <f>VLOOKUP(D502, '[2](참고) 중복제거용 BP사명 DB'!$B$3:$D881, 3, FALSE)</f>
        <v>SK㈜</v>
      </c>
      <c r="F502" s="105"/>
      <c r="G502" s="3"/>
      <c r="H502" s="117" t="s">
        <v>1879</v>
      </c>
      <c r="I502" s="117"/>
      <c r="J502" s="117"/>
      <c r="K502" s="117"/>
      <c r="L502" s="117"/>
      <c r="M502" s="117"/>
      <c r="N502" s="117"/>
      <c r="O502" s="117" t="s">
        <v>67</v>
      </c>
      <c r="P502" s="122"/>
      <c r="Q502" s="121" t="s">
        <v>263</v>
      </c>
      <c r="R502" s="121"/>
      <c r="S502" s="121"/>
      <c r="T502" s="121"/>
      <c r="U502" s="115" t="s">
        <v>394</v>
      </c>
      <c r="V502" s="121"/>
      <c r="W502" s="115" t="s">
        <v>263</v>
      </c>
      <c r="X502" s="121"/>
      <c r="Y502" s="121"/>
      <c r="Z502" s="432" t="s">
        <v>394</v>
      </c>
      <c r="AA502" s="121"/>
      <c r="AB502" s="121"/>
      <c r="AC502" s="121"/>
      <c r="AD502" s="121"/>
      <c r="AE502" s="4" t="s">
        <v>641</v>
      </c>
      <c r="AF502" s="6" t="s">
        <v>312</v>
      </c>
      <c r="AG502" s="6" t="s">
        <v>2006</v>
      </c>
      <c r="AH502" s="6" t="s">
        <v>624</v>
      </c>
      <c r="AI502" s="9"/>
      <c r="AJ502" s="607"/>
      <c r="AK502" s="20" t="s">
        <v>266</v>
      </c>
      <c r="AL502" s="20" t="s">
        <v>4013</v>
      </c>
      <c r="AM502" s="20" t="s">
        <v>267</v>
      </c>
      <c r="AN502" s="30">
        <v>45421</v>
      </c>
      <c r="AO502" s="574" t="s">
        <v>4047</v>
      </c>
      <c r="AP502" s="30" t="s">
        <v>70</v>
      </c>
      <c r="AQ502" s="31" t="s">
        <v>70</v>
      </c>
      <c r="AR502" s="20" t="str">
        <f t="shared" si="19"/>
        <v>O</v>
      </c>
      <c r="AS502" s="509"/>
      <c r="AT502" s="98"/>
      <c r="AU502" s="107"/>
      <c r="AV502" s="94"/>
      <c r="AW502" s="71" t="str">
        <f t="shared" si="20"/>
        <v/>
      </c>
      <c r="AX502" s="104" t="s">
        <v>1954</v>
      </c>
      <c r="AY502" s="104" t="s">
        <v>148</v>
      </c>
      <c r="AZ502" s="104" t="s">
        <v>1988</v>
      </c>
      <c r="BA502" s="104" t="s">
        <v>2011</v>
      </c>
      <c r="BB502" s="104"/>
      <c r="BC502" s="104"/>
      <c r="BD502" s="105" t="s">
        <v>2012</v>
      </c>
      <c r="BE502" s="105" t="s">
        <v>2013</v>
      </c>
      <c r="BF502" s="122"/>
    </row>
    <row r="503" spans="1:58" s="39" customFormat="1" ht="54" hidden="1">
      <c r="A503" s="14"/>
      <c r="B503" s="59" t="s">
        <v>2014</v>
      </c>
      <c r="C503" s="59" t="s">
        <v>2015</v>
      </c>
      <c r="D503" s="105" t="s">
        <v>549</v>
      </c>
      <c r="E503" s="105" t="str">
        <f>VLOOKUP(D503, '[2](참고) 중복제거용 BP사명 DB'!$B$3:$D882, 3, FALSE)</f>
        <v>SK㈜</v>
      </c>
      <c r="F503" s="105"/>
      <c r="G503" s="3"/>
      <c r="H503" s="117" t="s">
        <v>1879</v>
      </c>
      <c r="I503" s="117"/>
      <c r="J503" s="117"/>
      <c r="K503" s="117"/>
      <c r="L503" s="117"/>
      <c r="M503" s="117"/>
      <c r="N503" s="117"/>
      <c r="O503" s="117" t="s">
        <v>67</v>
      </c>
      <c r="P503" s="122"/>
      <c r="Q503" s="121" t="s">
        <v>263</v>
      </c>
      <c r="R503" s="121"/>
      <c r="S503" s="121"/>
      <c r="T503" s="121"/>
      <c r="U503" s="115" t="s">
        <v>394</v>
      </c>
      <c r="V503" s="121"/>
      <c r="W503" s="115" t="s">
        <v>263</v>
      </c>
      <c r="X503" s="121"/>
      <c r="Y503" s="121"/>
      <c r="Z503" s="432" t="s">
        <v>394</v>
      </c>
      <c r="AA503" s="121"/>
      <c r="AB503" s="121"/>
      <c r="AC503" s="121"/>
      <c r="AD503" s="121"/>
      <c r="AE503" s="4" t="s">
        <v>641</v>
      </c>
      <c r="AF503" s="6" t="s">
        <v>312</v>
      </c>
      <c r="AG503" s="6" t="s">
        <v>2016</v>
      </c>
      <c r="AH503" s="6" t="s">
        <v>624</v>
      </c>
      <c r="AI503" s="9"/>
      <c r="AJ503" s="607">
        <v>39870000</v>
      </c>
      <c r="AK503" s="20" t="s">
        <v>266</v>
      </c>
      <c r="AL503" s="20" t="s">
        <v>4013</v>
      </c>
      <c r="AM503" s="20" t="s">
        <v>267</v>
      </c>
      <c r="AN503" s="30">
        <v>45421</v>
      </c>
      <c r="AO503" s="574" t="s">
        <v>4047</v>
      </c>
      <c r="AP503" s="30" t="s">
        <v>70</v>
      </c>
      <c r="AQ503" s="31" t="s">
        <v>70</v>
      </c>
      <c r="AR503" s="20" t="str">
        <f t="shared" si="19"/>
        <v>O</v>
      </c>
      <c r="AS503" s="509"/>
      <c r="AT503" s="98"/>
      <c r="AU503" s="107"/>
      <c r="AV503" s="94"/>
      <c r="AW503" s="71" t="str">
        <f t="shared" si="20"/>
        <v/>
      </c>
      <c r="AX503" s="104" t="s">
        <v>1988</v>
      </c>
      <c r="AY503" s="104" t="s">
        <v>2017</v>
      </c>
      <c r="AZ503" s="104" t="s">
        <v>1988</v>
      </c>
      <c r="BA503" s="104" t="s">
        <v>2018</v>
      </c>
      <c r="BB503" s="104"/>
      <c r="BC503" s="104"/>
      <c r="BD503" s="104" t="s">
        <v>2019</v>
      </c>
      <c r="BE503" s="104" t="s">
        <v>2020</v>
      </c>
      <c r="BF503" s="122" t="s">
        <v>2021</v>
      </c>
    </row>
    <row r="504" spans="1:58" s="39" customFormat="1" ht="24" hidden="1" customHeight="1">
      <c r="A504" s="14"/>
      <c r="B504" s="546" t="s">
        <v>4262</v>
      </c>
      <c r="C504" s="546" t="s">
        <v>4257</v>
      </c>
      <c r="D504" s="208" t="s">
        <v>4257</v>
      </c>
      <c r="E504" s="105"/>
      <c r="F504" s="105"/>
      <c r="G504" s="3"/>
      <c r="H504" s="117"/>
      <c r="I504" s="117"/>
      <c r="J504" s="117"/>
      <c r="K504" s="117"/>
      <c r="L504" s="117"/>
      <c r="M504" s="117"/>
      <c r="N504" s="117"/>
      <c r="O504" s="117"/>
      <c r="P504" s="122"/>
      <c r="Q504" s="121"/>
      <c r="R504" s="121"/>
      <c r="S504" s="121"/>
      <c r="T504" s="121"/>
      <c r="U504" s="115"/>
      <c r="V504" s="121"/>
      <c r="W504" s="115"/>
      <c r="X504" s="121"/>
      <c r="Y504" s="121"/>
      <c r="Z504" s="432"/>
      <c r="AA504" s="121"/>
      <c r="AB504" s="121"/>
      <c r="AC504" s="121"/>
      <c r="AD504" s="121"/>
      <c r="AE504" s="4" t="s">
        <v>4263</v>
      </c>
      <c r="AF504" s="6" t="s">
        <v>248</v>
      </c>
      <c r="AG504" s="6" t="s">
        <v>699</v>
      </c>
      <c r="AH504" s="6" t="s">
        <v>4264</v>
      </c>
      <c r="AI504" s="9"/>
      <c r="AJ504" s="607"/>
      <c r="AK504" s="20" t="s">
        <v>266</v>
      </c>
      <c r="AL504" s="20" t="s">
        <v>4013</v>
      </c>
      <c r="AM504" s="20" t="s">
        <v>399</v>
      </c>
      <c r="AN504" s="30">
        <v>45432</v>
      </c>
      <c r="AO504" s="574" t="s">
        <v>4023</v>
      </c>
      <c r="AP504" s="30">
        <v>45471</v>
      </c>
      <c r="AQ504" s="31"/>
      <c r="AR504" s="20" t="str">
        <f t="shared" si="19"/>
        <v/>
      </c>
      <c r="AS504" s="509"/>
      <c r="AT504" s="98"/>
      <c r="AU504" s="107"/>
      <c r="AV504" s="94"/>
      <c r="AW504" s="71"/>
      <c r="AX504" s="104"/>
      <c r="AY504" s="104"/>
      <c r="AZ504" s="104"/>
      <c r="BA504" s="104"/>
      <c r="BB504" s="104"/>
      <c r="BC504" s="104"/>
      <c r="BD504" s="104"/>
      <c r="BE504" s="104"/>
      <c r="BF504" s="122"/>
    </row>
    <row r="505" spans="1:58" s="39" customFormat="1" ht="24" hidden="1" customHeight="1">
      <c r="A505" s="14"/>
      <c r="B505" s="546" t="s">
        <v>4265</v>
      </c>
      <c r="C505" s="546" t="s">
        <v>4265</v>
      </c>
      <c r="D505" s="105" t="s">
        <v>2025</v>
      </c>
      <c r="E505" s="105"/>
      <c r="F505" s="105"/>
      <c r="G505" s="3"/>
      <c r="H505" s="117"/>
      <c r="I505" s="117"/>
      <c r="J505" s="117"/>
      <c r="K505" s="117"/>
      <c r="L505" s="117"/>
      <c r="M505" s="117"/>
      <c r="N505" s="117"/>
      <c r="O505" s="117"/>
      <c r="P505" s="122"/>
      <c r="Q505" s="121"/>
      <c r="R505" s="121"/>
      <c r="S505" s="121"/>
      <c r="T505" s="121"/>
      <c r="U505" s="115"/>
      <c r="V505" s="121"/>
      <c r="W505" s="115"/>
      <c r="X505" s="121"/>
      <c r="Y505" s="121"/>
      <c r="Z505" s="432"/>
      <c r="AA505" s="121"/>
      <c r="AB505" s="121"/>
      <c r="AC505" s="121"/>
      <c r="AD505" s="121"/>
      <c r="AE505" s="7" t="s">
        <v>1425</v>
      </c>
      <c r="AF505" s="604"/>
      <c r="AG505" s="604"/>
      <c r="AH505" s="604"/>
      <c r="AI505" s="9"/>
      <c r="AJ505" s="607"/>
      <c r="AK505" s="20" t="s">
        <v>266</v>
      </c>
      <c r="AL505" s="20" t="s">
        <v>2126</v>
      </c>
      <c r="AM505" s="20" t="s">
        <v>399</v>
      </c>
      <c r="AN505" s="30">
        <v>45440</v>
      </c>
      <c r="AO505" s="574" t="s">
        <v>4345</v>
      </c>
      <c r="AP505" s="30"/>
      <c r="AQ505" s="31"/>
      <c r="AR505" s="20" t="str">
        <f t="shared" si="19"/>
        <v/>
      </c>
      <c r="AS505" s="509"/>
      <c r="AT505" s="98"/>
      <c r="AU505" s="107"/>
      <c r="AV505" s="94"/>
      <c r="AW505" s="71"/>
      <c r="AX505" s="104"/>
      <c r="AY505" s="104"/>
      <c r="AZ505" s="104"/>
      <c r="BA505" s="104"/>
      <c r="BB505" s="104"/>
      <c r="BC505" s="104"/>
      <c r="BD505" s="104"/>
      <c r="BE505" s="104"/>
      <c r="BF505" s="122"/>
    </row>
    <row r="506" spans="1:58" ht="27" hidden="1">
      <c r="A506" s="17"/>
      <c r="B506" s="410" t="s">
        <v>2022</v>
      </c>
      <c r="C506" s="410" t="s">
        <v>2022</v>
      </c>
      <c r="D506" s="410" t="s">
        <v>70</v>
      </c>
      <c r="E506" s="105" t="e">
        <f>VLOOKUP(D506, '[2](참고) 중복제거용 BP사명 DB'!$B$3:$D884, 3, FALSE)</f>
        <v>#N/A</v>
      </c>
      <c r="F506" s="7"/>
      <c r="G506" s="412" t="s">
        <v>2023</v>
      </c>
      <c r="H506" s="117" t="s">
        <v>844</v>
      </c>
      <c r="I506" s="117"/>
      <c r="J506" s="117"/>
      <c r="K506" s="454" t="s">
        <v>67</v>
      </c>
      <c r="L506" s="117"/>
      <c r="M506" s="117"/>
      <c r="N506" s="117"/>
      <c r="O506" s="117"/>
      <c r="P506" s="122"/>
      <c r="Q506" s="47"/>
      <c r="R506" s="121"/>
      <c r="S506" s="121"/>
      <c r="T506" s="121"/>
      <c r="U506" s="115" t="s">
        <v>845</v>
      </c>
      <c r="V506" s="115" t="s">
        <v>410</v>
      </c>
      <c r="W506" s="115"/>
      <c r="X506" s="115"/>
      <c r="Y506" s="115"/>
      <c r="Z506" s="432" t="s">
        <v>845</v>
      </c>
      <c r="AA506" s="115" t="s">
        <v>411</v>
      </c>
      <c r="AB506" s="117"/>
      <c r="AC506" s="117"/>
      <c r="AD506" s="117"/>
      <c r="AE506" s="7"/>
      <c r="AF506" s="104"/>
      <c r="AG506" s="105"/>
      <c r="AH506" s="105"/>
      <c r="AI506" s="105"/>
      <c r="AJ506" s="593"/>
      <c r="AK506" s="20"/>
      <c r="AL506" s="503"/>
      <c r="AM506" s="20"/>
      <c r="AN506" s="31"/>
      <c r="AO506" s="53"/>
      <c r="AP506" s="30"/>
      <c r="AQ506" s="30"/>
      <c r="AR506" s="20" t="str">
        <f t="shared" si="19"/>
        <v/>
      </c>
      <c r="AS506" s="86"/>
      <c r="AT506" s="86"/>
      <c r="AU506" s="94"/>
      <c r="AV506" s="94"/>
      <c r="AW506" s="71" t="str">
        <f t="shared" si="20"/>
        <v/>
      </c>
      <c r="AX506" s="105"/>
      <c r="AY506" s="105"/>
      <c r="AZ506" s="105"/>
      <c r="BA506" s="105"/>
      <c r="BB506" s="105"/>
      <c r="BC506" s="105"/>
      <c r="BD506" s="105"/>
      <c r="BE506" s="105"/>
      <c r="BF506"/>
    </row>
    <row r="507" spans="1:58" ht="27" hidden="1">
      <c r="B507" s="694" t="s">
        <v>2024</v>
      </c>
      <c r="C507" s="200" t="s">
        <v>2024</v>
      </c>
      <c r="D507" s="105" t="s">
        <v>2025</v>
      </c>
      <c r="E507" s="105" t="str">
        <f>VLOOKUP(D507, '[2](참고) 중복제거용 BP사명 DB'!$B$3:$D886, 3, FALSE)</f>
        <v>SK텔레콤(주)</v>
      </c>
      <c r="F507" s="7" t="s">
        <v>2026</v>
      </c>
      <c r="G507" s="3"/>
      <c r="H507" s="117" t="s">
        <v>2027</v>
      </c>
      <c r="I507" s="117"/>
      <c r="J507" s="117"/>
      <c r="K507" s="117"/>
      <c r="L507" s="117"/>
      <c r="M507" s="117"/>
      <c r="N507" s="448" t="s">
        <v>67</v>
      </c>
      <c r="O507" s="117"/>
      <c r="P507" s="122"/>
      <c r="Q507" s="47"/>
      <c r="R507" s="47"/>
      <c r="S507" s="85"/>
      <c r="T507" s="47" t="s">
        <v>263</v>
      </c>
      <c r="U507" s="115" t="s">
        <v>394</v>
      </c>
      <c r="V507" s="47"/>
      <c r="W507" s="115" t="s">
        <v>263</v>
      </c>
      <c r="X507" s="47"/>
      <c r="Y507" s="115" t="s">
        <v>263</v>
      </c>
      <c r="Z507" s="432" t="s">
        <v>394</v>
      </c>
      <c r="AA507" s="47"/>
      <c r="AB507" s="117"/>
      <c r="AC507" s="117"/>
      <c r="AD507" s="117"/>
      <c r="AE507" s="7" t="s">
        <v>1425</v>
      </c>
      <c r="AF507" s="6" t="s">
        <v>312</v>
      </c>
      <c r="AG507" s="105" t="s">
        <v>4266</v>
      </c>
      <c r="AH507" s="105" t="s">
        <v>214</v>
      </c>
      <c r="AI507" s="105"/>
      <c r="AJ507" s="593"/>
      <c r="AK507" s="547" t="s">
        <v>565</v>
      </c>
      <c r="AL507" s="20" t="s">
        <v>4013</v>
      </c>
      <c r="AM507" s="23" t="s">
        <v>399</v>
      </c>
      <c r="AN507" s="30">
        <v>45414</v>
      </c>
      <c r="AO507" s="574" t="s">
        <v>4014</v>
      </c>
      <c r="AP507" s="30">
        <v>45453</v>
      </c>
      <c r="AQ507" s="31"/>
      <c r="AR507" s="20" t="str">
        <f t="shared" si="19"/>
        <v/>
      </c>
      <c r="AS507" s="515" t="s">
        <v>2128</v>
      </c>
      <c r="AT507" s="98" t="s">
        <v>4014</v>
      </c>
      <c r="AU507" s="107"/>
      <c r="AV507" s="94"/>
      <c r="AW507" s="71" t="str">
        <f t="shared" si="20"/>
        <v/>
      </c>
      <c r="AX507" s="527" t="s">
        <v>4267</v>
      </c>
      <c r="AY507" s="57" t="s">
        <v>3226</v>
      </c>
      <c r="AZ507" s="202"/>
      <c r="BA507" s="105"/>
      <c r="BB507" s="527" t="s">
        <v>4268</v>
      </c>
      <c r="BC507" s="105" t="s">
        <v>4269</v>
      </c>
      <c r="BD507" s="100" t="s">
        <v>199</v>
      </c>
      <c r="BE507" s="100" t="s">
        <v>199</v>
      </c>
      <c r="BF507"/>
    </row>
    <row r="508" spans="1:58" ht="24" hidden="1">
      <c r="A508" s="17"/>
      <c r="B508" s="695"/>
      <c r="C508" s="200" t="s">
        <v>2024</v>
      </c>
      <c r="D508" s="105" t="s">
        <v>2031</v>
      </c>
      <c r="E508" s="105" t="str">
        <f>VLOOKUP(D508, '[2](참고) 중복제거용 BP사명 DB'!$B$3:$D887, 3, FALSE)</f>
        <v>서비스탑 주식회사</v>
      </c>
      <c r="F508" s="7" t="s">
        <v>2032</v>
      </c>
      <c r="G508" s="3"/>
      <c r="H508" s="117" t="s">
        <v>2033</v>
      </c>
      <c r="I508" s="117"/>
      <c r="J508" s="117"/>
      <c r="K508" s="117"/>
      <c r="L508" s="117"/>
      <c r="M508" s="117"/>
      <c r="N508" s="448" t="s">
        <v>67</v>
      </c>
      <c r="O508" s="117"/>
      <c r="P508" s="122"/>
      <c r="Q508" s="47"/>
      <c r="R508" s="85"/>
      <c r="S508" s="85"/>
      <c r="T508" s="47"/>
      <c r="U508" s="115" t="s">
        <v>74</v>
      </c>
      <c r="V508" s="47" t="s">
        <v>78</v>
      </c>
      <c r="W508" s="47"/>
      <c r="X508" s="47"/>
      <c r="Y508" s="115"/>
      <c r="Z508" s="432" t="s">
        <v>74</v>
      </c>
      <c r="AA508" s="419" t="str">
        <f>VLOOKUP(E508,[2]Sheet1!B:C,2,FALSE)</f>
        <v>자회사</v>
      </c>
      <c r="AB508" s="117"/>
      <c r="AC508" s="117"/>
      <c r="AD508" s="117"/>
      <c r="AE508" s="7"/>
      <c r="AF508" s="104"/>
      <c r="AG508" s="105"/>
      <c r="AH508" s="105"/>
      <c r="AI508" s="105"/>
      <c r="AJ508" s="593"/>
      <c r="AK508" s="20"/>
      <c r="AL508" s="503"/>
      <c r="AM508" s="23"/>
      <c r="AN508" s="30"/>
      <c r="AO508" s="53"/>
      <c r="AP508" s="30"/>
      <c r="AQ508" s="30"/>
      <c r="AR508" s="20"/>
      <c r="AS508" s="86"/>
      <c r="AT508" s="86"/>
      <c r="AU508" s="94"/>
      <c r="AV508" s="94"/>
      <c r="AW508" s="71" t="str">
        <f t="shared" si="20"/>
        <v/>
      </c>
      <c r="AX508" s="105"/>
      <c r="AY508" s="105"/>
      <c r="AZ508" s="202"/>
      <c r="BA508" s="105"/>
      <c r="BB508" s="105"/>
      <c r="BC508" s="105"/>
      <c r="BD508" s="100"/>
      <c r="BE508" s="100"/>
      <c r="BF508"/>
    </row>
    <row r="509" spans="1:58" ht="27" hidden="1">
      <c r="B509" s="695"/>
      <c r="C509" s="200" t="s">
        <v>2024</v>
      </c>
      <c r="D509" s="208" t="s">
        <v>2034</v>
      </c>
      <c r="E509" s="105" t="e">
        <f>VLOOKUP(D509, '[2](참고) 중복제거용 BP사명 DB'!$B$3:$D888, 3, FALSE)</f>
        <v>#N/A</v>
      </c>
      <c r="F509" s="7" t="s">
        <v>2035</v>
      </c>
      <c r="G509" s="3"/>
      <c r="H509" s="117" t="s">
        <v>2033</v>
      </c>
      <c r="I509" s="117"/>
      <c r="J509" s="117"/>
      <c r="K509" s="117"/>
      <c r="L509" s="117"/>
      <c r="M509" s="117"/>
      <c r="N509" s="448" t="s">
        <v>67</v>
      </c>
      <c r="O509" s="117"/>
      <c r="P509" s="122"/>
      <c r="Q509" s="47"/>
      <c r="R509" s="47"/>
      <c r="S509" s="47"/>
      <c r="T509" s="47" t="s">
        <v>263</v>
      </c>
      <c r="U509" s="209" t="s">
        <v>394</v>
      </c>
      <c r="V509" s="47"/>
      <c r="W509" s="115" t="s">
        <v>263</v>
      </c>
      <c r="X509" s="47"/>
      <c r="Y509" s="115"/>
      <c r="Z509" s="434" t="s">
        <v>394</v>
      </c>
      <c r="AA509" s="47"/>
      <c r="AB509" s="117"/>
      <c r="AC509" s="117"/>
      <c r="AD509" s="117"/>
      <c r="AE509" s="7" t="s">
        <v>4270</v>
      </c>
      <c r="AF509" s="6" t="s">
        <v>312</v>
      </c>
      <c r="AG509" s="105" t="s">
        <v>4266</v>
      </c>
      <c r="AH509" s="105" t="s">
        <v>1383</v>
      </c>
      <c r="AI509" s="105"/>
      <c r="AJ509" s="593"/>
      <c r="AK509" s="547" t="s">
        <v>565</v>
      </c>
      <c r="AL509" s="20" t="s">
        <v>4013</v>
      </c>
      <c r="AM509" s="23" t="s">
        <v>399</v>
      </c>
      <c r="AN509" s="30">
        <v>45398</v>
      </c>
      <c r="AO509" s="574" t="s">
        <v>4014</v>
      </c>
      <c r="AP509" s="30">
        <v>45434</v>
      </c>
      <c r="AQ509" s="31" t="s">
        <v>70</v>
      </c>
      <c r="AR509" s="20" t="str">
        <f t="shared" si="19"/>
        <v>O</v>
      </c>
      <c r="AS509" s="110"/>
      <c r="AT509" s="98"/>
      <c r="AU509" s="107"/>
      <c r="AV509" s="94"/>
      <c r="AW509" s="71" t="str">
        <f t="shared" si="20"/>
        <v/>
      </c>
      <c r="AX509" s="105"/>
      <c r="AY509" s="105"/>
      <c r="AZ509" s="202"/>
      <c r="BA509" s="105"/>
      <c r="BB509" s="105"/>
      <c r="BC509" s="105"/>
      <c r="BD509" s="100" t="s">
        <v>4271</v>
      </c>
      <c r="BE509" s="100" t="s">
        <v>4272</v>
      </c>
      <c r="BF509"/>
    </row>
    <row r="510" spans="1:58" ht="40.5">
      <c r="B510" s="695"/>
      <c r="C510" s="200" t="s">
        <v>2024</v>
      </c>
      <c r="D510" s="208" t="s">
        <v>2036</v>
      </c>
      <c r="E510" s="105" t="e">
        <f>VLOOKUP(D510, '[2](참고) 중복제거용 BP사명 DB'!$B$3:$D889, 3, FALSE)</f>
        <v>#N/A</v>
      </c>
      <c r="F510" s="7" t="s">
        <v>2037</v>
      </c>
      <c r="G510" s="3" t="s">
        <v>4346</v>
      </c>
      <c r="H510" s="117" t="s">
        <v>2033</v>
      </c>
      <c r="I510" s="117"/>
      <c r="J510" s="117"/>
      <c r="K510" s="117"/>
      <c r="L510" s="117"/>
      <c r="M510" s="117"/>
      <c r="N510" s="448" t="s">
        <v>67</v>
      </c>
      <c r="O510" s="117"/>
      <c r="P510" s="122"/>
      <c r="Q510" s="47"/>
      <c r="R510" s="47"/>
      <c r="S510" s="47"/>
      <c r="T510" s="47" t="s">
        <v>263</v>
      </c>
      <c r="U510" s="209" t="s">
        <v>394</v>
      </c>
      <c r="V510" s="47"/>
      <c r="W510" s="209"/>
      <c r="X510" s="47"/>
      <c r="Y510" s="115"/>
      <c r="Z510" s="434" t="s">
        <v>394</v>
      </c>
      <c r="AA510" s="47"/>
      <c r="AB510" s="117"/>
      <c r="AC510" s="117"/>
      <c r="AD510" s="117"/>
      <c r="AE510" s="7"/>
      <c r="AF510" s="104"/>
      <c r="AG510" s="105"/>
      <c r="AH510" s="105"/>
      <c r="AI510" s="105"/>
      <c r="AJ510" s="593"/>
      <c r="AK510" s="20"/>
      <c r="AL510" s="626" t="s">
        <v>4347</v>
      </c>
      <c r="AM510" s="23"/>
      <c r="AN510" s="626"/>
      <c r="AO510" s="574"/>
      <c r="AP510" s="20"/>
      <c r="AQ510" s="20"/>
      <c r="AR510" s="20" t="str">
        <f t="shared" si="19"/>
        <v/>
      </c>
      <c r="AS510" s="110"/>
      <c r="AT510" s="98"/>
      <c r="AU510" s="107"/>
      <c r="AV510" s="94"/>
      <c r="AW510" s="71" t="str">
        <f t="shared" si="20"/>
        <v/>
      </c>
      <c r="AX510" s="105"/>
      <c r="AY510" s="105"/>
      <c r="AZ510" s="202"/>
      <c r="BA510" s="105"/>
      <c r="BB510" s="105"/>
      <c r="BC510" s="105"/>
      <c r="BD510" s="100"/>
      <c r="BE510" s="100"/>
      <c r="BF510"/>
    </row>
    <row r="511" spans="1:58" ht="40.5">
      <c r="B511" s="695"/>
      <c r="C511" s="200" t="s">
        <v>2024</v>
      </c>
      <c r="D511" s="208" t="s">
        <v>2038</v>
      </c>
      <c r="E511" s="105" t="e">
        <f>VLOOKUP(D511, '[2](참고) 중복제거용 BP사명 DB'!$B$3:$D890, 3, FALSE)</f>
        <v>#N/A</v>
      </c>
      <c r="F511" s="7" t="s">
        <v>2037</v>
      </c>
      <c r="G511" s="3" t="s">
        <v>4346</v>
      </c>
      <c r="H511" s="117" t="s">
        <v>2033</v>
      </c>
      <c r="I511" s="117"/>
      <c r="J511" s="117"/>
      <c r="K511" s="117"/>
      <c r="L511" s="117"/>
      <c r="M511" s="117"/>
      <c r="N511" s="448" t="s">
        <v>67</v>
      </c>
      <c r="O511" s="117"/>
      <c r="P511" s="122"/>
      <c r="Q511" s="47"/>
      <c r="R511" s="47"/>
      <c r="S511" s="47"/>
      <c r="T511" s="47" t="s">
        <v>263</v>
      </c>
      <c r="U511" s="209" t="s">
        <v>394</v>
      </c>
      <c r="V511" s="47"/>
      <c r="W511" s="209"/>
      <c r="X511" s="47"/>
      <c r="Y511" s="115"/>
      <c r="Z511" s="434" t="s">
        <v>394</v>
      </c>
      <c r="AA511" s="47"/>
      <c r="AB511" s="117"/>
      <c r="AC511" s="117"/>
      <c r="AD511" s="117"/>
      <c r="AE511" s="7"/>
      <c r="AF511" s="104"/>
      <c r="AG511" s="105"/>
      <c r="AH511" s="105"/>
      <c r="AI511" s="105"/>
      <c r="AJ511" s="593"/>
      <c r="AK511" s="20"/>
      <c r="AL511" s="626" t="s">
        <v>4347</v>
      </c>
      <c r="AM511" s="23"/>
      <c r="AN511" s="626"/>
      <c r="AO511" s="574"/>
      <c r="AP511" s="20"/>
      <c r="AQ511" s="20"/>
      <c r="AR511" s="20" t="str">
        <f t="shared" si="19"/>
        <v/>
      </c>
      <c r="AS511" s="110"/>
      <c r="AT511" s="98"/>
      <c r="AU511" s="107"/>
      <c r="AV511" s="94"/>
      <c r="AW511" s="71" t="str">
        <f t="shared" si="20"/>
        <v/>
      </c>
      <c r="AX511" s="105"/>
      <c r="AY511" s="105"/>
      <c r="AZ511" s="202"/>
      <c r="BA511" s="105"/>
      <c r="BB511" s="105"/>
      <c r="BC511" s="105"/>
      <c r="BD511" s="100"/>
      <c r="BE511" s="100"/>
      <c r="BF511"/>
    </row>
    <row r="512" spans="1:58" ht="40.5">
      <c r="B512" s="695"/>
      <c r="C512" s="200" t="s">
        <v>2024</v>
      </c>
      <c r="D512" s="208" t="s">
        <v>2039</v>
      </c>
      <c r="E512" s="105" t="e">
        <f>VLOOKUP(D512, '[2](참고) 중복제거용 BP사명 DB'!$B$3:$D891, 3, FALSE)</f>
        <v>#N/A</v>
      </c>
      <c r="F512" s="7" t="s">
        <v>2037</v>
      </c>
      <c r="G512" s="3" t="s">
        <v>4346</v>
      </c>
      <c r="H512" s="117" t="s">
        <v>2033</v>
      </c>
      <c r="I512" s="117"/>
      <c r="J512" s="117"/>
      <c r="K512" s="117"/>
      <c r="L512" s="117"/>
      <c r="M512" s="117"/>
      <c r="N512" s="448" t="s">
        <v>67</v>
      </c>
      <c r="O512" s="117"/>
      <c r="P512" s="122"/>
      <c r="Q512" s="47"/>
      <c r="R512" s="47"/>
      <c r="S512" s="47"/>
      <c r="T512" s="47" t="s">
        <v>263</v>
      </c>
      <c r="U512" s="209" t="s">
        <v>394</v>
      </c>
      <c r="V512" s="47"/>
      <c r="W512" s="209"/>
      <c r="X512" s="47"/>
      <c r="Y512" s="115"/>
      <c r="Z512" s="434" t="s">
        <v>394</v>
      </c>
      <c r="AA512" s="47"/>
      <c r="AB512" s="117"/>
      <c r="AC512" s="117"/>
      <c r="AD512" s="117"/>
      <c r="AE512" s="7"/>
      <c r="AF512" s="104"/>
      <c r="AG512" s="105"/>
      <c r="AH512" s="105"/>
      <c r="AI512" s="105"/>
      <c r="AJ512" s="593"/>
      <c r="AK512" s="20"/>
      <c r="AL512" s="626" t="s">
        <v>4347</v>
      </c>
      <c r="AM512" s="23"/>
      <c r="AN512" s="626"/>
      <c r="AO512" s="574"/>
      <c r="AP512" s="20"/>
      <c r="AQ512" s="20"/>
      <c r="AR512" s="20" t="str">
        <f t="shared" si="19"/>
        <v/>
      </c>
      <c r="AS512" s="110"/>
      <c r="AT512" s="98"/>
      <c r="AU512" s="107"/>
      <c r="AV512" s="94"/>
      <c r="AW512" s="71" t="str">
        <f t="shared" si="20"/>
        <v/>
      </c>
      <c r="AX512" s="105"/>
      <c r="AY512" s="105"/>
      <c r="AZ512" s="202"/>
      <c r="BA512" s="105"/>
      <c r="BB512" s="105"/>
      <c r="BC512" s="105"/>
      <c r="BD512" s="100"/>
      <c r="BE512" s="100"/>
      <c r="BF512"/>
    </row>
    <row r="513" spans="1:58" ht="40.5">
      <c r="B513" s="695"/>
      <c r="C513" s="200" t="s">
        <v>2024</v>
      </c>
      <c r="D513" s="208" t="s">
        <v>2040</v>
      </c>
      <c r="E513" s="105" t="e">
        <f>VLOOKUP(D513, '[2](참고) 중복제거용 BP사명 DB'!$B$3:$D892, 3, FALSE)</f>
        <v>#N/A</v>
      </c>
      <c r="F513" s="7" t="s">
        <v>2037</v>
      </c>
      <c r="G513" s="3" t="s">
        <v>4346</v>
      </c>
      <c r="H513" s="117" t="s">
        <v>2033</v>
      </c>
      <c r="I513" s="117"/>
      <c r="J513" s="117"/>
      <c r="K513" s="117"/>
      <c r="L513" s="117"/>
      <c r="M513" s="117"/>
      <c r="N513" s="448" t="s">
        <v>67</v>
      </c>
      <c r="O513" s="117"/>
      <c r="P513" s="122"/>
      <c r="Q513" s="47"/>
      <c r="R513" s="47"/>
      <c r="S513" s="47"/>
      <c r="T513" s="47" t="s">
        <v>263</v>
      </c>
      <c r="U513" s="209" t="s">
        <v>394</v>
      </c>
      <c r="V513" s="47"/>
      <c r="W513" s="209"/>
      <c r="X513" s="47"/>
      <c r="Y513" s="115"/>
      <c r="Z513" s="434" t="s">
        <v>394</v>
      </c>
      <c r="AA513" s="47"/>
      <c r="AB513" s="117"/>
      <c r="AC513" s="117"/>
      <c r="AD513" s="117"/>
      <c r="AE513" s="7"/>
      <c r="AF513" s="104"/>
      <c r="AG513" s="105"/>
      <c r="AH513" s="105"/>
      <c r="AI513" s="105"/>
      <c r="AJ513" s="593"/>
      <c r="AK513" s="20"/>
      <c r="AL513" s="626" t="s">
        <v>4347</v>
      </c>
      <c r="AM513" s="23"/>
      <c r="AN513" s="626"/>
      <c r="AO513" s="574"/>
      <c r="AP513" s="20"/>
      <c r="AQ513" s="20"/>
      <c r="AR513" s="20" t="str">
        <f t="shared" si="19"/>
        <v/>
      </c>
      <c r="AS513" s="110"/>
      <c r="AT513" s="98"/>
      <c r="AU513" s="107"/>
      <c r="AV513" s="94"/>
      <c r="AW513" s="71" t="str">
        <f t="shared" si="20"/>
        <v/>
      </c>
      <c r="AX513" s="105"/>
      <c r="AY513" s="105"/>
      <c r="AZ513" s="202"/>
      <c r="BA513" s="105"/>
      <c r="BB513" s="105"/>
      <c r="BC513" s="105"/>
      <c r="BD513" s="100"/>
      <c r="BE513" s="100"/>
      <c r="BF513"/>
    </row>
    <row r="514" spans="1:58" ht="27" hidden="1">
      <c r="B514" s="695"/>
      <c r="C514" s="200" t="s">
        <v>2024</v>
      </c>
      <c r="D514" s="208" t="s">
        <v>2041</v>
      </c>
      <c r="E514" s="105" t="e">
        <f>VLOOKUP(D514, '[2](참고) 중복제거용 BP사명 DB'!$B$3:$D893, 3, FALSE)</f>
        <v>#N/A</v>
      </c>
      <c r="F514" s="7" t="s">
        <v>2042</v>
      </c>
      <c r="G514" s="3" t="s">
        <v>4273</v>
      </c>
      <c r="H514" s="117" t="s">
        <v>2033</v>
      </c>
      <c r="I514" s="117"/>
      <c r="J514" s="117"/>
      <c r="K514" s="117"/>
      <c r="L514" s="117"/>
      <c r="M514" s="117"/>
      <c r="N514" s="448" t="s">
        <v>67</v>
      </c>
      <c r="O514" s="117"/>
      <c r="P514" s="122"/>
      <c r="Q514" s="47"/>
      <c r="R514" s="47"/>
      <c r="S514" s="47"/>
      <c r="T514" s="47" t="s">
        <v>263</v>
      </c>
      <c r="U514" s="209" t="s">
        <v>394</v>
      </c>
      <c r="V514" s="47"/>
      <c r="W514" s="209"/>
      <c r="X514" s="47"/>
      <c r="Y514" s="115"/>
      <c r="Z514" s="434" t="s">
        <v>394</v>
      </c>
      <c r="AA514" s="47"/>
      <c r="AB514" s="117"/>
      <c r="AC514" s="117"/>
      <c r="AD514" s="117"/>
      <c r="AE514" s="7"/>
      <c r="AF514" s="104"/>
      <c r="AG514" s="105"/>
      <c r="AH514" s="105"/>
      <c r="AI514" s="105"/>
      <c r="AJ514" s="593"/>
      <c r="AK514" s="547" t="s">
        <v>565</v>
      </c>
      <c r="AL514" s="20" t="s">
        <v>4013</v>
      </c>
      <c r="AM514" s="23" t="s">
        <v>399</v>
      </c>
      <c r="AN514" s="32"/>
      <c r="AO514" s="574" t="s">
        <v>4014</v>
      </c>
      <c r="AP514" s="20"/>
      <c r="AQ514" s="20"/>
      <c r="AR514" s="20" t="str">
        <f t="shared" si="19"/>
        <v/>
      </c>
      <c r="AS514" s="110"/>
      <c r="AT514" s="98"/>
      <c r="AU514" s="107"/>
      <c r="AV514" s="94"/>
      <c r="AW514" s="71" t="str">
        <f t="shared" si="20"/>
        <v/>
      </c>
      <c r="AX514" s="105"/>
      <c r="AY514" s="105"/>
      <c r="AZ514" s="202"/>
      <c r="BA514" s="105"/>
      <c r="BB514" s="105"/>
      <c r="BC514" s="105"/>
      <c r="BD514" s="100"/>
      <c r="BE514" s="100"/>
      <c r="BF514"/>
    </row>
    <row r="515" spans="1:58" ht="27" hidden="1">
      <c r="B515" s="695"/>
      <c r="C515" s="200" t="s">
        <v>2024</v>
      </c>
      <c r="D515" s="208" t="s">
        <v>2043</v>
      </c>
      <c r="E515" s="105" t="e">
        <f>VLOOKUP(D515, '[2](참고) 중복제거용 BP사명 DB'!$B$3:$D894, 3, FALSE)</f>
        <v>#N/A</v>
      </c>
      <c r="F515" s="7" t="s">
        <v>2042</v>
      </c>
      <c r="G515" s="3" t="s">
        <v>4273</v>
      </c>
      <c r="H515" s="117" t="s">
        <v>2033</v>
      </c>
      <c r="I515" s="117"/>
      <c r="J515" s="117"/>
      <c r="K515" s="117"/>
      <c r="L515" s="117"/>
      <c r="M515" s="117"/>
      <c r="N515" s="448" t="s">
        <v>67</v>
      </c>
      <c r="O515" s="117"/>
      <c r="P515" s="122"/>
      <c r="Q515" s="47"/>
      <c r="R515" s="47"/>
      <c r="S515" s="47"/>
      <c r="T515" s="47" t="s">
        <v>263</v>
      </c>
      <c r="U515" s="209" t="s">
        <v>394</v>
      </c>
      <c r="V515" s="47"/>
      <c r="W515" s="209"/>
      <c r="X515" s="47"/>
      <c r="Y515" s="115"/>
      <c r="Z515" s="434" t="s">
        <v>394</v>
      </c>
      <c r="AA515" s="47"/>
      <c r="AB515" s="117"/>
      <c r="AC515" s="117"/>
      <c r="AD515" s="117"/>
      <c r="AE515" s="7"/>
      <c r="AF515" s="104"/>
      <c r="AG515" s="105"/>
      <c r="AH515" s="105"/>
      <c r="AI515" s="105"/>
      <c r="AJ515" s="593"/>
      <c r="AK515" s="547" t="s">
        <v>565</v>
      </c>
      <c r="AL515" s="20" t="s">
        <v>4013</v>
      </c>
      <c r="AM515" s="23" t="s">
        <v>399</v>
      </c>
      <c r="AN515" s="32"/>
      <c r="AO515" s="574" t="s">
        <v>4014</v>
      </c>
      <c r="AP515" s="20"/>
      <c r="AQ515" s="20"/>
      <c r="AR515" s="20" t="str">
        <f t="shared" si="19"/>
        <v/>
      </c>
      <c r="AS515" s="110"/>
      <c r="AT515" s="98"/>
      <c r="AU515" s="107"/>
      <c r="AV515" s="94"/>
      <c r="AW515" s="71" t="str">
        <f t="shared" si="20"/>
        <v/>
      </c>
      <c r="AX515" s="105"/>
      <c r="AY515" s="105"/>
      <c r="AZ515" s="202"/>
      <c r="BA515" s="105"/>
      <c r="BB515" s="105"/>
      <c r="BC515" s="105"/>
      <c r="BD515" s="100"/>
      <c r="BE515" s="100"/>
      <c r="BF515"/>
    </row>
    <row r="516" spans="1:58" ht="27" hidden="1">
      <c r="A516" s="17"/>
      <c r="B516" s="695"/>
      <c r="C516" s="200" t="s">
        <v>2024</v>
      </c>
      <c r="D516" s="208" t="s">
        <v>2044</v>
      </c>
      <c r="E516" s="105" t="e">
        <f>VLOOKUP(D516, '[2](참고) 중복제거용 BP사명 DB'!$B$3:$D895, 3, FALSE)</f>
        <v>#N/A</v>
      </c>
      <c r="F516" s="7" t="s">
        <v>2045</v>
      </c>
      <c r="G516" s="3"/>
      <c r="H516" s="117" t="s">
        <v>2033</v>
      </c>
      <c r="I516" s="117"/>
      <c r="J516" s="117"/>
      <c r="K516" s="117"/>
      <c r="L516" s="117"/>
      <c r="M516" s="117"/>
      <c r="N516" s="448" t="s">
        <v>67</v>
      </c>
      <c r="O516" s="117"/>
      <c r="P516" s="122"/>
      <c r="Q516" s="47"/>
      <c r="R516" s="47"/>
      <c r="S516" s="47"/>
      <c r="T516" s="47" t="s">
        <v>263</v>
      </c>
      <c r="U516" s="209" t="s">
        <v>68</v>
      </c>
      <c r="V516" s="47" t="s">
        <v>443</v>
      </c>
      <c r="W516" s="47"/>
      <c r="X516" s="47"/>
      <c r="Y516" s="115"/>
      <c r="Z516" s="434" t="s">
        <v>68</v>
      </c>
      <c r="AA516" s="115" t="s">
        <v>443</v>
      </c>
      <c r="AB516" s="117"/>
      <c r="AC516" s="117"/>
      <c r="AD516" s="117"/>
      <c r="AE516" s="7"/>
      <c r="AF516" s="104"/>
      <c r="AG516" s="105"/>
      <c r="AH516" s="105"/>
      <c r="AI516" s="105"/>
      <c r="AJ516" s="593"/>
      <c r="AK516" s="20"/>
      <c r="AL516" s="503"/>
      <c r="AM516" s="23"/>
      <c r="AN516" s="30"/>
      <c r="AO516" s="53"/>
      <c r="AP516" s="30"/>
      <c r="AQ516" s="30"/>
      <c r="AR516" s="20"/>
      <c r="AS516" s="86"/>
      <c r="AT516" s="86"/>
      <c r="AU516" s="94"/>
      <c r="AV516" s="94"/>
      <c r="AW516" s="71" t="str">
        <f t="shared" si="20"/>
        <v/>
      </c>
      <c r="AX516" s="105"/>
      <c r="AY516" s="105"/>
      <c r="AZ516" s="202"/>
      <c r="BA516" s="105"/>
      <c r="BB516" s="105"/>
      <c r="BC516" s="105"/>
      <c r="BD516" s="100"/>
      <c r="BE516" s="100"/>
      <c r="BF516"/>
    </row>
    <row r="517" spans="1:58" ht="27" hidden="1">
      <c r="B517" s="695"/>
      <c r="C517" s="200" t="s">
        <v>2024</v>
      </c>
      <c r="D517" s="208" t="s">
        <v>2046</v>
      </c>
      <c r="E517" s="105" t="e">
        <f>VLOOKUP(D517, '[2](참고) 중복제거용 BP사명 DB'!$B$3:$D896, 3, FALSE)</f>
        <v>#N/A</v>
      </c>
      <c r="F517" s="7" t="s">
        <v>2047</v>
      </c>
      <c r="G517" s="3"/>
      <c r="H517" s="117" t="s">
        <v>2033</v>
      </c>
      <c r="I517" s="117"/>
      <c r="J517" s="117"/>
      <c r="K517" s="117"/>
      <c r="L517" s="117"/>
      <c r="M517" s="117"/>
      <c r="N517" s="448" t="s">
        <v>67</v>
      </c>
      <c r="O517" s="117"/>
      <c r="P517" s="122"/>
      <c r="Q517" s="47"/>
      <c r="R517" s="47"/>
      <c r="S517" s="47"/>
      <c r="T517" s="47" t="s">
        <v>263</v>
      </c>
      <c r="U517" s="209" t="s">
        <v>394</v>
      </c>
      <c r="V517" s="47"/>
      <c r="W517" s="115" t="s">
        <v>263</v>
      </c>
      <c r="X517" s="47"/>
      <c r="Y517" s="115"/>
      <c r="Z517" s="434" t="s">
        <v>394</v>
      </c>
      <c r="AA517" s="47"/>
      <c r="AB517" s="117"/>
      <c r="AC517" s="117"/>
      <c r="AD517" s="117"/>
      <c r="AE517" s="7" t="s">
        <v>4274</v>
      </c>
      <c r="AF517" s="104" t="s">
        <v>248</v>
      </c>
      <c r="AG517" s="105" t="s">
        <v>563</v>
      </c>
      <c r="AH517" s="105" t="s">
        <v>1906</v>
      </c>
      <c r="AI517" s="105"/>
      <c r="AJ517" s="593"/>
      <c r="AK517" s="547" t="s">
        <v>565</v>
      </c>
      <c r="AL517" s="20" t="s">
        <v>4013</v>
      </c>
      <c r="AM517" s="23" t="s">
        <v>399</v>
      </c>
      <c r="AN517" s="30">
        <v>45404</v>
      </c>
      <c r="AO517" s="574" t="s">
        <v>4014</v>
      </c>
      <c r="AP517" s="30">
        <v>45434</v>
      </c>
      <c r="AQ517" s="31" t="s">
        <v>70</v>
      </c>
      <c r="AR517" s="20" t="str">
        <f>IF(ISBLANK(AQ517), "", "O")</f>
        <v>O</v>
      </c>
      <c r="AS517" s="110"/>
      <c r="AT517" s="98"/>
      <c r="AU517" s="107"/>
      <c r="AV517" s="94"/>
      <c r="AW517" s="71" t="str">
        <f t="shared" si="20"/>
        <v/>
      </c>
      <c r="AX517" s="105"/>
      <c r="AY517" s="105"/>
      <c r="AZ517" s="202"/>
      <c r="BA517" s="105"/>
      <c r="BB517" s="105"/>
      <c r="BC517" s="105"/>
      <c r="BD517" s="100" t="s">
        <v>4275</v>
      </c>
      <c r="BE517" s="100" t="s">
        <v>4276</v>
      </c>
      <c r="BF517"/>
    </row>
    <row r="518" spans="1:58" ht="27" hidden="1">
      <c r="B518" s="695"/>
      <c r="C518" s="200" t="s">
        <v>2024</v>
      </c>
      <c r="D518" s="208" t="s">
        <v>2048</v>
      </c>
      <c r="E518" s="105"/>
      <c r="F518" s="7" t="s">
        <v>2049</v>
      </c>
      <c r="G518" s="3" t="s">
        <v>4273</v>
      </c>
      <c r="H518" s="117" t="s">
        <v>2033</v>
      </c>
      <c r="I518" s="117"/>
      <c r="J518" s="117"/>
      <c r="K518" s="117"/>
      <c r="L518" s="117"/>
      <c r="M518" s="117"/>
      <c r="N518" s="448" t="s">
        <v>67</v>
      </c>
      <c r="O518" s="117"/>
      <c r="P518" s="122"/>
      <c r="Q518" s="47"/>
      <c r="R518" s="47"/>
      <c r="S518" s="47"/>
      <c r="T518" s="47"/>
      <c r="U518" s="209"/>
      <c r="V518" s="47"/>
      <c r="W518" s="115" t="s">
        <v>263</v>
      </c>
      <c r="X518" s="47"/>
      <c r="Y518" s="115"/>
      <c r="Z518" s="434"/>
      <c r="AA518" s="47"/>
      <c r="AB518" s="117"/>
      <c r="AC518" s="117"/>
      <c r="AD518" s="117"/>
      <c r="AE518" s="7"/>
      <c r="AF518" s="104"/>
      <c r="AG518" s="105"/>
      <c r="AH518" s="105"/>
      <c r="AI518" s="105"/>
      <c r="AJ518" s="593"/>
      <c r="AK518" s="547" t="s">
        <v>565</v>
      </c>
      <c r="AL518" s="20" t="s">
        <v>4013</v>
      </c>
      <c r="AM518" s="23" t="s">
        <v>399</v>
      </c>
      <c r="AN518" s="30">
        <v>45467</v>
      </c>
      <c r="AO518" s="574" t="s">
        <v>4014</v>
      </c>
      <c r="AP518" s="32"/>
      <c r="AQ518" s="31"/>
      <c r="AR518" s="20" t="str">
        <f t="shared" si="19"/>
        <v/>
      </c>
      <c r="AS518" s="110"/>
      <c r="AT518" s="98"/>
      <c r="AU518" s="107"/>
      <c r="AV518" s="94"/>
      <c r="AW518" s="71"/>
      <c r="AX518" s="105"/>
      <c r="AY518" s="105"/>
      <c r="AZ518" s="202"/>
      <c r="BA518" s="105"/>
      <c r="BB518" s="105"/>
      <c r="BC518" s="105"/>
      <c r="BD518" s="100"/>
      <c r="BE518" s="100"/>
      <c r="BF518"/>
    </row>
    <row r="519" spans="1:58" ht="27">
      <c r="B519" s="695"/>
      <c r="C519" s="200" t="s">
        <v>2024</v>
      </c>
      <c r="D519" s="208" t="s">
        <v>2050</v>
      </c>
      <c r="E519" s="105"/>
      <c r="F519" s="7" t="s">
        <v>2051</v>
      </c>
      <c r="G519" s="91" t="s">
        <v>4277</v>
      </c>
      <c r="H519" s="117" t="s">
        <v>2033</v>
      </c>
      <c r="I519" s="117"/>
      <c r="J519" s="117"/>
      <c r="K519" s="117"/>
      <c r="L519" s="117"/>
      <c r="M519" s="117"/>
      <c r="N519" s="448" t="s">
        <v>67</v>
      </c>
      <c r="O519" s="117"/>
      <c r="P519" s="122"/>
      <c r="Q519" s="47"/>
      <c r="R519" s="47"/>
      <c r="S519" s="47"/>
      <c r="T519" s="47"/>
      <c r="U519" s="209"/>
      <c r="V519" s="47"/>
      <c r="W519" s="209"/>
      <c r="X519" s="47"/>
      <c r="Y519" s="115"/>
      <c r="Z519" s="434"/>
      <c r="AA519" s="47"/>
      <c r="AB519" s="117"/>
      <c r="AC519" s="117"/>
      <c r="AD519" s="117"/>
      <c r="AE519" s="7"/>
      <c r="AF519" s="104"/>
      <c r="AG519" s="105"/>
      <c r="AH519" s="105"/>
      <c r="AI519" s="105"/>
      <c r="AJ519" s="593"/>
      <c r="AK519" s="402"/>
      <c r="AL519" s="627" t="s">
        <v>4348</v>
      </c>
      <c r="AM519" s="23"/>
      <c r="AN519" s="627"/>
      <c r="AO519" s="574"/>
      <c r="AP519" s="32"/>
      <c r="AQ519" s="31"/>
      <c r="AR519" s="20" t="str">
        <f t="shared" si="19"/>
        <v/>
      </c>
      <c r="AS519" s="110"/>
      <c r="AT519" s="98"/>
      <c r="AU519" s="107"/>
      <c r="AV519" s="94"/>
      <c r="AW519" s="71"/>
      <c r="AX519" s="105"/>
      <c r="AY519" s="105"/>
      <c r="AZ519" s="202"/>
      <c r="BA519" s="105"/>
      <c r="BB519" s="105"/>
      <c r="BC519" s="105"/>
      <c r="BD519" s="100"/>
      <c r="BE519" s="100"/>
      <c r="BF519"/>
    </row>
    <row r="520" spans="1:58" ht="24">
      <c r="B520" s="695"/>
      <c r="C520" s="200" t="s">
        <v>2024</v>
      </c>
      <c r="D520" s="208" t="s">
        <v>2052</v>
      </c>
      <c r="E520" s="105"/>
      <c r="F520" s="7" t="s">
        <v>2053</v>
      </c>
      <c r="G520" s="3" t="s">
        <v>4278</v>
      </c>
      <c r="H520" s="117" t="s">
        <v>2033</v>
      </c>
      <c r="I520" s="117"/>
      <c r="J520" s="117"/>
      <c r="K520" s="117"/>
      <c r="L520" s="117"/>
      <c r="M520" s="117"/>
      <c r="N520" s="448" t="s">
        <v>67</v>
      </c>
      <c r="O520" s="117"/>
      <c r="P520" s="122"/>
      <c r="Q520" s="47"/>
      <c r="R520" s="47"/>
      <c r="S520" s="47"/>
      <c r="T520" s="47"/>
      <c r="U520" s="209"/>
      <c r="V520" s="47"/>
      <c r="W520" s="115"/>
      <c r="X520" s="47"/>
      <c r="Y520" s="115"/>
      <c r="Z520" s="434"/>
      <c r="AA520" s="47"/>
      <c r="AB520" s="117"/>
      <c r="AC520" s="117"/>
      <c r="AD520" s="117"/>
      <c r="AE520" s="7"/>
      <c r="AF520" s="104"/>
      <c r="AG520" s="105"/>
      <c r="AH520" s="105"/>
      <c r="AI520" s="105"/>
      <c r="AJ520" s="593"/>
      <c r="AK520" s="20"/>
      <c r="AL520" s="627" t="s">
        <v>4349</v>
      </c>
      <c r="AM520" s="23"/>
      <c r="AN520" s="626"/>
      <c r="AO520" s="574"/>
      <c r="AP520" s="32"/>
      <c r="AQ520" s="31"/>
      <c r="AR520" s="20"/>
      <c r="AS520" s="110"/>
      <c r="AT520" s="98"/>
      <c r="AU520" s="107"/>
      <c r="AV520" s="94"/>
      <c r="AW520" s="71"/>
      <c r="AX520" s="105"/>
      <c r="AY520" s="105"/>
      <c r="AZ520" s="202"/>
      <c r="BA520" s="105"/>
      <c r="BB520" s="105"/>
      <c r="BC520" s="105"/>
      <c r="BD520" s="100"/>
      <c r="BE520" s="100"/>
      <c r="BF520"/>
    </row>
    <row r="521" spans="1:58" ht="24" hidden="1">
      <c r="A521" s="17"/>
      <c r="B521" s="695"/>
      <c r="C521" s="200" t="s">
        <v>2024</v>
      </c>
      <c r="D521" s="208" t="s">
        <v>2054</v>
      </c>
      <c r="E521" s="105"/>
      <c r="F521" s="7" t="s">
        <v>2055</v>
      </c>
      <c r="G521" s="3"/>
      <c r="H521" s="117" t="s">
        <v>2033</v>
      </c>
      <c r="I521" s="117"/>
      <c r="J521" s="117"/>
      <c r="K521" s="117"/>
      <c r="L521" s="117"/>
      <c r="M521" s="117"/>
      <c r="N521" s="448" t="s">
        <v>67</v>
      </c>
      <c r="O521" s="117"/>
      <c r="P521" s="122"/>
      <c r="Q521" s="47"/>
      <c r="R521" s="47"/>
      <c r="S521" s="47"/>
      <c r="T521" s="47"/>
      <c r="U521" s="209"/>
      <c r="V521" s="47"/>
      <c r="W521" s="47"/>
      <c r="X521" s="47"/>
      <c r="Y521" s="115"/>
      <c r="Z521" s="434"/>
      <c r="AA521" s="115" t="s">
        <v>443</v>
      </c>
      <c r="AB521" s="117"/>
      <c r="AC521" s="117"/>
      <c r="AD521" s="117"/>
      <c r="AE521" s="7"/>
      <c r="AF521" s="104"/>
      <c r="AG521" s="105"/>
      <c r="AH521" s="105"/>
      <c r="AI521" s="105"/>
      <c r="AJ521" s="593"/>
      <c r="AK521" s="402"/>
      <c r="AL521" s="503"/>
      <c r="AM521" s="403"/>
      <c r="AN521" s="45"/>
      <c r="AO521" s="34"/>
      <c r="AP521" s="30"/>
      <c r="AQ521" s="31"/>
      <c r="AR521" s="20"/>
      <c r="AS521" s="110"/>
      <c r="AT521" s="98"/>
      <c r="AU521" s="107"/>
      <c r="AV521" s="94"/>
      <c r="AW521" s="71"/>
      <c r="AX521" s="105"/>
      <c r="AY521" s="105"/>
      <c r="AZ521" s="202"/>
      <c r="BA521" s="105"/>
      <c r="BB521" s="105"/>
      <c r="BC521" s="105"/>
      <c r="BD521" s="100"/>
      <c r="BE521" s="100"/>
      <c r="BF521"/>
    </row>
    <row r="522" spans="1:58" ht="24" hidden="1">
      <c r="A522" s="17"/>
      <c r="B522" s="695"/>
      <c r="C522" s="200" t="s">
        <v>2024</v>
      </c>
      <c r="D522" s="208" t="s">
        <v>2056</v>
      </c>
      <c r="E522" s="105"/>
      <c r="F522" s="7" t="s">
        <v>2055</v>
      </c>
      <c r="G522" s="3"/>
      <c r="H522" s="117" t="s">
        <v>2033</v>
      </c>
      <c r="I522" s="117"/>
      <c r="J522" s="117"/>
      <c r="K522" s="117"/>
      <c r="L522" s="117"/>
      <c r="M522" s="117"/>
      <c r="N522" s="448" t="s">
        <v>67</v>
      </c>
      <c r="O522" s="117"/>
      <c r="P522" s="122"/>
      <c r="Q522" s="47"/>
      <c r="R522" s="47"/>
      <c r="S522" s="47"/>
      <c r="T522" s="47"/>
      <c r="U522" s="209"/>
      <c r="V522" s="47"/>
      <c r="W522" s="47"/>
      <c r="X522" s="47"/>
      <c r="Y522" s="115"/>
      <c r="Z522" s="434"/>
      <c r="AA522" s="115" t="s">
        <v>443</v>
      </c>
      <c r="AB522" s="117"/>
      <c r="AC522" s="117"/>
      <c r="AD522" s="117"/>
      <c r="AE522" s="7"/>
      <c r="AF522" s="104"/>
      <c r="AG522" s="105"/>
      <c r="AH522" s="105"/>
      <c r="AI522" s="105"/>
      <c r="AJ522" s="593"/>
      <c r="AK522" s="402"/>
      <c r="AL522" s="503"/>
      <c r="AM522" s="403"/>
      <c r="AN522" s="45"/>
      <c r="AO522" s="34"/>
      <c r="AP522" s="30"/>
      <c r="AQ522" s="31"/>
      <c r="AR522" s="20"/>
      <c r="AS522" s="110"/>
      <c r="AT522" s="98"/>
      <c r="AU522" s="107"/>
      <c r="AV522" s="94"/>
      <c r="AW522" s="71"/>
      <c r="AX522" s="105"/>
      <c r="AY522" s="105"/>
      <c r="AZ522" s="202"/>
      <c r="BA522" s="105"/>
      <c r="BB522" s="105"/>
      <c r="BC522" s="105"/>
      <c r="BD522" s="100"/>
      <c r="BE522" s="100"/>
      <c r="BF522"/>
    </row>
    <row r="523" spans="1:58" ht="24" hidden="1" customHeight="1">
      <c r="A523" s="17"/>
      <c r="B523" s="695"/>
      <c r="C523" s="200" t="s">
        <v>2024</v>
      </c>
      <c r="D523" s="208" t="s">
        <v>4279</v>
      </c>
      <c r="E523" s="105"/>
      <c r="F523" s="7" t="s">
        <v>4280</v>
      </c>
      <c r="G523" s="3" t="s">
        <v>4281</v>
      </c>
      <c r="H523" s="117"/>
      <c r="I523" s="117"/>
      <c r="J523" s="117"/>
      <c r="K523" s="117"/>
      <c r="L523" s="117"/>
      <c r="M523" s="117"/>
      <c r="N523" s="448"/>
      <c r="O523" s="117"/>
      <c r="P523" s="122"/>
      <c r="Q523" s="47"/>
      <c r="R523" s="47"/>
      <c r="S523" s="47"/>
      <c r="T523" s="47"/>
      <c r="U523" s="209"/>
      <c r="V523" s="47"/>
      <c r="W523" s="115" t="s">
        <v>263</v>
      </c>
      <c r="X523" s="47"/>
      <c r="Y523" s="79"/>
      <c r="Z523" s="434"/>
      <c r="AA523" s="79"/>
      <c r="AB523" s="117"/>
      <c r="AC523" s="117"/>
      <c r="AD523" s="117"/>
      <c r="AE523" s="7" t="s">
        <v>4350</v>
      </c>
      <c r="AF523" s="104"/>
      <c r="AG523" s="105"/>
      <c r="AH523" s="105"/>
      <c r="AI523" s="105"/>
      <c r="AJ523" s="593"/>
      <c r="AK523" s="548" t="s">
        <v>565</v>
      </c>
      <c r="AL523" s="20" t="s">
        <v>4013</v>
      </c>
      <c r="AM523" s="23" t="s">
        <v>399</v>
      </c>
      <c r="AN523" s="42">
        <v>45464</v>
      </c>
      <c r="AO523" s="574" t="s">
        <v>4014</v>
      </c>
      <c r="AP523" s="32"/>
      <c r="AQ523" s="31"/>
      <c r="AR523" s="20" t="str">
        <f t="shared" si="19"/>
        <v/>
      </c>
      <c r="AS523" s="110"/>
      <c r="AT523" s="98"/>
      <c r="AU523" s="107"/>
      <c r="AV523" s="94"/>
      <c r="AW523" s="71"/>
      <c r="AX523" s="105"/>
      <c r="AY523" s="105"/>
      <c r="AZ523" s="202"/>
      <c r="BA523" s="105"/>
      <c r="BB523" s="105"/>
      <c r="BC523" s="105"/>
      <c r="BD523" s="100"/>
      <c r="BE523" s="100"/>
      <c r="BF523"/>
    </row>
    <row r="524" spans="1:58" ht="24" hidden="1" customHeight="1">
      <c r="A524" s="17"/>
      <c r="B524" s="695"/>
      <c r="C524" s="200" t="s">
        <v>2024</v>
      </c>
      <c r="D524" s="208" t="s">
        <v>4282</v>
      </c>
      <c r="E524" s="105"/>
      <c r="F524" s="7" t="s">
        <v>4283</v>
      </c>
      <c r="G524" s="3" t="s">
        <v>4284</v>
      </c>
      <c r="H524" s="117"/>
      <c r="I524" s="117"/>
      <c r="J524" s="117"/>
      <c r="K524" s="117"/>
      <c r="L524" s="117"/>
      <c r="M524" s="117"/>
      <c r="N524" s="448"/>
      <c r="O524" s="117"/>
      <c r="P524" s="122"/>
      <c r="Q524" s="47"/>
      <c r="R524" s="47"/>
      <c r="S524" s="47"/>
      <c r="T524" s="47"/>
      <c r="U524" s="209"/>
      <c r="V524" s="47"/>
      <c r="W524" s="47"/>
      <c r="X524" s="47"/>
      <c r="Y524" s="79"/>
      <c r="Z524" s="434"/>
      <c r="AA524" s="79"/>
      <c r="AB524" s="117"/>
      <c r="AC524" s="117"/>
      <c r="AD524" s="117"/>
      <c r="AE524" s="7"/>
      <c r="AF524" s="104"/>
      <c r="AG524" s="105"/>
      <c r="AH524" s="105"/>
      <c r="AI524" s="105"/>
      <c r="AJ524" s="593"/>
      <c r="AK524" s="548" t="s">
        <v>565</v>
      </c>
      <c r="AL524" s="20" t="s">
        <v>4013</v>
      </c>
      <c r="AM524" s="23" t="s">
        <v>399</v>
      </c>
      <c r="AN524" s="45"/>
      <c r="AO524" s="574" t="s">
        <v>4014</v>
      </c>
      <c r="AP524" s="32"/>
      <c r="AQ524" s="31"/>
      <c r="AR524" s="20" t="str">
        <f>IF(ISBLANK(AQ524), "", "O")</f>
        <v/>
      </c>
      <c r="AS524" s="110"/>
      <c r="AT524" s="98"/>
      <c r="AU524" s="107"/>
      <c r="AV524" s="94"/>
      <c r="AW524" s="71"/>
      <c r="AX524" s="105"/>
      <c r="AY524" s="105"/>
      <c r="AZ524" s="202"/>
      <c r="BA524" s="105"/>
      <c r="BB524" s="105"/>
      <c r="BC524" s="105"/>
      <c r="BD524" s="100"/>
      <c r="BE524" s="100"/>
      <c r="BF524"/>
    </row>
    <row r="525" spans="1:58" ht="24" customHeight="1">
      <c r="A525" s="17"/>
      <c r="B525" s="695"/>
      <c r="C525" s="200" t="s">
        <v>2024</v>
      </c>
      <c r="D525" s="208" t="s">
        <v>2387</v>
      </c>
      <c r="E525" s="105"/>
      <c r="F525" s="7" t="s">
        <v>4285</v>
      </c>
      <c r="G525" s="91" t="s">
        <v>4351</v>
      </c>
      <c r="H525" s="117"/>
      <c r="I525" s="117"/>
      <c r="J525" s="117"/>
      <c r="K525" s="117"/>
      <c r="L525" s="117"/>
      <c r="M525" s="117"/>
      <c r="N525" s="448"/>
      <c r="O525" s="117"/>
      <c r="P525" s="122"/>
      <c r="Q525" s="47"/>
      <c r="R525" s="47"/>
      <c r="S525" s="47"/>
      <c r="T525" s="47"/>
      <c r="U525" s="209"/>
      <c r="V525" s="47"/>
      <c r="W525" s="47"/>
      <c r="X525" s="47"/>
      <c r="Y525" s="79"/>
      <c r="Z525" s="434"/>
      <c r="AA525" s="79"/>
      <c r="AB525" s="117"/>
      <c r="AC525" s="117"/>
      <c r="AD525" s="117"/>
      <c r="AE525" s="7"/>
      <c r="AF525" s="104"/>
      <c r="AG525" s="105"/>
      <c r="AH525" s="105"/>
      <c r="AI525" s="105"/>
      <c r="AJ525" s="593"/>
      <c r="AK525" s="20"/>
      <c r="AL525" s="403" t="s">
        <v>4352</v>
      </c>
      <c r="AM525" s="23"/>
      <c r="AN525" s="626"/>
      <c r="AO525" s="574"/>
      <c r="AP525" s="20"/>
      <c r="AQ525" s="20"/>
      <c r="AR525" s="20" t="str">
        <f t="shared" si="19"/>
        <v/>
      </c>
      <c r="AS525" s="110"/>
      <c r="AT525" s="98"/>
      <c r="AU525" s="107"/>
      <c r="AV525" s="94"/>
      <c r="AW525" s="71"/>
      <c r="AX525" s="105"/>
      <c r="AY525" s="105"/>
      <c r="AZ525" s="202"/>
      <c r="BA525" s="105"/>
      <c r="BB525" s="105"/>
      <c r="BC525" s="105"/>
      <c r="BD525" s="100"/>
      <c r="BE525" s="100"/>
      <c r="BF525"/>
    </row>
    <row r="526" spans="1:58" ht="24" hidden="1" customHeight="1">
      <c r="A526" s="17"/>
      <c r="B526" s="695"/>
      <c r="C526" s="200" t="s">
        <v>2024</v>
      </c>
      <c r="D526" s="208" t="s">
        <v>4286</v>
      </c>
      <c r="E526" s="105"/>
      <c r="F526" s="7" t="s">
        <v>4287</v>
      </c>
      <c r="G526" s="3" t="s">
        <v>4284</v>
      </c>
      <c r="H526" s="117"/>
      <c r="I526" s="117"/>
      <c r="J526" s="117"/>
      <c r="K526" s="117"/>
      <c r="L526" s="117"/>
      <c r="M526" s="117"/>
      <c r="N526" s="448"/>
      <c r="O526" s="117"/>
      <c r="P526" s="122"/>
      <c r="Q526" s="47"/>
      <c r="R526" s="47"/>
      <c r="S526" s="47"/>
      <c r="T526" s="47"/>
      <c r="U526" s="209"/>
      <c r="V526" s="47"/>
      <c r="W526" s="115" t="s">
        <v>263</v>
      </c>
      <c r="X526" s="47"/>
      <c r="Y526" s="79"/>
      <c r="Z526" s="434"/>
      <c r="AA526" s="79"/>
      <c r="AB526" s="117"/>
      <c r="AC526" s="117"/>
      <c r="AD526" s="117"/>
      <c r="AE526" s="7" t="s">
        <v>4288</v>
      </c>
      <c r="AF526" s="104" t="s">
        <v>312</v>
      </c>
      <c r="AG526" s="105" t="s">
        <v>4266</v>
      </c>
      <c r="AH526" s="105" t="s">
        <v>105</v>
      </c>
      <c r="AI526" s="105"/>
      <c r="AJ526" s="593"/>
      <c r="AK526" s="548" t="s">
        <v>565</v>
      </c>
      <c r="AL526" s="20" t="s">
        <v>4013</v>
      </c>
      <c r="AM526" s="23" t="s">
        <v>399</v>
      </c>
      <c r="AN526" s="45">
        <v>45406</v>
      </c>
      <c r="AO526" s="574" t="s">
        <v>4014</v>
      </c>
      <c r="AP526" s="30">
        <v>45434</v>
      </c>
      <c r="AQ526" s="33">
        <v>45446</v>
      </c>
      <c r="AR526" s="20" t="str">
        <f t="shared" si="19"/>
        <v>O</v>
      </c>
      <c r="AS526" s="110"/>
      <c r="AT526" s="98"/>
      <c r="AU526" s="107"/>
      <c r="AV526" s="94"/>
      <c r="AW526" s="71"/>
      <c r="AX526" s="105"/>
      <c r="AY526" s="105"/>
      <c r="AZ526" s="202"/>
      <c r="BA526" s="105"/>
      <c r="BB526" s="105"/>
      <c r="BC526" s="105"/>
      <c r="BD526" s="100" t="s">
        <v>4289</v>
      </c>
      <c r="BE526" s="100" t="s">
        <v>4290</v>
      </c>
      <c r="BF526"/>
    </row>
    <row r="527" spans="1:58" ht="24" hidden="1" customHeight="1">
      <c r="A527" s="17"/>
      <c r="B527" s="695"/>
      <c r="C527" s="200" t="s">
        <v>2024</v>
      </c>
      <c r="D527" s="208" t="s">
        <v>4291</v>
      </c>
      <c r="E527" s="105"/>
      <c r="F527" s="7" t="s">
        <v>4292</v>
      </c>
      <c r="G527" s="3" t="s">
        <v>4284</v>
      </c>
      <c r="H527" s="117"/>
      <c r="I527" s="117"/>
      <c r="J527" s="117"/>
      <c r="K527" s="117"/>
      <c r="L527" s="117"/>
      <c r="M527" s="117"/>
      <c r="N527" s="448"/>
      <c r="O527" s="117"/>
      <c r="P527" s="122"/>
      <c r="Q527" s="47"/>
      <c r="R527" s="47"/>
      <c r="S527" s="47"/>
      <c r="T527" s="47"/>
      <c r="U527" s="209"/>
      <c r="V527" s="47"/>
      <c r="W527" s="115" t="s">
        <v>263</v>
      </c>
      <c r="X527" s="47"/>
      <c r="Y527" s="79"/>
      <c r="Z527" s="434"/>
      <c r="AA527" s="79"/>
      <c r="AB527" s="117"/>
      <c r="AC527" s="117"/>
      <c r="AD527" s="117"/>
      <c r="AE527" s="4" t="s">
        <v>4293</v>
      </c>
      <c r="AF527" s="104" t="s">
        <v>312</v>
      </c>
      <c r="AG527" s="105" t="s">
        <v>4266</v>
      </c>
      <c r="AH527" s="105" t="s">
        <v>1383</v>
      </c>
      <c r="AI527" s="105"/>
      <c r="AJ527" s="593"/>
      <c r="AK527" s="548" t="s">
        <v>565</v>
      </c>
      <c r="AL527" s="20" t="s">
        <v>4013</v>
      </c>
      <c r="AM527" s="23" t="s">
        <v>399</v>
      </c>
      <c r="AN527" s="45">
        <v>45399</v>
      </c>
      <c r="AO527" s="574" t="s">
        <v>4014</v>
      </c>
      <c r="AP527" s="30">
        <v>45434</v>
      </c>
      <c r="AQ527" s="31" t="s">
        <v>70</v>
      </c>
      <c r="AR527" s="20" t="str">
        <f t="shared" si="19"/>
        <v>O</v>
      </c>
      <c r="AS527" s="110"/>
      <c r="AT527" s="98"/>
      <c r="AU527" s="107"/>
      <c r="AV527" s="94"/>
      <c r="AW527" s="71"/>
      <c r="AX527" s="105"/>
      <c r="AY527" s="105"/>
      <c r="AZ527" s="202"/>
      <c r="BA527" s="105"/>
      <c r="BB527" s="105"/>
      <c r="BC527" s="105"/>
      <c r="BD527" s="100" t="s">
        <v>4353</v>
      </c>
      <c r="BE527" s="100" t="s">
        <v>4295</v>
      </c>
      <c r="BF527"/>
    </row>
    <row r="528" spans="1:58" ht="24" customHeight="1">
      <c r="A528" s="17"/>
      <c r="B528" s="696"/>
      <c r="C528" s="200" t="s">
        <v>2024</v>
      </c>
      <c r="D528" s="208" t="s">
        <v>2385</v>
      </c>
      <c r="E528" s="105"/>
      <c r="F528" s="7"/>
      <c r="G528" s="3" t="s">
        <v>4278</v>
      </c>
      <c r="H528" s="117"/>
      <c r="I528" s="117"/>
      <c r="J528" s="117"/>
      <c r="K528" s="117"/>
      <c r="L528" s="117"/>
      <c r="M528" s="117"/>
      <c r="N528" s="448"/>
      <c r="O528" s="117"/>
      <c r="P528" s="122"/>
      <c r="Q528" s="47"/>
      <c r="R528" s="47"/>
      <c r="S528" s="47"/>
      <c r="T528" s="47"/>
      <c r="U528" s="209"/>
      <c r="V528" s="47"/>
      <c r="W528" s="47"/>
      <c r="X528" s="47"/>
      <c r="Y528" s="79"/>
      <c r="Z528" s="434"/>
      <c r="AA528" s="79"/>
      <c r="AB528" s="117"/>
      <c r="AC528" s="117"/>
      <c r="AD528" s="117"/>
      <c r="AE528" s="7"/>
      <c r="AF528" s="104"/>
      <c r="AG528" s="105"/>
      <c r="AH528" s="105"/>
      <c r="AI528" s="105"/>
      <c r="AJ528" s="593"/>
      <c r="AK528" s="20"/>
      <c r="AL528" s="627" t="s">
        <v>4349</v>
      </c>
      <c r="AM528" s="23"/>
      <c r="AN528" s="626"/>
      <c r="AO528" s="574"/>
      <c r="AP528" s="32"/>
      <c r="AQ528" s="31"/>
      <c r="AR528" s="20"/>
      <c r="AS528" s="110"/>
      <c r="AT528" s="98"/>
      <c r="AU528" s="107"/>
      <c r="AV528" s="94"/>
      <c r="AW528" s="71"/>
      <c r="AX528" s="105"/>
      <c r="AY528" s="105"/>
      <c r="AZ528" s="202"/>
      <c r="BA528" s="105"/>
      <c r="BB528" s="105"/>
      <c r="BC528" s="105"/>
      <c r="BD528" s="100"/>
      <c r="BE528" s="100"/>
      <c r="BF528"/>
    </row>
    <row r="529" spans="1:58" s="39" customFormat="1" ht="27" hidden="1">
      <c r="A529" s="17"/>
      <c r="B529" s="697" t="s">
        <v>2057</v>
      </c>
      <c r="C529" s="104" t="s">
        <v>2057</v>
      </c>
      <c r="D529" s="105" t="s">
        <v>549</v>
      </c>
      <c r="E529" s="105" t="str">
        <f>VLOOKUP(D529, '[2](참고) 중복제거용 BP사명 DB'!$B$3:$D897, 3, FALSE)</f>
        <v>SK㈜</v>
      </c>
      <c r="F529" s="7" t="s">
        <v>2058</v>
      </c>
      <c r="G529" s="3"/>
      <c r="H529" s="117" t="s">
        <v>2027</v>
      </c>
      <c r="I529" s="117"/>
      <c r="J529" s="117"/>
      <c r="K529" s="117"/>
      <c r="L529" s="117"/>
      <c r="M529" s="117"/>
      <c r="N529" s="117" t="s">
        <v>67</v>
      </c>
      <c r="O529" s="117"/>
      <c r="P529" s="122"/>
      <c r="Q529" s="28"/>
      <c r="R529" s="121" t="s">
        <v>261</v>
      </c>
      <c r="S529" s="85" t="s">
        <v>261</v>
      </c>
      <c r="T529" s="121"/>
      <c r="U529" s="115" t="s">
        <v>394</v>
      </c>
      <c r="V529" s="121"/>
      <c r="W529" s="121"/>
      <c r="X529" s="121"/>
      <c r="Y529" s="121"/>
      <c r="Z529" s="432" t="s">
        <v>394</v>
      </c>
      <c r="AA529" s="115" t="s">
        <v>802</v>
      </c>
      <c r="AB529" s="121"/>
      <c r="AC529" s="203"/>
      <c r="AD529" s="203" t="s">
        <v>2059</v>
      </c>
      <c r="AE529" s="9"/>
      <c r="AF529" s="6"/>
      <c r="AG529" s="6"/>
      <c r="AH529" s="6"/>
      <c r="AI529" s="9"/>
      <c r="AJ529" s="607"/>
      <c r="AK529" s="20"/>
      <c r="AL529" s="503"/>
      <c r="AM529" s="23"/>
      <c r="AN529" s="30"/>
      <c r="AO529" s="387"/>
      <c r="AP529" s="32"/>
      <c r="AQ529" s="32"/>
      <c r="AR529" s="20" t="str">
        <f t="shared" si="19"/>
        <v/>
      </c>
      <c r="AS529" s="86"/>
      <c r="AT529" s="350"/>
      <c r="AU529" s="107"/>
      <c r="AV529" s="107"/>
      <c r="AW529" s="71" t="str">
        <f t="shared" si="20"/>
        <v/>
      </c>
      <c r="AX529" s="105" t="s">
        <v>2060</v>
      </c>
      <c r="AY529" s="105" t="s">
        <v>2061</v>
      </c>
      <c r="AZ529" s="105"/>
      <c r="BA529" s="105"/>
      <c r="BB529" s="424" t="s">
        <v>2062</v>
      </c>
      <c r="BC529" s="424" t="s">
        <v>269</v>
      </c>
      <c r="BD529" s="105"/>
      <c r="BE529" s="105"/>
    </row>
    <row r="530" spans="1:58" s="39" customFormat="1" ht="27" hidden="1">
      <c r="A530" s="14"/>
      <c r="B530" s="697"/>
      <c r="C530" s="104" t="s">
        <v>2057</v>
      </c>
      <c r="D530" s="105" t="s">
        <v>2063</v>
      </c>
      <c r="E530" s="105" t="e">
        <f>VLOOKUP(D530, '[2](참고) 중복제거용 BP사명 DB'!$B$3:$D898, 3, FALSE)</f>
        <v>#N/A</v>
      </c>
      <c r="F530" s="7" t="s">
        <v>2058</v>
      </c>
      <c r="G530" s="7" t="s">
        <v>1825</v>
      </c>
      <c r="H530" s="117" t="s">
        <v>2027</v>
      </c>
      <c r="I530" s="117"/>
      <c r="J530" s="117"/>
      <c r="K530" s="117"/>
      <c r="L530" s="117"/>
      <c r="M530" s="117"/>
      <c r="N530" s="117" t="s">
        <v>67</v>
      </c>
      <c r="O530" s="117"/>
      <c r="P530" s="122"/>
      <c r="Q530" s="28"/>
      <c r="R530" s="121" t="s">
        <v>261</v>
      </c>
      <c r="S530" s="85" t="s">
        <v>261</v>
      </c>
      <c r="T530" s="28"/>
      <c r="U530" s="115" t="s">
        <v>394</v>
      </c>
      <c r="V530" s="121"/>
      <c r="W530" s="121"/>
      <c r="X530" s="115" t="s">
        <v>263</v>
      </c>
      <c r="Y530" s="115" t="s">
        <v>263</v>
      </c>
      <c r="Z530" s="432" t="s">
        <v>394</v>
      </c>
      <c r="AA530" s="121"/>
      <c r="AB530" s="121"/>
      <c r="AC530" s="203"/>
      <c r="AD530" s="203"/>
      <c r="AE530" s="9"/>
      <c r="AF530" s="6"/>
      <c r="AG530" s="6"/>
      <c r="AH530" s="6"/>
      <c r="AI530" s="9"/>
      <c r="AJ530" s="607"/>
      <c r="AK530" s="20" t="s">
        <v>398</v>
      </c>
      <c r="AL530" s="20" t="s">
        <v>3901</v>
      </c>
      <c r="AM530" s="586" t="s">
        <v>399</v>
      </c>
      <c r="AN530" s="45"/>
      <c r="AO530" s="34"/>
      <c r="AP530" s="30"/>
      <c r="AQ530" s="31"/>
      <c r="AR530" s="20" t="str">
        <f t="shared" si="19"/>
        <v/>
      </c>
      <c r="AS530" s="110"/>
      <c r="AT530" s="98"/>
      <c r="AU530" s="107"/>
      <c r="AV530" s="94"/>
      <c r="AW530" s="71" t="str">
        <f t="shared" si="20"/>
        <v/>
      </c>
      <c r="AX530" s="105" t="s">
        <v>2064</v>
      </c>
      <c r="AY530" s="105" t="s">
        <v>2061</v>
      </c>
      <c r="AZ530" s="105"/>
      <c r="BA530" s="105"/>
      <c r="BB530" s="105" t="s">
        <v>2064</v>
      </c>
      <c r="BC530" s="105" t="s">
        <v>2061</v>
      </c>
      <c r="BD530" s="105" t="s">
        <v>2065</v>
      </c>
      <c r="BE530" s="105" t="s">
        <v>2066</v>
      </c>
    </row>
    <row r="531" spans="1:58" s="39" customFormat="1" ht="27" hidden="1">
      <c r="A531" s="14"/>
      <c r="B531" s="105" t="s">
        <v>2067</v>
      </c>
      <c r="C531" s="105" t="s">
        <v>2067</v>
      </c>
      <c r="D531" s="104" t="s">
        <v>629</v>
      </c>
      <c r="E531" s="105" t="str">
        <f>VLOOKUP(D531, '[2](참고) 중복제거용 BP사명 DB'!$B$3:$D899, 3, FALSE)</f>
        <v>SK텔레콤(주)</v>
      </c>
      <c r="F531" s="7"/>
      <c r="G531" s="3"/>
      <c r="H531" s="117" t="s">
        <v>2027</v>
      </c>
      <c r="I531" s="117"/>
      <c r="J531" s="117"/>
      <c r="K531" s="117"/>
      <c r="L531" s="117"/>
      <c r="M531" s="117"/>
      <c r="N531" s="117" t="s">
        <v>67</v>
      </c>
      <c r="O531" s="117"/>
      <c r="P531" s="122"/>
      <c r="Q531" s="28"/>
      <c r="R531" s="121" t="s">
        <v>261</v>
      </c>
      <c r="S531" s="85" t="s">
        <v>261</v>
      </c>
      <c r="T531" s="121"/>
      <c r="U531" s="115" t="s">
        <v>394</v>
      </c>
      <c r="V531" s="121"/>
      <c r="W531" s="121"/>
      <c r="X531" s="115" t="s">
        <v>263</v>
      </c>
      <c r="Y531" s="115" t="s">
        <v>263</v>
      </c>
      <c r="Z531" s="432" t="s">
        <v>394</v>
      </c>
      <c r="AA531" s="121"/>
      <c r="AB531" s="121"/>
      <c r="AC531" s="203"/>
      <c r="AD531" s="203"/>
      <c r="AE531" s="9"/>
      <c r="AF531" s="6"/>
      <c r="AG531" s="6"/>
      <c r="AH531" s="6"/>
      <c r="AI531" s="9"/>
      <c r="AJ531" s="607"/>
      <c r="AK531" s="20" t="s">
        <v>398</v>
      </c>
      <c r="AL531" s="20" t="s">
        <v>3901</v>
      </c>
      <c r="AM531" s="586" t="s">
        <v>399</v>
      </c>
      <c r="AN531" s="45"/>
      <c r="AO531" s="34"/>
      <c r="AP531" s="30"/>
      <c r="AQ531" s="31"/>
      <c r="AR531" s="20" t="str">
        <f t="shared" si="19"/>
        <v/>
      </c>
      <c r="AS531" s="110"/>
      <c r="AT531" s="98"/>
      <c r="AU531" s="107"/>
      <c r="AV531" s="94"/>
      <c r="AW531" s="71" t="str">
        <f t="shared" si="20"/>
        <v/>
      </c>
      <c r="AX531" s="105" t="s">
        <v>804</v>
      </c>
      <c r="AY531" s="105" t="s">
        <v>2068</v>
      </c>
      <c r="AZ531" s="105"/>
      <c r="BA531" s="105"/>
      <c r="BB531" s="105" t="s">
        <v>804</v>
      </c>
      <c r="BC531" s="105" t="s">
        <v>4296</v>
      </c>
      <c r="BD531" s="105"/>
      <c r="BE531" s="105"/>
    </row>
    <row r="532" spans="1:58" s="39" customFormat="1" ht="27" hidden="1">
      <c r="A532" s="14"/>
      <c r="B532" s="105" t="s">
        <v>2070</v>
      </c>
      <c r="C532" s="105" t="s">
        <v>2070</v>
      </c>
      <c r="D532" s="104" t="s">
        <v>629</v>
      </c>
      <c r="E532" s="105" t="str">
        <f>VLOOKUP(D532, '[2](참고) 중복제거용 BP사명 DB'!$B$3:$D900, 3, FALSE)</f>
        <v>SK텔레콤(주)</v>
      </c>
      <c r="F532" s="7"/>
      <c r="G532" s="3"/>
      <c r="H532" s="117" t="s">
        <v>2027</v>
      </c>
      <c r="I532" s="117"/>
      <c r="J532" s="117"/>
      <c r="K532" s="117"/>
      <c r="L532" s="117"/>
      <c r="M532" s="117"/>
      <c r="N532" s="117" t="s">
        <v>67</v>
      </c>
      <c r="O532" s="117"/>
      <c r="P532" s="122"/>
      <c r="Q532" s="28"/>
      <c r="R532" s="121" t="s">
        <v>261</v>
      </c>
      <c r="S532" s="85" t="s">
        <v>261</v>
      </c>
      <c r="T532" s="121"/>
      <c r="U532" s="115" t="s">
        <v>394</v>
      </c>
      <c r="V532" s="121"/>
      <c r="W532" s="121"/>
      <c r="X532" s="115" t="s">
        <v>263</v>
      </c>
      <c r="Y532" s="115" t="s">
        <v>263</v>
      </c>
      <c r="Z532" s="432" t="s">
        <v>394</v>
      </c>
      <c r="AA532" s="121"/>
      <c r="AB532" s="121"/>
      <c r="AC532" s="203"/>
      <c r="AD532" s="203"/>
      <c r="AE532" s="9"/>
      <c r="AF532" s="6"/>
      <c r="AG532" s="6"/>
      <c r="AH532" s="6"/>
      <c r="AI532" s="9"/>
      <c r="AJ532" s="607"/>
      <c r="AK532" s="20" t="s">
        <v>398</v>
      </c>
      <c r="AL532" s="20" t="s">
        <v>3901</v>
      </c>
      <c r="AM532" s="586" t="s">
        <v>399</v>
      </c>
      <c r="AN532" s="45"/>
      <c r="AO532" s="34"/>
      <c r="AP532" s="30"/>
      <c r="AQ532" s="31"/>
      <c r="AR532" s="20" t="str">
        <f t="shared" si="19"/>
        <v/>
      </c>
      <c r="AS532" s="110"/>
      <c r="AT532" s="98"/>
      <c r="AU532" s="107"/>
      <c r="AV532" s="94"/>
      <c r="AW532" s="71" t="str">
        <f t="shared" si="20"/>
        <v/>
      </c>
      <c r="AX532" s="105" t="s">
        <v>804</v>
      </c>
      <c r="AY532" s="105" t="s">
        <v>2068</v>
      </c>
      <c r="AZ532" s="105"/>
      <c r="BA532" s="105"/>
      <c r="BB532" s="105" t="s">
        <v>804</v>
      </c>
      <c r="BC532" s="105" t="s">
        <v>4296</v>
      </c>
      <c r="BD532" s="105"/>
      <c r="BE532" s="105"/>
    </row>
    <row r="533" spans="1:58" s="39" customFormat="1" ht="94.5" hidden="1">
      <c r="A533" s="14"/>
      <c r="B533" s="104" t="s">
        <v>2071</v>
      </c>
      <c r="C533" s="104" t="s">
        <v>2071</v>
      </c>
      <c r="D533" s="104" t="s">
        <v>629</v>
      </c>
      <c r="E533" s="105" t="str">
        <f>VLOOKUP(D533, '[2](참고) 중복제거용 BP사명 DB'!$B$3:$D901, 3, FALSE)</f>
        <v>SK텔레콤(주)</v>
      </c>
      <c r="F533" s="7"/>
      <c r="G533" s="430" t="s">
        <v>2072</v>
      </c>
      <c r="H533" s="117" t="s">
        <v>2027</v>
      </c>
      <c r="I533" s="117"/>
      <c r="J533" s="117"/>
      <c r="K533" s="117"/>
      <c r="L533" s="117"/>
      <c r="M533" s="117"/>
      <c r="N533" s="117" t="s">
        <v>67</v>
      </c>
      <c r="O533" s="117"/>
      <c r="P533" s="122"/>
      <c r="Q533" s="28"/>
      <c r="R533" s="121" t="s">
        <v>261</v>
      </c>
      <c r="S533" s="85" t="s">
        <v>261</v>
      </c>
      <c r="T533" s="121"/>
      <c r="U533" s="115" t="s">
        <v>620</v>
      </c>
      <c r="V533" s="121"/>
      <c r="W533" s="121"/>
      <c r="X533" s="115" t="s">
        <v>263</v>
      </c>
      <c r="Y533" s="115" t="s">
        <v>263</v>
      </c>
      <c r="Z533" s="432" t="s">
        <v>620</v>
      </c>
      <c r="AA533" s="121"/>
      <c r="AB533" s="121"/>
      <c r="AC533" s="203"/>
      <c r="AD533" s="203"/>
      <c r="AE533" s="9"/>
      <c r="AF533" s="6"/>
      <c r="AG533" s="6"/>
      <c r="AH533" s="6"/>
      <c r="AI533" s="9"/>
      <c r="AJ533" s="607"/>
      <c r="AK533" s="20" t="s">
        <v>398</v>
      </c>
      <c r="AL533" s="20" t="s">
        <v>3901</v>
      </c>
      <c r="AM533" s="586" t="s">
        <v>399</v>
      </c>
      <c r="AN533" s="45"/>
      <c r="AO533" s="34"/>
      <c r="AP533" s="30"/>
      <c r="AQ533" s="31"/>
      <c r="AR533" s="20" t="str">
        <f t="shared" si="19"/>
        <v/>
      </c>
      <c r="AS533" s="110"/>
      <c r="AT533" s="98"/>
      <c r="AU533" s="107"/>
      <c r="AV533" s="94"/>
      <c r="AW533" s="71" t="str">
        <f t="shared" si="20"/>
        <v/>
      </c>
      <c r="AX533" s="105" t="s">
        <v>2073</v>
      </c>
      <c r="AY533" s="105" t="s">
        <v>2074</v>
      </c>
      <c r="AZ533" s="105"/>
      <c r="BA533" s="105"/>
      <c r="BB533" s="105" t="s">
        <v>2073</v>
      </c>
      <c r="BC533" s="105" t="s">
        <v>2075</v>
      </c>
      <c r="BD533" s="105"/>
      <c r="BE533" s="105"/>
    </row>
    <row r="534" spans="1:58" s="39" customFormat="1" ht="27" hidden="1">
      <c r="A534" s="14"/>
      <c r="B534" s="104" t="s">
        <v>2076</v>
      </c>
      <c r="C534" s="104" t="s">
        <v>2076</v>
      </c>
      <c r="D534" s="104" t="s">
        <v>2077</v>
      </c>
      <c r="E534" s="105" t="e">
        <f>VLOOKUP(D534, '[2](참고) 중복제거용 BP사명 DB'!$B$3:$D904, 3, FALSE)</f>
        <v>#N/A</v>
      </c>
      <c r="F534" s="7"/>
      <c r="G534" s="7" t="s">
        <v>2078</v>
      </c>
      <c r="H534" s="117" t="s">
        <v>2027</v>
      </c>
      <c r="I534" s="117"/>
      <c r="J534" s="117"/>
      <c r="K534" s="117"/>
      <c r="L534" s="117"/>
      <c r="M534" s="117"/>
      <c r="N534" s="117" t="s">
        <v>67</v>
      </c>
      <c r="O534" s="117"/>
      <c r="P534" s="122"/>
      <c r="Q534" s="28"/>
      <c r="R534" s="121" t="s">
        <v>261</v>
      </c>
      <c r="S534" s="121" t="s">
        <v>263</v>
      </c>
      <c r="T534" s="121"/>
      <c r="U534" s="115" t="s">
        <v>394</v>
      </c>
      <c r="V534" s="121"/>
      <c r="W534" s="121"/>
      <c r="X534" s="115" t="s">
        <v>263</v>
      </c>
      <c r="Y534" s="115" t="s">
        <v>263</v>
      </c>
      <c r="Z534" s="432" t="s">
        <v>394</v>
      </c>
      <c r="AA534" s="121"/>
      <c r="AB534" s="121"/>
      <c r="AC534" s="203"/>
      <c r="AD534" s="203"/>
      <c r="AE534" s="9"/>
      <c r="AF534" s="6"/>
      <c r="AG534" s="6"/>
      <c r="AH534" s="6"/>
      <c r="AI534" s="9"/>
      <c r="AJ534" s="607"/>
      <c r="AK534" s="20" t="s">
        <v>398</v>
      </c>
      <c r="AL534" s="20" t="s">
        <v>3901</v>
      </c>
      <c r="AM534" s="586" t="s">
        <v>399</v>
      </c>
      <c r="AN534" s="45"/>
      <c r="AO534" s="34"/>
      <c r="AP534" s="30"/>
      <c r="AQ534" s="31"/>
      <c r="AR534" s="20" t="str">
        <f>IF(ISBLANK(AQ534), "", "O")</f>
        <v/>
      </c>
      <c r="AS534" s="110" t="s">
        <v>263</v>
      </c>
      <c r="AT534" s="98"/>
      <c r="AU534" s="107"/>
      <c r="AV534" s="94"/>
      <c r="AW534" s="71" t="str">
        <f t="shared" si="20"/>
        <v/>
      </c>
      <c r="AX534" s="104" t="s">
        <v>1954</v>
      </c>
      <c r="AY534" s="105" t="s">
        <v>2079</v>
      </c>
      <c r="AZ534" s="105"/>
      <c r="BA534" s="105"/>
      <c r="BB534" s="105" t="s">
        <v>1954</v>
      </c>
      <c r="BC534" s="105" t="s">
        <v>2079</v>
      </c>
      <c r="BD534" s="105" t="s">
        <v>2080</v>
      </c>
      <c r="BE534" s="105" t="s">
        <v>2081</v>
      </c>
    </row>
    <row r="535" spans="1:58" s="39" customFormat="1" ht="121.5" hidden="1">
      <c r="A535" s="17"/>
      <c r="B535" s="104" t="s">
        <v>2082</v>
      </c>
      <c r="C535" s="104" t="s">
        <v>4297</v>
      </c>
      <c r="D535" s="105" t="s">
        <v>580</v>
      </c>
      <c r="E535" s="105" t="str">
        <f>VLOOKUP(D535, '[2](참고) 중복제거용 BP사명 DB'!$B$3:$D905, 3, FALSE)</f>
        <v>유엔젤(주)</v>
      </c>
      <c r="F535" s="7" t="s">
        <v>2084</v>
      </c>
      <c r="G535" s="3" t="s">
        <v>4298</v>
      </c>
      <c r="H535" s="117" t="s">
        <v>2086</v>
      </c>
      <c r="I535" s="117"/>
      <c r="J535" s="117"/>
      <c r="K535" s="117"/>
      <c r="L535" s="117"/>
      <c r="M535" s="117"/>
      <c r="N535" s="117"/>
      <c r="O535" s="117"/>
      <c r="P535" s="122"/>
      <c r="Q535" s="28"/>
      <c r="R535" s="85"/>
      <c r="S535" s="121"/>
      <c r="T535" s="121"/>
      <c r="U535" s="115" t="s">
        <v>68</v>
      </c>
      <c r="V535" s="115" t="s">
        <v>802</v>
      </c>
      <c r="W535" s="115"/>
      <c r="X535" s="115"/>
      <c r="Y535" s="115"/>
      <c r="Z535" s="432" t="s">
        <v>68</v>
      </c>
      <c r="AA535" s="115" t="s">
        <v>802</v>
      </c>
      <c r="AB535" s="28"/>
      <c r="AC535" s="203"/>
      <c r="AD535" s="203"/>
      <c r="AE535" s="132"/>
      <c r="AF535" s="104"/>
      <c r="AG535" s="104"/>
      <c r="AH535" s="104"/>
      <c r="AI535" s="132"/>
      <c r="AJ535" s="589"/>
      <c r="AK535" s="403"/>
      <c r="AL535" s="403"/>
      <c r="AM535" s="403"/>
      <c r="AN535" s="30"/>
      <c r="AO535" s="612"/>
      <c r="AP535" s="30"/>
      <c r="AQ535" s="30"/>
      <c r="AR535" s="20" t="str">
        <f>IF(ISBLANK(AQ535), "", "O")</f>
        <v/>
      </c>
      <c r="AS535" s="86"/>
      <c r="AT535" s="351"/>
      <c r="AU535" s="96"/>
      <c r="AV535" s="96"/>
      <c r="AW535" s="71" t="str">
        <f>IF(ISBLANK(AV535), "", "O")</f>
        <v/>
      </c>
      <c r="AX535" s="105" t="s">
        <v>4299</v>
      </c>
      <c r="AY535" s="105" t="s">
        <v>2088</v>
      </c>
      <c r="AZ535" s="105" t="s">
        <v>4300</v>
      </c>
      <c r="BA535" s="105" t="s">
        <v>4301</v>
      </c>
      <c r="BB535" s="105" t="s">
        <v>199</v>
      </c>
      <c r="BC535" s="105" t="s">
        <v>199</v>
      </c>
      <c r="BD535" s="105" t="s">
        <v>2089</v>
      </c>
      <c r="BE535" s="105" t="s">
        <v>2090</v>
      </c>
    </row>
    <row r="536" spans="1:58" s="39" customFormat="1" ht="40.5" hidden="1">
      <c r="A536" s="17" t="s">
        <v>2091</v>
      </c>
      <c r="B536" s="410" t="s">
        <v>2092</v>
      </c>
      <c r="C536" s="410" t="s">
        <v>2092</v>
      </c>
      <c r="D536" s="410" t="s">
        <v>70</v>
      </c>
      <c r="E536" s="105" t="e">
        <f>VLOOKUP(D536, '[2](참고) 중복제거용 BP사명 DB'!$B$3:$D902, 3, FALSE)</f>
        <v>#N/A</v>
      </c>
      <c r="F536" s="7"/>
      <c r="G536" s="7" t="s">
        <v>2093</v>
      </c>
      <c r="H536" s="117" t="s">
        <v>2027</v>
      </c>
      <c r="I536" s="117"/>
      <c r="J536" s="117"/>
      <c r="K536" s="117"/>
      <c r="L536" s="117"/>
      <c r="M536" s="117"/>
      <c r="N536" s="117" t="s">
        <v>748</v>
      </c>
      <c r="O536" s="117"/>
      <c r="P536" s="122"/>
      <c r="Q536" s="28"/>
      <c r="R536" s="121"/>
      <c r="S536" s="85"/>
      <c r="T536" s="121"/>
      <c r="U536" s="115"/>
      <c r="V536" s="121"/>
      <c r="W536" s="121"/>
      <c r="X536" s="121"/>
      <c r="Y536" s="121"/>
      <c r="Z536" s="432"/>
      <c r="AA536" s="121" t="s">
        <v>411</v>
      </c>
      <c r="AB536" s="121"/>
      <c r="AC536" s="203"/>
      <c r="AD536" s="203"/>
      <c r="AE536" s="9"/>
      <c r="AF536" s="6"/>
      <c r="AG536" s="6"/>
      <c r="AH536" s="6"/>
      <c r="AI536" s="9"/>
      <c r="AJ536" s="607"/>
      <c r="AK536" s="20"/>
      <c r="AL536" s="503"/>
      <c r="AM536" s="20"/>
      <c r="AN536" s="30"/>
      <c r="AO536" s="23"/>
      <c r="AP536" s="32"/>
      <c r="AQ536" s="32"/>
      <c r="AR536" s="20"/>
      <c r="AS536" s="86"/>
      <c r="AT536" s="350"/>
      <c r="AU536" s="107"/>
      <c r="AV536" s="107"/>
      <c r="AW536" s="71"/>
      <c r="AX536" s="105"/>
      <c r="AY536" s="105"/>
      <c r="AZ536" s="105"/>
      <c r="BA536" s="105"/>
      <c r="BB536" s="105"/>
      <c r="BC536" s="105"/>
      <c r="BD536" s="105"/>
      <c r="BE536" s="105"/>
    </row>
    <row r="537" spans="1:58" s="39" customFormat="1" ht="40.5" hidden="1">
      <c r="A537" s="17"/>
      <c r="B537" s="410" t="s">
        <v>2094</v>
      </c>
      <c r="C537" s="410" t="s">
        <v>2094</v>
      </c>
      <c r="D537" s="410" t="s">
        <v>70</v>
      </c>
      <c r="E537" s="105" t="e">
        <f>VLOOKUP(D537, '[2](참고) 중복제거용 BP사명 DB'!$B$3:$D903, 3, FALSE)</f>
        <v>#N/A</v>
      </c>
      <c r="F537" s="7"/>
      <c r="G537" s="7" t="s">
        <v>2095</v>
      </c>
      <c r="H537" s="117" t="s">
        <v>2027</v>
      </c>
      <c r="I537" s="117"/>
      <c r="J537" s="117"/>
      <c r="K537" s="117"/>
      <c r="L537" s="117"/>
      <c r="M537" s="117"/>
      <c r="N537" s="117" t="s">
        <v>748</v>
      </c>
      <c r="O537" s="117"/>
      <c r="P537" s="122"/>
      <c r="Q537" s="28"/>
      <c r="R537" s="121"/>
      <c r="S537" s="85"/>
      <c r="T537" s="121"/>
      <c r="U537" s="115"/>
      <c r="V537" s="121"/>
      <c r="W537" s="121"/>
      <c r="X537" s="121"/>
      <c r="Y537" s="121"/>
      <c r="Z537" s="432"/>
      <c r="AA537" s="121" t="s">
        <v>411</v>
      </c>
      <c r="AB537" s="121"/>
      <c r="AC537" s="203"/>
      <c r="AD537" s="203"/>
      <c r="AE537" s="9"/>
      <c r="AF537" s="6"/>
      <c r="AG537" s="6"/>
      <c r="AH537" s="6"/>
      <c r="AI537" s="9"/>
      <c r="AJ537" s="607"/>
      <c r="AK537" s="20"/>
      <c r="AL537" s="503"/>
      <c r="AM537" s="20"/>
      <c r="AN537" s="30"/>
      <c r="AO537" s="23"/>
      <c r="AP537" s="32"/>
      <c r="AQ537" s="32"/>
      <c r="AR537" s="20"/>
      <c r="AS537" s="86"/>
      <c r="AT537" s="350"/>
      <c r="AU537" s="107"/>
      <c r="AV537" s="107"/>
      <c r="AW537" s="71"/>
      <c r="AX537" s="105"/>
      <c r="AY537" s="105"/>
      <c r="AZ537" s="105"/>
      <c r="BA537" s="105"/>
      <c r="BB537" s="105"/>
      <c r="BC537" s="105"/>
      <c r="BD537" s="105"/>
      <c r="BE537" s="105"/>
    </row>
    <row r="538" spans="1:58" ht="24" hidden="1">
      <c r="A538" s="17"/>
      <c r="B538" s="410" t="s">
        <v>2096</v>
      </c>
      <c r="C538" s="410" t="s">
        <v>2096</v>
      </c>
      <c r="D538" s="410" t="s">
        <v>70</v>
      </c>
      <c r="E538" s="105" t="e">
        <f>VLOOKUP(D538, '[2](참고) 중복제거용 BP사명 DB'!$B$3:$D885, 3, FALSE)</f>
        <v>#N/A</v>
      </c>
      <c r="F538" s="7"/>
      <c r="G538" s="3" t="s">
        <v>2097</v>
      </c>
      <c r="H538" s="117" t="s">
        <v>2027</v>
      </c>
      <c r="I538" s="117"/>
      <c r="J538" s="117"/>
      <c r="K538" s="117"/>
      <c r="L538" s="117"/>
      <c r="M538" s="117"/>
      <c r="N538" s="117" t="s">
        <v>748</v>
      </c>
      <c r="O538" s="117"/>
      <c r="P538" s="122"/>
      <c r="Q538" s="47"/>
      <c r="R538" s="47"/>
      <c r="S538" s="47"/>
      <c r="T538" s="47"/>
      <c r="U538" s="115" t="s">
        <v>845</v>
      </c>
      <c r="V538" s="115" t="s">
        <v>410</v>
      </c>
      <c r="W538" s="115"/>
      <c r="X538" s="115"/>
      <c r="Y538" s="115"/>
      <c r="Z538" s="432" t="s">
        <v>845</v>
      </c>
      <c r="AA538" s="115" t="s">
        <v>411</v>
      </c>
      <c r="AB538" s="117"/>
      <c r="AC538" s="117"/>
      <c r="AD538" s="117"/>
      <c r="AE538" s="7"/>
      <c r="AF538" s="104"/>
      <c r="AG538" s="105"/>
      <c r="AH538" s="105"/>
      <c r="AI538" s="105"/>
      <c r="AJ538" s="593"/>
      <c r="AK538" s="20"/>
      <c r="AL538" s="503"/>
      <c r="AM538" s="20"/>
      <c r="AN538" s="30"/>
      <c r="AO538" s="52"/>
      <c r="AP538" s="30"/>
      <c r="AQ538" s="30"/>
      <c r="AR538" s="20" t="str">
        <f>IF(ISBLANK(AQ538), "", "O")</f>
        <v/>
      </c>
      <c r="AS538" s="86"/>
      <c r="AT538" s="86"/>
      <c r="AU538" s="94"/>
      <c r="AV538" s="94"/>
      <c r="AW538" s="71" t="str">
        <f>IF(ISBLANK(AV538), "", "O")</f>
        <v/>
      </c>
      <c r="AX538" s="105"/>
      <c r="AY538" s="105"/>
      <c r="AZ538" s="105"/>
      <c r="BA538" s="105"/>
      <c r="BB538" s="105"/>
      <c r="BC538" s="105"/>
      <c r="BD538" s="105"/>
      <c r="BE538" s="105"/>
      <c r="BF538"/>
    </row>
    <row r="539" spans="1:58" s="39" customFormat="1" ht="24" hidden="1">
      <c r="A539" s="17"/>
      <c r="B539" s="410" t="s">
        <v>2098</v>
      </c>
      <c r="C539" s="410" t="s">
        <v>2098</v>
      </c>
      <c r="D539" s="410" t="s">
        <v>70</v>
      </c>
      <c r="E539" s="105" t="e">
        <f>VLOOKUP(D539, '[2](참고) 중복제거용 BP사명 DB'!$B$3:$D906, 3, FALSE)</f>
        <v>#N/A</v>
      </c>
      <c r="F539" s="7"/>
      <c r="G539" s="3" t="s">
        <v>2099</v>
      </c>
      <c r="H539" s="117" t="s">
        <v>2027</v>
      </c>
      <c r="I539" s="117"/>
      <c r="J539" s="117"/>
      <c r="K539" s="117"/>
      <c r="L539" s="117"/>
      <c r="M539" s="117"/>
      <c r="N539" s="117" t="s">
        <v>748</v>
      </c>
      <c r="O539" s="117"/>
      <c r="P539" s="122"/>
      <c r="Q539" s="28"/>
      <c r="R539" s="121"/>
      <c r="S539" s="115"/>
      <c r="T539" s="121"/>
      <c r="U539" s="115"/>
      <c r="V539" s="121"/>
      <c r="W539" s="121"/>
      <c r="X539" s="121"/>
      <c r="Y539" s="121"/>
      <c r="Z539" s="432"/>
      <c r="AA539" s="121" t="s">
        <v>411</v>
      </c>
      <c r="AB539" s="121"/>
      <c r="AC539" s="121"/>
      <c r="AD539" s="121"/>
      <c r="AE539" s="7"/>
      <c r="AF539" s="104"/>
      <c r="AG539" s="104"/>
      <c r="AH539" s="104"/>
      <c r="AI539" s="104"/>
      <c r="AJ539" s="590"/>
      <c r="AK539" s="20"/>
      <c r="AL539" s="503"/>
      <c r="AM539" s="20"/>
      <c r="AN539" s="30"/>
      <c r="AO539" s="34"/>
      <c r="AP539" s="30"/>
      <c r="AQ539" s="30"/>
      <c r="AR539" s="20" t="str">
        <f t="shared" ref="AR539:AR550" si="21">IF(ISBLANK(AQ539), "", "O")</f>
        <v/>
      </c>
      <c r="AS539" s="86"/>
      <c r="AT539" s="351"/>
      <c r="AU539" s="96"/>
      <c r="AV539" s="96"/>
      <c r="AW539" s="71" t="str">
        <f t="shared" ref="AW539:AW550" si="22">IF(ISBLANK(AV539), "", "O")</f>
        <v/>
      </c>
      <c r="AX539" s="104"/>
      <c r="AY539" s="104"/>
      <c r="AZ539" s="104"/>
      <c r="BA539" s="104"/>
      <c r="BB539" s="414"/>
      <c r="BC539" s="414"/>
      <c r="BD539" s="104"/>
      <c r="BE539" s="104"/>
    </row>
    <row r="540" spans="1:58" s="39" customFormat="1" ht="24" hidden="1">
      <c r="A540" s="17"/>
      <c r="B540" s="410" t="s">
        <v>2100</v>
      </c>
      <c r="C540" s="410" t="s">
        <v>2100</v>
      </c>
      <c r="D540" s="410" t="s">
        <v>70</v>
      </c>
      <c r="E540" s="105" t="e">
        <f>VLOOKUP(D540, '[2](참고) 중복제거용 BP사명 DB'!$B$3:$D907, 3, FALSE)</f>
        <v>#N/A</v>
      </c>
      <c r="F540" s="7"/>
      <c r="G540" s="3" t="s">
        <v>2101</v>
      </c>
      <c r="H540" s="117" t="s">
        <v>2027</v>
      </c>
      <c r="I540" s="117"/>
      <c r="J540" s="117"/>
      <c r="K540" s="117"/>
      <c r="L540" s="117"/>
      <c r="M540" s="117"/>
      <c r="N540" s="117" t="s">
        <v>748</v>
      </c>
      <c r="O540" s="117"/>
      <c r="P540" s="122"/>
      <c r="Q540" s="28"/>
      <c r="R540" s="121"/>
      <c r="S540" s="115"/>
      <c r="T540" s="121"/>
      <c r="U540" s="115"/>
      <c r="V540" s="121"/>
      <c r="W540" s="121"/>
      <c r="X540" s="121"/>
      <c r="Y540" s="121"/>
      <c r="Z540" s="432"/>
      <c r="AA540" s="121" t="s">
        <v>2102</v>
      </c>
      <c r="AB540" s="121"/>
      <c r="AC540" s="121"/>
      <c r="AD540" s="121"/>
      <c r="AE540" s="7"/>
      <c r="AF540" s="104"/>
      <c r="AG540" s="104"/>
      <c r="AH540" s="104"/>
      <c r="AI540" s="104"/>
      <c r="AJ540" s="590"/>
      <c r="AK540" s="20"/>
      <c r="AL540" s="503"/>
      <c r="AM540" s="20"/>
      <c r="AN540" s="30"/>
      <c r="AO540" s="34"/>
      <c r="AP540" s="30"/>
      <c r="AQ540" s="30"/>
      <c r="AR540" s="20" t="str">
        <f t="shared" si="21"/>
        <v/>
      </c>
      <c r="AS540" s="86"/>
      <c r="AT540" s="351"/>
      <c r="AU540" s="96"/>
      <c r="AV540" s="96"/>
      <c r="AW540" s="71" t="str">
        <f t="shared" si="22"/>
        <v/>
      </c>
      <c r="AX540" s="104"/>
      <c r="AY540" s="104"/>
      <c r="AZ540" s="104"/>
      <c r="BA540" s="104"/>
      <c r="BB540" s="414"/>
      <c r="BC540" s="414"/>
      <c r="BD540" s="104"/>
      <c r="BE540" s="104"/>
    </row>
    <row r="541" spans="1:58" s="39" customFormat="1" ht="24" hidden="1">
      <c r="A541" s="17"/>
      <c r="B541" s="410" t="s">
        <v>2103</v>
      </c>
      <c r="C541" s="410" t="s">
        <v>2103</v>
      </c>
      <c r="D541" s="410" t="s">
        <v>70</v>
      </c>
      <c r="E541" s="105" t="e">
        <f>VLOOKUP(D541, '[2](참고) 중복제거용 BP사명 DB'!$B$3:$D908, 3, FALSE)</f>
        <v>#N/A</v>
      </c>
      <c r="F541" s="7"/>
      <c r="G541" s="3" t="s">
        <v>2104</v>
      </c>
      <c r="H541" s="117" t="s">
        <v>2027</v>
      </c>
      <c r="I541" s="117"/>
      <c r="J541" s="117"/>
      <c r="K541" s="117"/>
      <c r="L541" s="117"/>
      <c r="M541" s="117"/>
      <c r="N541" s="117" t="s">
        <v>748</v>
      </c>
      <c r="O541" s="117"/>
      <c r="P541" s="122"/>
      <c r="Q541" s="28"/>
      <c r="R541" s="121"/>
      <c r="S541" s="115"/>
      <c r="T541" s="121"/>
      <c r="U541" s="115"/>
      <c r="V541" s="121"/>
      <c r="W541" s="121"/>
      <c r="X541" s="121"/>
      <c r="Y541" s="121"/>
      <c r="Z541" s="432"/>
      <c r="AA541" s="121" t="s">
        <v>2102</v>
      </c>
      <c r="AB541" s="121"/>
      <c r="AC541" s="121"/>
      <c r="AD541" s="121"/>
      <c r="AE541" s="7"/>
      <c r="AF541" s="104"/>
      <c r="AG541" s="104"/>
      <c r="AH541" s="104"/>
      <c r="AI541" s="104"/>
      <c r="AJ541" s="590"/>
      <c r="AK541" s="20"/>
      <c r="AL541" s="503"/>
      <c r="AM541" s="20"/>
      <c r="AN541" s="30"/>
      <c r="AO541" s="34"/>
      <c r="AP541" s="30"/>
      <c r="AQ541" s="30"/>
      <c r="AR541" s="20" t="str">
        <f t="shared" si="21"/>
        <v/>
      </c>
      <c r="AS541" s="86"/>
      <c r="AT541" s="351"/>
      <c r="AU541" s="96"/>
      <c r="AV541" s="96"/>
      <c r="AW541" s="71" t="str">
        <f t="shared" si="22"/>
        <v/>
      </c>
      <c r="AX541" s="104"/>
      <c r="AY541" s="104"/>
      <c r="AZ541" s="104"/>
      <c r="BA541" s="104"/>
      <c r="BB541" s="414"/>
      <c r="BC541" s="414"/>
      <c r="BD541" s="104"/>
      <c r="BE541" s="104"/>
    </row>
    <row r="542" spans="1:58" s="39" customFormat="1" ht="24" hidden="1">
      <c r="A542" s="17"/>
      <c r="B542" s="410" t="s">
        <v>2105</v>
      </c>
      <c r="C542" s="410" t="s">
        <v>2105</v>
      </c>
      <c r="D542" s="410" t="s">
        <v>70</v>
      </c>
      <c r="E542" s="105" t="e">
        <f>VLOOKUP(D542, '[2](참고) 중복제거용 BP사명 DB'!$B$3:$D909, 3, FALSE)</f>
        <v>#N/A</v>
      </c>
      <c r="F542" s="7"/>
      <c r="G542" s="3" t="s">
        <v>2104</v>
      </c>
      <c r="H542" s="117" t="s">
        <v>2027</v>
      </c>
      <c r="I542" s="117"/>
      <c r="J542" s="117"/>
      <c r="K542" s="117"/>
      <c r="L542" s="117"/>
      <c r="M542" s="117"/>
      <c r="N542" s="117" t="s">
        <v>748</v>
      </c>
      <c r="O542" s="117"/>
      <c r="P542" s="122"/>
      <c r="Q542" s="28"/>
      <c r="R542" s="121"/>
      <c r="S542" s="115"/>
      <c r="T542" s="121"/>
      <c r="U542" s="115"/>
      <c r="V542" s="121"/>
      <c r="W542" s="121"/>
      <c r="X542" s="121"/>
      <c r="Y542" s="121"/>
      <c r="Z542" s="432"/>
      <c r="AA542" s="121" t="s">
        <v>2102</v>
      </c>
      <c r="AB542" s="121"/>
      <c r="AC542" s="121"/>
      <c r="AD542" s="121"/>
      <c r="AE542" s="7"/>
      <c r="AF542" s="104"/>
      <c r="AG542" s="104"/>
      <c r="AH542" s="104"/>
      <c r="AI542" s="104"/>
      <c r="AJ542" s="590"/>
      <c r="AK542" s="20"/>
      <c r="AL542" s="503"/>
      <c r="AM542" s="20"/>
      <c r="AN542" s="30"/>
      <c r="AO542" s="34"/>
      <c r="AP542" s="30"/>
      <c r="AQ542" s="30"/>
      <c r="AR542" s="20" t="str">
        <f t="shared" si="21"/>
        <v/>
      </c>
      <c r="AS542" s="86"/>
      <c r="AT542" s="351"/>
      <c r="AU542" s="96"/>
      <c r="AV542" s="96"/>
      <c r="AW542" s="71" t="str">
        <f t="shared" si="22"/>
        <v/>
      </c>
      <c r="AX542" s="104"/>
      <c r="AY542" s="104"/>
      <c r="AZ542" s="104"/>
      <c r="BA542" s="104"/>
      <c r="BB542" s="414"/>
      <c r="BC542" s="414"/>
      <c r="BD542" s="104"/>
      <c r="BE542" s="104"/>
    </row>
    <row r="543" spans="1:58" s="39" customFormat="1" ht="24" hidden="1">
      <c r="A543" s="17"/>
      <c r="B543" s="410" t="s">
        <v>2106</v>
      </c>
      <c r="C543" s="410" t="s">
        <v>2106</v>
      </c>
      <c r="D543" s="410" t="s">
        <v>70</v>
      </c>
      <c r="E543" s="105" t="e">
        <f>VLOOKUP(D543, '[2](참고) 중복제거용 BP사명 DB'!$B$3:$D910, 3, FALSE)</f>
        <v>#N/A</v>
      </c>
      <c r="F543" s="7"/>
      <c r="G543" s="3" t="s">
        <v>2104</v>
      </c>
      <c r="H543" s="117" t="s">
        <v>2027</v>
      </c>
      <c r="I543" s="117"/>
      <c r="J543" s="117"/>
      <c r="K543" s="117"/>
      <c r="L543" s="117"/>
      <c r="M543" s="117"/>
      <c r="N543" s="117" t="s">
        <v>748</v>
      </c>
      <c r="O543" s="117"/>
      <c r="P543" s="122"/>
      <c r="Q543" s="28"/>
      <c r="R543" s="121"/>
      <c r="S543" s="115"/>
      <c r="T543" s="121"/>
      <c r="U543" s="115"/>
      <c r="V543" s="121"/>
      <c r="W543" s="121"/>
      <c r="X543" s="121"/>
      <c r="Y543" s="121"/>
      <c r="Z543" s="432"/>
      <c r="AA543" s="121" t="s">
        <v>2102</v>
      </c>
      <c r="AB543" s="121"/>
      <c r="AC543" s="121"/>
      <c r="AD543" s="121"/>
      <c r="AE543" s="7"/>
      <c r="AF543" s="104"/>
      <c r="AG543" s="104"/>
      <c r="AH543" s="104"/>
      <c r="AI543" s="104"/>
      <c r="AJ543" s="590"/>
      <c r="AK543" s="20"/>
      <c r="AL543" s="503"/>
      <c r="AM543" s="20"/>
      <c r="AN543" s="30"/>
      <c r="AO543" s="34"/>
      <c r="AP543" s="30"/>
      <c r="AQ543" s="30"/>
      <c r="AR543" s="20" t="str">
        <f t="shared" si="21"/>
        <v/>
      </c>
      <c r="AS543" s="86"/>
      <c r="AT543" s="351"/>
      <c r="AU543" s="96"/>
      <c r="AV543" s="96"/>
      <c r="AW543" s="71" t="str">
        <f t="shared" si="22"/>
        <v/>
      </c>
      <c r="AX543" s="104"/>
      <c r="AY543" s="104"/>
      <c r="AZ543" s="104"/>
      <c r="BA543" s="104"/>
      <c r="BB543" s="414"/>
      <c r="BC543" s="414"/>
      <c r="BD543" s="104"/>
      <c r="BE543" s="104"/>
    </row>
    <row r="544" spans="1:58" s="39" customFormat="1" ht="24" hidden="1">
      <c r="A544" s="17"/>
      <c r="B544" s="410" t="s">
        <v>2107</v>
      </c>
      <c r="C544" s="410" t="s">
        <v>2107</v>
      </c>
      <c r="D544" s="410" t="s">
        <v>70</v>
      </c>
      <c r="E544" s="105" t="e">
        <f>VLOOKUP(D544, '[2](참고) 중복제거용 BP사명 DB'!$B$3:$D911, 3, FALSE)</f>
        <v>#N/A</v>
      </c>
      <c r="F544" s="7"/>
      <c r="G544" s="3" t="s">
        <v>2104</v>
      </c>
      <c r="H544" s="117" t="s">
        <v>2027</v>
      </c>
      <c r="I544" s="117"/>
      <c r="J544" s="117"/>
      <c r="K544" s="117"/>
      <c r="L544" s="117"/>
      <c r="M544" s="117"/>
      <c r="N544" s="117" t="s">
        <v>748</v>
      </c>
      <c r="O544" s="117"/>
      <c r="P544" s="122"/>
      <c r="Q544" s="28"/>
      <c r="R544" s="121"/>
      <c r="S544" s="115"/>
      <c r="T544" s="121"/>
      <c r="U544" s="115"/>
      <c r="V544" s="121"/>
      <c r="W544" s="121"/>
      <c r="X544" s="121"/>
      <c r="Y544" s="121"/>
      <c r="Z544" s="432"/>
      <c r="AA544" s="121" t="s">
        <v>2102</v>
      </c>
      <c r="AB544" s="121"/>
      <c r="AC544" s="121"/>
      <c r="AD544" s="121"/>
      <c r="AE544" s="7"/>
      <c r="AF544" s="104"/>
      <c r="AG544" s="104"/>
      <c r="AH544" s="104"/>
      <c r="AI544" s="104"/>
      <c r="AJ544" s="590"/>
      <c r="AK544" s="20"/>
      <c r="AL544" s="503"/>
      <c r="AM544" s="20"/>
      <c r="AN544" s="30"/>
      <c r="AO544" s="34"/>
      <c r="AP544" s="30"/>
      <c r="AQ544" s="30"/>
      <c r="AR544" s="20" t="str">
        <f t="shared" si="21"/>
        <v/>
      </c>
      <c r="AS544" s="86"/>
      <c r="AT544" s="351"/>
      <c r="AU544" s="96"/>
      <c r="AV544" s="96"/>
      <c r="AW544" s="71" t="str">
        <f t="shared" si="22"/>
        <v/>
      </c>
      <c r="AX544" s="104"/>
      <c r="AY544" s="104"/>
      <c r="AZ544" s="104"/>
      <c r="BA544" s="104"/>
      <c r="BB544" s="414"/>
      <c r="BC544" s="414"/>
      <c r="BD544" s="104"/>
      <c r="BE544" s="104"/>
    </row>
    <row r="545" spans="1:57" s="39" customFormat="1" ht="24" hidden="1">
      <c r="A545" s="17"/>
      <c r="B545" s="410" t="s">
        <v>2108</v>
      </c>
      <c r="C545" s="410" t="s">
        <v>2108</v>
      </c>
      <c r="D545" s="410" t="s">
        <v>70</v>
      </c>
      <c r="E545" s="105" t="e">
        <f>VLOOKUP(D545, '[2](참고) 중복제거용 BP사명 DB'!$B$3:$D912, 3, FALSE)</f>
        <v>#N/A</v>
      </c>
      <c r="F545" s="7"/>
      <c r="G545" s="3" t="s">
        <v>2109</v>
      </c>
      <c r="H545" s="117" t="s">
        <v>2027</v>
      </c>
      <c r="I545" s="117"/>
      <c r="J545" s="117"/>
      <c r="K545" s="117"/>
      <c r="L545" s="117"/>
      <c r="M545" s="117"/>
      <c r="N545" s="117" t="s">
        <v>748</v>
      </c>
      <c r="O545" s="117"/>
      <c r="P545" s="122"/>
      <c r="Q545" s="28"/>
      <c r="R545" s="121"/>
      <c r="S545" s="115"/>
      <c r="T545" s="121"/>
      <c r="U545" s="115"/>
      <c r="V545" s="121"/>
      <c r="W545" s="121"/>
      <c r="X545" s="121"/>
      <c r="Y545" s="121"/>
      <c r="Z545" s="432"/>
      <c r="AA545" s="121" t="s">
        <v>2102</v>
      </c>
      <c r="AB545" s="121"/>
      <c r="AC545" s="121"/>
      <c r="AD545" s="121"/>
      <c r="AE545" s="7"/>
      <c r="AF545" s="104"/>
      <c r="AG545" s="104"/>
      <c r="AH545" s="104"/>
      <c r="AI545" s="104"/>
      <c r="AJ545" s="590"/>
      <c r="AK545" s="20"/>
      <c r="AL545" s="503"/>
      <c r="AM545" s="20"/>
      <c r="AN545" s="30"/>
      <c r="AO545" s="34"/>
      <c r="AP545" s="30"/>
      <c r="AQ545" s="30"/>
      <c r="AR545" s="20" t="str">
        <f t="shared" si="21"/>
        <v/>
      </c>
      <c r="AS545" s="86"/>
      <c r="AT545" s="351"/>
      <c r="AU545" s="96"/>
      <c r="AV545" s="96"/>
      <c r="AW545" s="71" t="str">
        <f t="shared" si="22"/>
        <v/>
      </c>
      <c r="AX545" s="104"/>
      <c r="AY545" s="104"/>
      <c r="AZ545" s="104"/>
      <c r="BA545" s="104"/>
      <c r="BB545" s="414"/>
      <c r="BC545" s="414"/>
      <c r="BD545" s="104"/>
      <c r="BE545" s="104"/>
    </row>
    <row r="546" spans="1:57" s="39" customFormat="1" ht="24" hidden="1">
      <c r="A546" s="17"/>
      <c r="B546" s="410" t="s">
        <v>2110</v>
      </c>
      <c r="C546" s="410" t="s">
        <v>2110</v>
      </c>
      <c r="D546" s="410" t="s">
        <v>70</v>
      </c>
      <c r="E546" s="105" t="e">
        <f>VLOOKUP(D546, '[2](참고) 중복제거용 BP사명 DB'!$B$3:$D913, 3, FALSE)</f>
        <v>#N/A</v>
      </c>
      <c r="F546" s="7"/>
      <c r="G546" s="3" t="s">
        <v>2104</v>
      </c>
      <c r="H546" s="117" t="s">
        <v>2027</v>
      </c>
      <c r="I546" s="117"/>
      <c r="J546" s="117"/>
      <c r="K546" s="117"/>
      <c r="L546" s="117"/>
      <c r="M546" s="117"/>
      <c r="N546" s="117" t="s">
        <v>748</v>
      </c>
      <c r="O546" s="117"/>
      <c r="P546" s="122"/>
      <c r="Q546" s="28"/>
      <c r="R546" s="121"/>
      <c r="S546" s="115"/>
      <c r="T546" s="121"/>
      <c r="U546" s="115"/>
      <c r="V546" s="121"/>
      <c r="W546" s="121"/>
      <c r="X546" s="121"/>
      <c r="Y546" s="121"/>
      <c r="Z546" s="432"/>
      <c r="AA546" s="121" t="s">
        <v>2102</v>
      </c>
      <c r="AB546" s="121"/>
      <c r="AC546" s="121"/>
      <c r="AD546" s="121"/>
      <c r="AE546" s="7"/>
      <c r="AF546" s="104"/>
      <c r="AG546" s="104"/>
      <c r="AH546" s="104"/>
      <c r="AI546" s="104"/>
      <c r="AJ546" s="590"/>
      <c r="AK546" s="20"/>
      <c r="AL546" s="503"/>
      <c r="AM546" s="20"/>
      <c r="AN546" s="30"/>
      <c r="AO546" s="34"/>
      <c r="AP546" s="30"/>
      <c r="AQ546" s="30"/>
      <c r="AR546" s="20" t="str">
        <f t="shared" si="21"/>
        <v/>
      </c>
      <c r="AS546" s="86"/>
      <c r="AT546" s="351"/>
      <c r="AU546" s="96"/>
      <c r="AV546" s="96"/>
      <c r="AW546" s="71" t="str">
        <f t="shared" si="22"/>
        <v/>
      </c>
      <c r="AX546" s="104"/>
      <c r="AY546" s="104"/>
      <c r="AZ546" s="104"/>
      <c r="BA546" s="104"/>
      <c r="BB546" s="414"/>
      <c r="BC546" s="414"/>
      <c r="BD546" s="104"/>
      <c r="BE546" s="104"/>
    </row>
    <row r="547" spans="1:57" s="39" customFormat="1" ht="24" hidden="1">
      <c r="A547" s="17"/>
      <c r="B547" s="410" t="s">
        <v>2111</v>
      </c>
      <c r="C547" s="410" t="s">
        <v>2111</v>
      </c>
      <c r="D547" s="410" t="s">
        <v>70</v>
      </c>
      <c r="E547" s="105" t="e">
        <f>VLOOKUP(D547, '[2](참고) 중복제거용 BP사명 DB'!$B$3:$D914, 3, FALSE)</f>
        <v>#N/A</v>
      </c>
      <c r="F547" s="7"/>
      <c r="G547" s="3" t="s">
        <v>2104</v>
      </c>
      <c r="H547" s="117" t="s">
        <v>2027</v>
      </c>
      <c r="I547" s="117"/>
      <c r="J547" s="117"/>
      <c r="K547" s="117"/>
      <c r="L547" s="117"/>
      <c r="M547" s="117"/>
      <c r="N547" s="117" t="s">
        <v>748</v>
      </c>
      <c r="O547" s="117"/>
      <c r="P547" s="122"/>
      <c r="Q547" s="28"/>
      <c r="R547" s="121"/>
      <c r="S547" s="115"/>
      <c r="T547" s="121"/>
      <c r="U547" s="115"/>
      <c r="V547" s="121"/>
      <c r="W547" s="121"/>
      <c r="X547" s="121"/>
      <c r="Y547" s="121"/>
      <c r="Z547" s="432"/>
      <c r="AA547" s="121" t="s">
        <v>2102</v>
      </c>
      <c r="AB547" s="121"/>
      <c r="AC547" s="121"/>
      <c r="AD547" s="121"/>
      <c r="AE547" s="7"/>
      <c r="AF547" s="104"/>
      <c r="AG547" s="104"/>
      <c r="AH547" s="104"/>
      <c r="AI547" s="104"/>
      <c r="AJ547" s="590"/>
      <c r="AK547" s="20"/>
      <c r="AL547" s="503"/>
      <c r="AM547" s="20"/>
      <c r="AN547" s="30"/>
      <c r="AO547" s="34"/>
      <c r="AP547" s="30"/>
      <c r="AQ547" s="30"/>
      <c r="AR547" s="20" t="str">
        <f t="shared" si="21"/>
        <v/>
      </c>
      <c r="AS547" s="86"/>
      <c r="AT547" s="351"/>
      <c r="AU547" s="96"/>
      <c r="AV547" s="96"/>
      <c r="AW547" s="71" t="str">
        <f t="shared" si="22"/>
        <v/>
      </c>
      <c r="AX547" s="104"/>
      <c r="AY547" s="104"/>
      <c r="AZ547" s="104"/>
      <c r="BA547" s="104"/>
      <c r="BB547" s="414"/>
      <c r="BC547" s="414"/>
      <c r="BD547" s="104"/>
      <c r="BE547" s="104"/>
    </row>
    <row r="548" spans="1:57" s="39" customFormat="1" ht="24" hidden="1">
      <c r="A548" s="17"/>
      <c r="B548" s="410" t="s">
        <v>2112</v>
      </c>
      <c r="C548" s="410" t="s">
        <v>2112</v>
      </c>
      <c r="D548" s="410" t="s">
        <v>70</v>
      </c>
      <c r="E548" s="105" t="e">
        <f>VLOOKUP(D548, '[2](참고) 중복제거용 BP사명 DB'!$B$3:$D915, 3, FALSE)</f>
        <v>#N/A</v>
      </c>
      <c r="F548" s="7"/>
      <c r="G548" s="3" t="s">
        <v>2104</v>
      </c>
      <c r="H548" s="117" t="s">
        <v>2027</v>
      </c>
      <c r="I548" s="117"/>
      <c r="J548" s="117"/>
      <c r="K548" s="117"/>
      <c r="L548" s="117"/>
      <c r="M548" s="117"/>
      <c r="N548" s="117" t="s">
        <v>748</v>
      </c>
      <c r="O548" s="117"/>
      <c r="P548" s="122"/>
      <c r="Q548" s="28"/>
      <c r="R548" s="121"/>
      <c r="S548" s="115"/>
      <c r="T548" s="121"/>
      <c r="U548" s="115"/>
      <c r="V548" s="121"/>
      <c r="W548" s="121"/>
      <c r="X548" s="121"/>
      <c r="Y548" s="121"/>
      <c r="Z548" s="432"/>
      <c r="AA548" s="121" t="s">
        <v>2102</v>
      </c>
      <c r="AB548" s="121"/>
      <c r="AC548" s="121"/>
      <c r="AD548" s="121"/>
      <c r="AE548" s="7"/>
      <c r="AF548" s="104"/>
      <c r="AG548" s="104"/>
      <c r="AH548" s="104"/>
      <c r="AI548" s="104"/>
      <c r="AJ548" s="590"/>
      <c r="AK548" s="20"/>
      <c r="AL548" s="503"/>
      <c r="AM548" s="20"/>
      <c r="AN548" s="30"/>
      <c r="AO548" s="34"/>
      <c r="AP548" s="30"/>
      <c r="AQ548" s="30"/>
      <c r="AR548" s="20" t="str">
        <f t="shared" si="21"/>
        <v/>
      </c>
      <c r="AS548" s="86"/>
      <c r="AT548" s="351"/>
      <c r="AU548" s="96"/>
      <c r="AV548" s="96"/>
      <c r="AW548" s="71" t="str">
        <f t="shared" si="22"/>
        <v/>
      </c>
      <c r="AX548" s="104"/>
      <c r="AY548" s="104"/>
      <c r="AZ548" s="104"/>
      <c r="BA548" s="104"/>
      <c r="BB548" s="414"/>
      <c r="BC548" s="414"/>
      <c r="BD548" s="104"/>
      <c r="BE548" s="104"/>
    </row>
    <row r="549" spans="1:57" s="39" customFormat="1" ht="24" hidden="1">
      <c r="A549" s="17"/>
      <c r="B549" s="410" t="s">
        <v>2113</v>
      </c>
      <c r="C549" s="410" t="s">
        <v>2113</v>
      </c>
      <c r="D549" s="410" t="s">
        <v>70</v>
      </c>
      <c r="E549" s="105" t="e">
        <f>VLOOKUP(D549, '[2](참고) 중복제거용 BP사명 DB'!$B$3:$D916, 3, FALSE)</f>
        <v>#N/A</v>
      </c>
      <c r="F549" s="7"/>
      <c r="G549" s="3" t="s">
        <v>2104</v>
      </c>
      <c r="H549" s="117" t="s">
        <v>2027</v>
      </c>
      <c r="I549" s="117"/>
      <c r="J549" s="117"/>
      <c r="K549" s="117"/>
      <c r="L549" s="117"/>
      <c r="M549" s="117"/>
      <c r="N549" s="117" t="s">
        <v>748</v>
      </c>
      <c r="O549" s="117"/>
      <c r="P549" s="122"/>
      <c r="Q549" s="28"/>
      <c r="R549" s="121"/>
      <c r="S549" s="115"/>
      <c r="T549" s="121"/>
      <c r="U549" s="115"/>
      <c r="V549" s="121"/>
      <c r="W549" s="121"/>
      <c r="X549" s="121"/>
      <c r="Y549" s="121"/>
      <c r="Z549" s="432"/>
      <c r="AA549" s="121" t="s">
        <v>2102</v>
      </c>
      <c r="AB549" s="121"/>
      <c r="AC549" s="121"/>
      <c r="AD549" s="121"/>
      <c r="AE549" s="7"/>
      <c r="AF549" s="104"/>
      <c r="AG549" s="104"/>
      <c r="AH549" s="104"/>
      <c r="AI549" s="104"/>
      <c r="AJ549" s="590"/>
      <c r="AK549" s="20"/>
      <c r="AL549" s="503"/>
      <c r="AM549" s="20"/>
      <c r="AN549" s="30"/>
      <c r="AO549" s="34"/>
      <c r="AP549" s="30"/>
      <c r="AQ549" s="30"/>
      <c r="AR549" s="20" t="str">
        <f t="shared" si="21"/>
        <v/>
      </c>
      <c r="AS549" s="86"/>
      <c r="AT549" s="351"/>
      <c r="AU549" s="96"/>
      <c r="AV549" s="96"/>
      <c r="AW549" s="71" t="str">
        <f t="shared" si="22"/>
        <v/>
      </c>
      <c r="AX549" s="104"/>
      <c r="AY549" s="104"/>
      <c r="AZ549" s="104"/>
      <c r="BA549" s="104"/>
      <c r="BB549" s="414"/>
      <c r="BC549" s="414"/>
      <c r="BD549" s="104"/>
      <c r="BE549" s="104"/>
    </row>
    <row r="550" spans="1:57" s="39" customFormat="1" ht="24" hidden="1">
      <c r="A550" s="17"/>
      <c r="B550" s="410" t="s">
        <v>2114</v>
      </c>
      <c r="C550" s="410" t="s">
        <v>2114</v>
      </c>
      <c r="D550" s="410" t="s">
        <v>70</v>
      </c>
      <c r="E550" s="105" t="e">
        <f>VLOOKUP(D550, '[2](참고) 중복제거용 BP사명 DB'!$B$3:$D917, 3, FALSE)</f>
        <v>#N/A</v>
      </c>
      <c r="F550" s="7"/>
      <c r="G550" s="3" t="s">
        <v>2104</v>
      </c>
      <c r="H550" s="117" t="s">
        <v>2027</v>
      </c>
      <c r="I550" s="117"/>
      <c r="J550" s="117"/>
      <c r="K550" s="117"/>
      <c r="L550" s="117"/>
      <c r="M550" s="117"/>
      <c r="N550" s="117" t="s">
        <v>748</v>
      </c>
      <c r="O550" s="117"/>
      <c r="P550" s="122"/>
      <c r="Q550" s="28"/>
      <c r="R550" s="121"/>
      <c r="S550" s="115"/>
      <c r="T550" s="121"/>
      <c r="U550" s="115"/>
      <c r="V550" s="121"/>
      <c r="W550" s="121"/>
      <c r="X550" s="121"/>
      <c r="Y550" s="121"/>
      <c r="Z550" s="432"/>
      <c r="AA550" s="121" t="s">
        <v>2102</v>
      </c>
      <c r="AB550" s="121"/>
      <c r="AC550" s="121"/>
      <c r="AD550" s="121"/>
      <c r="AE550" s="7"/>
      <c r="AF550" s="104"/>
      <c r="AG550" s="104"/>
      <c r="AH550" s="104"/>
      <c r="AI550" s="104"/>
      <c r="AJ550" s="590"/>
      <c r="AK550" s="20"/>
      <c r="AL550" s="503"/>
      <c r="AM550" s="20"/>
      <c r="AN550" s="30"/>
      <c r="AO550" s="34"/>
      <c r="AP550" s="30"/>
      <c r="AQ550" s="30"/>
      <c r="AR550" s="20" t="str">
        <f t="shared" si="21"/>
        <v/>
      </c>
      <c r="AS550" s="86"/>
      <c r="AT550" s="351"/>
      <c r="AU550" s="96"/>
      <c r="AV550" s="96"/>
      <c r="AW550" s="71" t="str">
        <f t="shared" si="22"/>
        <v/>
      </c>
      <c r="AX550" s="104"/>
      <c r="AY550" s="104"/>
      <c r="AZ550" s="104"/>
      <c r="BA550" s="104"/>
      <c r="BB550" s="414"/>
      <c r="BC550" s="414"/>
      <c r="BD550" s="104"/>
      <c r="BE550" s="104"/>
    </row>
    <row r="551" spans="1:57">
      <c r="AM551" s="2"/>
      <c r="AN551" s="2"/>
      <c r="AO551" s="2"/>
      <c r="AP551" s="2"/>
      <c r="AQ551" s="2"/>
      <c r="AS551" s="62"/>
      <c r="AT551" s="2"/>
      <c r="AU551" s="2"/>
      <c r="AV551" s="2"/>
    </row>
    <row r="552" spans="1:57">
      <c r="AM552" s="2"/>
      <c r="AN552" s="2"/>
      <c r="AO552" s="2"/>
      <c r="AP552" s="2"/>
      <c r="AQ552" s="2"/>
      <c r="AT552" s="2"/>
      <c r="AU552" s="2"/>
      <c r="AV552" s="2"/>
    </row>
    <row r="553" spans="1:57">
      <c r="AK553" s="2"/>
      <c r="AL553" s="2"/>
      <c r="AM553" s="2"/>
      <c r="AN553" s="2"/>
      <c r="AO553" s="2"/>
      <c r="AP553" s="2"/>
      <c r="AQ553" s="2"/>
      <c r="AS553" s="62"/>
      <c r="AT553" s="2"/>
      <c r="AU553" s="2"/>
      <c r="AV553" s="2"/>
    </row>
    <row r="554" spans="1:57" ht="17.25" thickBot="1">
      <c r="D554"/>
      <c r="P554" s="14" t="s">
        <v>261</v>
      </c>
      <c r="W554" s="455">
        <f>COUNTIF($W$6:$W$550, "*O*")</f>
        <v>113</v>
      </c>
      <c r="X554" s="455">
        <f>COUNTIF($X$6:$X$550, "*O*")</f>
        <v>71</v>
      </c>
      <c r="Y554" s="455">
        <f>COUNTIF($Y$6:$Y$550, "*O*")</f>
        <v>24</v>
      </c>
      <c r="Z554"/>
      <c r="AA554"/>
      <c r="AK554" s="407" t="s">
        <v>2115</v>
      </c>
      <c r="AL554" s="390"/>
      <c r="AM554" s="49"/>
      <c r="AN554" s="49"/>
      <c r="AS554" s="407" t="s">
        <v>2115</v>
      </c>
    </row>
    <row r="555" spans="1:57" ht="27">
      <c r="D555" s="410" t="s">
        <v>4302</v>
      </c>
      <c r="P555" s="14" t="s">
        <v>2117</v>
      </c>
      <c r="W555" s="455">
        <f>COUNTIF($W$6:$W$550, "*△*")</f>
        <v>0</v>
      </c>
      <c r="X555" s="455">
        <f>COUNTIF($X$6:$X$550, "*△*")</f>
        <v>9</v>
      </c>
      <c r="Y555" s="455">
        <f>COUNTIF($Y$6:$Y$550, "*△*")</f>
        <v>3</v>
      </c>
      <c r="Z555"/>
      <c r="AA555"/>
      <c r="AK555" s="304" t="s">
        <v>2118</v>
      </c>
      <c r="AL555" s="304" t="s">
        <v>2119</v>
      </c>
      <c r="AM555" s="549" t="s">
        <v>4303</v>
      </c>
      <c r="AN555" s="550" t="s">
        <v>4304</v>
      </c>
      <c r="AO555" s="551" t="s">
        <v>2121</v>
      </c>
      <c r="AP555" s="552" t="s">
        <v>2122</v>
      </c>
      <c r="AQ555" s="553" t="s">
        <v>2123</v>
      </c>
      <c r="AS555" s="554" t="s">
        <v>2118</v>
      </c>
      <c r="AT555" s="555" t="s">
        <v>2120</v>
      </c>
      <c r="AU555" s="551" t="s">
        <v>2121</v>
      </c>
      <c r="AV555" s="552" t="s">
        <v>2122</v>
      </c>
      <c r="AW555" s="553" t="s">
        <v>2123</v>
      </c>
    </row>
    <row r="556" spans="1:57" ht="22.5">
      <c r="D556" s="208" t="s">
        <v>2124</v>
      </c>
      <c r="P556" s="14" t="s">
        <v>2125</v>
      </c>
      <c r="W556" s="455">
        <f>COUNTIF($W$6:$W$550, "투")</f>
        <v>0</v>
      </c>
      <c r="X556" s="455">
        <f>COUNTIF($X$6:$X$550, "투")</f>
        <v>0</v>
      </c>
      <c r="Y556" s="455">
        <f>COUNTIF($Y$6:$Y$550, "투")</f>
        <v>0</v>
      </c>
      <c r="AE556" s="48" t="s">
        <v>3907</v>
      </c>
      <c r="AJ556" s="628" t="s">
        <v>3912</v>
      </c>
      <c r="AK556" s="698" t="s">
        <v>565</v>
      </c>
      <c r="AL556" s="105" t="s">
        <v>2126</v>
      </c>
      <c r="AM556" s="556">
        <f>COUNTA(W6:W550)</f>
        <v>113</v>
      </c>
      <c r="AN556" s="557">
        <f>COUNTIF($AL$6:$AL$550, "*인증*")</f>
        <v>88</v>
      </c>
      <c r="AO556" s="132">
        <f>COUNTIFS($AL$6:$AL$550, "*인증*", $AP$6:$AP$550, "&lt;&gt;" )</f>
        <v>71</v>
      </c>
      <c r="AP556" s="558">
        <f>COUNTIFS($AL$6:$AL$550, "*인증*", $AQ$6:$AQ$550, "&lt;&gt;" )</f>
        <v>63</v>
      </c>
      <c r="AQ556" s="559" t="s">
        <v>3918</v>
      </c>
      <c r="AS556" s="560" t="s">
        <v>2126</v>
      </c>
      <c r="AT556" s="561">
        <f>COUNTIFS($AL$6:$AL$550, "인증", $AS$6:$AS$550, "&lt;&gt;")</f>
        <v>22</v>
      </c>
      <c r="AU556" s="132">
        <f>COUNTIFS($AL$6:$AL$550, "*인증*", $AU$6:$AU$550, "&lt;&gt;" )</f>
        <v>19</v>
      </c>
      <c r="AV556" s="562">
        <f>COUNTIFS($AL$6:$AL$550, "*인증*", $AV$6:$AV$550, "&lt;&gt;" )</f>
        <v>10</v>
      </c>
      <c r="AW556" s="563"/>
    </row>
    <row r="557" spans="1:57">
      <c r="D557" s="405" t="s">
        <v>683</v>
      </c>
      <c r="AE557" s="48" t="s">
        <v>3911</v>
      </c>
      <c r="AJ557" s="628" t="s">
        <v>3913</v>
      </c>
      <c r="AK557" s="698"/>
      <c r="AL557" s="105" t="s">
        <v>4305</v>
      </c>
      <c r="AM557" s="564">
        <f>COUNTIF(AK6:AK550, "상반기")-AM556</f>
        <v>27</v>
      </c>
      <c r="AN557" s="557">
        <f>COUNTIF($AL$6:$AL$550, "*정기*")</f>
        <v>54</v>
      </c>
      <c r="AO557" s="132"/>
      <c r="AP557" s="558"/>
      <c r="AQ557" s="565"/>
      <c r="AS557" s="560" t="s">
        <v>4305</v>
      </c>
      <c r="AT557" s="561">
        <f>COUNTIFS($AL$6:$AL$550, "정기", $AS$6:$AS$550, "&lt;&gt;")</f>
        <v>31</v>
      </c>
      <c r="AU557" s="132"/>
      <c r="AV557" s="562"/>
      <c r="AW557" s="563"/>
    </row>
    <row r="558" spans="1:57" ht="17.25" thickBot="1">
      <c r="D558" s="531" t="s">
        <v>4306</v>
      </c>
      <c r="AE558" s="48" t="s">
        <v>3914</v>
      </c>
      <c r="AK558" s="698"/>
      <c r="AL558" s="105" t="s">
        <v>683</v>
      </c>
      <c r="AM558" s="564">
        <f>COUNTIF(AK6:AK550,"확인필요*")</f>
        <v>0</v>
      </c>
      <c r="AN558" s="557"/>
      <c r="AO558" s="132"/>
      <c r="AP558" s="558"/>
      <c r="AQ558" s="563"/>
      <c r="AS558" s="560" t="s">
        <v>2127</v>
      </c>
      <c r="AT558" s="566">
        <f>COUNTIFS($AL$6:$AL$550, "위치", $AS$6:$AS$550, "&lt;&gt;")</f>
        <v>12</v>
      </c>
      <c r="AU558" s="567"/>
      <c r="AV558" s="568"/>
      <c r="AW558" s="563"/>
    </row>
    <row r="559" spans="1:57" ht="22.5">
      <c r="AJ559" s="628" t="s">
        <v>3908</v>
      </c>
      <c r="AK559" s="698" t="s">
        <v>398</v>
      </c>
      <c r="AL559" s="105" t="s">
        <v>2127</v>
      </c>
      <c r="AM559" s="556">
        <f>COUNTA(Y6:Y550)-19</f>
        <v>7</v>
      </c>
      <c r="AN559" s="557">
        <f>COUNTIF($AL$6:$AL$550, "*위치*")</f>
        <v>18</v>
      </c>
      <c r="AO559" s="132"/>
      <c r="AP559" s="569"/>
      <c r="AQ559" s="565" t="s">
        <v>3915</v>
      </c>
    </row>
    <row r="560" spans="1:57">
      <c r="AJ560" s="628" t="s">
        <v>3910</v>
      </c>
      <c r="AK560" s="698"/>
      <c r="AL560" s="105" t="s">
        <v>3905</v>
      </c>
      <c r="AM560" s="556" t="s">
        <v>3906</v>
      </c>
      <c r="AN560" s="557" t="s">
        <v>3906</v>
      </c>
      <c r="AO560" s="132"/>
      <c r="AP560" s="558"/>
      <c r="AQ560" s="563"/>
    </row>
    <row r="561" spans="3:49" ht="17.25" thickBot="1">
      <c r="AK561" s="698"/>
      <c r="AL561" s="132"/>
      <c r="AM561" s="570"/>
      <c r="AN561" s="571"/>
      <c r="AO561" s="567"/>
      <c r="AP561" s="572"/>
      <c r="AQ561" s="563"/>
      <c r="AS561"/>
    </row>
    <row r="562" spans="3:49">
      <c r="D562" s="489"/>
      <c r="AE562" s="48"/>
      <c r="AK562" s="2"/>
      <c r="AL562" s="2"/>
      <c r="AM562" s="2"/>
      <c r="AN562" s="2"/>
      <c r="AO562" s="2"/>
      <c r="AP562" s="2"/>
      <c r="AQ562" s="2"/>
      <c r="AS562" s="62"/>
      <c r="AT562" s="2"/>
      <c r="AU562" s="2"/>
      <c r="AV562" s="2"/>
    </row>
    <row r="563" spans="3:49">
      <c r="C563" s="489"/>
      <c r="AE563" s="48"/>
      <c r="AK563" s="390" t="s">
        <v>2129</v>
      </c>
      <c r="AL563" s="390"/>
      <c r="AM563" s="2"/>
      <c r="AN563" s="2"/>
      <c r="AO563" s="2"/>
      <c r="AP563" s="2"/>
      <c r="AQ563" s="2"/>
      <c r="AS563" s="390" t="s">
        <v>2129</v>
      </c>
      <c r="AT563" s="2"/>
      <c r="AU563" s="2"/>
      <c r="AV563" s="2"/>
    </row>
    <row r="564" spans="3:49" ht="24">
      <c r="C564" s="489"/>
      <c r="D564" s="48">
        <f>AO556/AN556*100</f>
        <v>80.681818181818173</v>
      </c>
      <c r="AE564" s="48"/>
      <c r="AK564" s="457" t="s">
        <v>2118</v>
      </c>
      <c r="AL564" s="457" t="s">
        <v>2119</v>
      </c>
      <c r="AM564" s="457"/>
      <c r="AN564" s="457" t="s">
        <v>2120</v>
      </c>
      <c r="AO564" s="458" t="s">
        <v>2121</v>
      </c>
      <c r="AP564" s="458" t="s">
        <v>2122</v>
      </c>
      <c r="AQ564" s="457" t="s">
        <v>2123</v>
      </c>
      <c r="AS564" s="458" t="s">
        <v>2118</v>
      </c>
      <c r="AT564" s="457" t="s">
        <v>2120</v>
      </c>
      <c r="AU564" s="458" t="s">
        <v>2121</v>
      </c>
      <c r="AV564" s="458" t="s">
        <v>2122</v>
      </c>
      <c r="AW564" s="457" t="s">
        <v>2123</v>
      </c>
    </row>
    <row r="565" spans="3:49" ht="27">
      <c r="C565" s="489"/>
      <c r="D565" s="48">
        <f>AP556/AO556 *100</f>
        <v>88.732394366197184</v>
      </c>
      <c r="Y565" s="450" t="s">
        <v>2130</v>
      </c>
      <c r="AA565" s="450">
        <v>49</v>
      </c>
      <c r="AC565" s="450"/>
      <c r="AE565">
        <v>3</v>
      </c>
      <c r="AK565" s="690" t="s">
        <v>565</v>
      </c>
      <c r="AL565" s="105" t="s">
        <v>2131</v>
      </c>
      <c r="AM565" s="105"/>
      <c r="AN565" s="105">
        <v>57</v>
      </c>
      <c r="AO565" s="105">
        <v>57</v>
      </c>
      <c r="AP565" s="105">
        <v>57</v>
      </c>
      <c r="AQ565" s="105"/>
      <c r="AS565" s="203" t="s">
        <v>565</v>
      </c>
      <c r="AT565" s="203">
        <v>16</v>
      </c>
      <c r="AU565" s="28">
        <v>16</v>
      </c>
      <c r="AV565" s="203">
        <v>16</v>
      </c>
      <c r="AW565" s="203"/>
    </row>
    <row r="566" spans="3:49" ht="36">
      <c r="Y566" s="450" t="s">
        <v>78</v>
      </c>
      <c r="AA566" s="450">
        <v>41</v>
      </c>
      <c r="AC566" s="450" t="s">
        <v>2132</v>
      </c>
      <c r="AE566">
        <v>6</v>
      </c>
      <c r="AK566" s="691"/>
      <c r="AL566" s="105" t="s">
        <v>2133</v>
      </c>
      <c r="AM566" s="105"/>
      <c r="AN566" s="105">
        <v>20</v>
      </c>
      <c r="AO566" s="105" t="s">
        <v>1254</v>
      </c>
      <c r="AP566" s="105" t="s">
        <v>1254</v>
      </c>
      <c r="AQ566" s="105" t="s">
        <v>2134</v>
      </c>
      <c r="AS566" s="203" t="s">
        <v>398</v>
      </c>
      <c r="AT566" s="203">
        <v>37</v>
      </c>
      <c r="AU566" s="28">
        <v>35</v>
      </c>
      <c r="AV566" s="203">
        <v>35</v>
      </c>
      <c r="AW566" s="203" t="s">
        <v>2135</v>
      </c>
    </row>
    <row r="567" spans="3:49" ht="27">
      <c r="AK567" s="692"/>
      <c r="AL567" s="105" t="s">
        <v>2136</v>
      </c>
      <c r="AM567" s="105"/>
      <c r="AN567" s="105">
        <v>5</v>
      </c>
      <c r="AO567" s="105" t="s">
        <v>1254</v>
      </c>
      <c r="AP567" s="105" t="s">
        <v>1254</v>
      </c>
      <c r="AQ567" s="105" t="s">
        <v>2134</v>
      </c>
      <c r="AS567" s="62"/>
      <c r="AT567" s="2"/>
      <c r="AU567" s="2"/>
      <c r="AV567" s="2"/>
    </row>
    <row r="568" spans="3:49">
      <c r="AK568" s="690" t="s">
        <v>398</v>
      </c>
      <c r="AL568" s="105" t="s">
        <v>2137</v>
      </c>
      <c r="AM568" s="105"/>
      <c r="AN568" s="105">
        <v>19</v>
      </c>
      <c r="AO568" s="105">
        <v>19</v>
      </c>
      <c r="AP568" s="105">
        <v>16</v>
      </c>
      <c r="AQ568" s="105"/>
      <c r="AS568" s="62"/>
      <c r="AT568" s="2"/>
      <c r="AU568" s="2"/>
      <c r="AV568" s="2"/>
    </row>
    <row r="569" spans="3:49">
      <c r="AK569" s="691"/>
      <c r="AL569" s="105" t="s">
        <v>2138</v>
      </c>
      <c r="AM569" s="105"/>
      <c r="AN569" s="105">
        <v>9</v>
      </c>
      <c r="AO569" s="105">
        <v>8</v>
      </c>
      <c r="AP569" s="105">
        <v>5</v>
      </c>
      <c r="AQ569" s="105"/>
      <c r="AS569" s="62"/>
      <c r="AT569" s="2"/>
      <c r="AU569" s="2"/>
      <c r="AV569" s="2"/>
    </row>
    <row r="570" spans="3:49" ht="40.5">
      <c r="AK570" s="691"/>
      <c r="AL570" s="105" t="s">
        <v>2139</v>
      </c>
      <c r="AM570" s="105"/>
      <c r="AN570" s="105">
        <v>26</v>
      </c>
      <c r="AO570" s="105">
        <v>23</v>
      </c>
      <c r="AP570" s="105">
        <v>19</v>
      </c>
      <c r="AQ570" s="105" t="s">
        <v>2140</v>
      </c>
      <c r="AS570" s="62"/>
      <c r="AT570" s="2"/>
      <c r="AU570" s="2"/>
      <c r="AV570" s="2"/>
    </row>
    <row r="571" spans="3:49">
      <c r="AK571" s="692"/>
      <c r="AL571" s="105" t="s">
        <v>2128</v>
      </c>
      <c r="AM571" s="105"/>
      <c r="AN571" s="105">
        <v>9</v>
      </c>
      <c r="AO571" s="105"/>
      <c r="AP571" s="105"/>
      <c r="AQ571" s="105" t="s">
        <v>2141</v>
      </c>
      <c r="AS571" s="62"/>
      <c r="AT571" s="2"/>
      <c r="AU571" s="2"/>
      <c r="AV571" s="2"/>
    </row>
    <row r="572" spans="3:49">
      <c r="AK572" s="2"/>
      <c r="AL572" s="2"/>
      <c r="AM572" s="2"/>
      <c r="AN572" s="2"/>
      <c r="AO572" s="2"/>
      <c r="AP572" s="2"/>
      <c r="AQ572" s="2"/>
      <c r="AS572" s="62"/>
      <c r="AT572" s="2"/>
      <c r="AU572" s="2"/>
      <c r="AV572" s="2"/>
    </row>
    <row r="573" spans="3:49">
      <c r="AK573" t="s">
        <v>3909</v>
      </c>
      <c r="AM573" s="2"/>
      <c r="AN573" s="2"/>
      <c r="AO573" s="2"/>
      <c r="AP573" s="2"/>
      <c r="AQ573" s="2"/>
      <c r="AS573" s="62"/>
      <c r="AT573" s="2"/>
      <c r="AU573" s="2"/>
      <c r="AV573" s="2"/>
    </row>
  </sheetData>
  <autoFilter ref="B5:BE550" xr:uid="{F7B02EE3-A118-4A93-A8F3-7889EA32855D}">
    <filterColumn colId="36">
      <filters>
        <filter val="제외"/>
        <filter val="제외_x000a_(PG사)"/>
        <filter val="제외_x000a_(VAS)"/>
        <filter val="제외_x000a_(계약만료)"/>
        <filter val="제외_x000a_(미처리)"/>
        <filter val="제외_x000a_(삭제예정)"/>
        <filter val="제외_x000a_(서비스종료)"/>
        <filter val="제외_x000a_(재위탁)"/>
        <filter val="제외_x000a_(투자사)"/>
        <filter val="제외(?)"/>
        <filter val="중복제외"/>
        <filter val="협의제외"/>
        <filter val="협의제외_x000a_(PG사)"/>
        <filter val="협의제외_x000a_(재위탁)"/>
      </filters>
    </filterColumn>
  </autoFilter>
  <mergeCells count="96">
    <mergeCell ref="B3:G4"/>
    <mergeCell ref="H3:O3"/>
    <mergeCell ref="Q3:V4"/>
    <mergeCell ref="W3:AA4"/>
    <mergeCell ref="AB3:AJ4"/>
    <mergeCell ref="AJ166:AJ173"/>
    <mergeCell ref="AX3:BE3"/>
    <mergeCell ref="I4:M4"/>
    <mergeCell ref="AK4:AR4"/>
    <mergeCell ref="AS4:AW4"/>
    <mergeCell ref="AX4:AY4"/>
    <mergeCell ref="AZ4:BA4"/>
    <mergeCell ref="BB4:BC4"/>
    <mergeCell ref="BD4:BE4"/>
    <mergeCell ref="AK3:AW3"/>
    <mergeCell ref="B6:B110"/>
    <mergeCell ref="B111:B160"/>
    <mergeCell ref="B161:B162"/>
    <mergeCell ref="B163:B165"/>
    <mergeCell ref="B166:B173"/>
    <mergeCell ref="AJ174:AJ176"/>
    <mergeCell ref="B177:B179"/>
    <mergeCell ref="B180:B192"/>
    <mergeCell ref="AJ180:AJ192"/>
    <mergeCell ref="B200:B209"/>
    <mergeCell ref="B193:B199"/>
    <mergeCell ref="B174:B176"/>
    <mergeCell ref="B210:B211"/>
    <mergeCell ref="AJ210:AJ211"/>
    <mergeCell ref="B212:B222"/>
    <mergeCell ref="B223:B224"/>
    <mergeCell ref="C223:C224"/>
    <mergeCell ref="AJ279:AJ281"/>
    <mergeCell ref="B282:B283"/>
    <mergeCell ref="B225:B227"/>
    <mergeCell ref="AJ225:AJ227"/>
    <mergeCell ref="B228:B233"/>
    <mergeCell ref="B236:B237"/>
    <mergeCell ref="B238:B241"/>
    <mergeCell ref="B245:B257"/>
    <mergeCell ref="AJ245:AJ257"/>
    <mergeCell ref="B303:B308"/>
    <mergeCell ref="B258:B259"/>
    <mergeCell ref="B260:B265"/>
    <mergeCell ref="B267:B277"/>
    <mergeCell ref="B279:B281"/>
    <mergeCell ref="B288:B289"/>
    <mergeCell ref="B290:B291"/>
    <mergeCell ref="B292:B293"/>
    <mergeCell ref="B294:B296"/>
    <mergeCell ref="B298:B302"/>
    <mergeCell ref="B358:B359"/>
    <mergeCell ref="B311:B312"/>
    <mergeCell ref="B319:B320"/>
    <mergeCell ref="B324:B325"/>
    <mergeCell ref="B326:B327"/>
    <mergeCell ref="B332:B334"/>
    <mergeCell ref="B336:B338"/>
    <mergeCell ref="B341:B343"/>
    <mergeCell ref="B344:B347"/>
    <mergeCell ref="B349:B350"/>
    <mergeCell ref="B351:B353"/>
    <mergeCell ref="B354:B357"/>
    <mergeCell ref="AJ405:AJ419"/>
    <mergeCell ref="B361:B362"/>
    <mergeCell ref="B363:B365"/>
    <mergeCell ref="B368:B371"/>
    <mergeCell ref="B372:B380"/>
    <mergeCell ref="B381:B382"/>
    <mergeCell ref="B383:B384"/>
    <mergeCell ref="B385:B390"/>
    <mergeCell ref="B392:B397"/>
    <mergeCell ref="B398:B399"/>
    <mergeCell ref="B400:B403"/>
    <mergeCell ref="B405:B419"/>
    <mergeCell ref="B461:B465"/>
    <mergeCell ref="B420:B426"/>
    <mergeCell ref="AJ420:AJ426"/>
    <mergeCell ref="B427:B428"/>
    <mergeCell ref="B429:B431"/>
    <mergeCell ref="B434:B439"/>
    <mergeCell ref="AJ434:AJ439"/>
    <mergeCell ref="B440:B441"/>
    <mergeCell ref="B442:B446"/>
    <mergeCell ref="B448:B449"/>
    <mergeCell ref="B452:B456"/>
    <mergeCell ref="B458:B460"/>
    <mergeCell ref="AK559:AK561"/>
    <mergeCell ref="AK565:AK567"/>
    <mergeCell ref="AK568:AK571"/>
    <mergeCell ref="B466:B468"/>
    <mergeCell ref="B469:B470"/>
    <mergeCell ref="B489:B490"/>
    <mergeCell ref="B507:B528"/>
    <mergeCell ref="B529:B530"/>
    <mergeCell ref="AK556:AK558"/>
  </mergeCells>
  <phoneticPr fontId="3" type="noConversion"/>
  <dataValidations disablePrompts="1" count="1">
    <dataValidation type="list" allowBlank="1" showInputMessage="1" showErrorMessage="1" sqref="Z6:Z214 Z217:Z225 U6:U550 Z227:Z550" xr:uid="{EDE24869-E6D0-4031-BA83-1AF69ACBD28B}">
      <formula1>#REF!</formula1>
    </dataValidation>
  </dataValidations>
  <hyperlinks>
    <hyperlink ref="BE349" r:id="rId1" display="010-5417-9886/ojd010@ubins.co.kr" xr:uid="{76B3CEA2-181D-426E-A078-7E98260C964A}"/>
    <hyperlink ref="BE348" r:id="rId2" xr:uid="{FD61679E-0AEA-4BA4-814F-8AB299E6E6DB}"/>
    <hyperlink ref="BE20" r:id="rId3" display="'010-4598-4416/lipter@mginfo.co.kr_x000a_010-3485-6654 / ybkang@mginfo.co.kr" xr:uid="{71A2B221-C9F3-4071-B148-F8AE76A0301F}"/>
    <hyperlink ref="BD272" r:id="rId4" display="mailto:sky.hwang@asurion.com" xr:uid="{67F4AF46-5E93-48AE-938B-B85654C76D1F}"/>
    <hyperlink ref="BD274" r:id="rId5" display="mailto:yoonseong.park@asurion.com" xr:uid="{F65A7CF2-6F4F-44D7-AFD5-FE59EE6914B2}"/>
    <hyperlink ref="BD275" r:id="rId6" display="mailto:yoonseong.park@asurion.com" xr:uid="{5D74EB66-C5FD-48A7-98F8-3FBF86C85B83}"/>
    <hyperlink ref="BE447" r:id="rId7" display="hj.yoo@sketchlab.co.kr" xr:uid="{510236D7-2447-4198-A647-E07762E798B4}"/>
    <hyperlink ref="BD276" r:id="rId8" display="mailto:yoonseong.park@asurion.com" xr:uid="{2883EF71-A31D-44E7-8055-A91B67C673EA}"/>
    <hyperlink ref="BE500" r:id="rId9" display="judast@sk.com" xr:uid="{28A52D8F-EB0F-4D89-A7D3-FF3BDD4E0472}"/>
    <hyperlink ref="BE338" r:id="rId10" display="010-9915-0616/sj.lee@bluechipcns.com" xr:uid="{974D252D-2424-4E17-9725-D6D2AA04119F}"/>
  </hyperlinks>
  <pageMargins left="0.23622047244094491" right="0.23622047244094491" top="0.74803149606299213" bottom="0.74803149606299213" header="0.31496062992125984" footer="0.31496062992125984"/>
  <pageSetup paperSize="9" scale="18" fitToHeight="0" orientation="landscape" horizontalDpi="300" verticalDpi="300" r:id="rId11"/>
  <legacy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974-0E54-4326-BA98-71D106D57401}">
  <dimension ref="B2:O52"/>
  <sheetViews>
    <sheetView topLeftCell="I13" workbookViewId="0">
      <selection activeCell="N52" sqref="N52"/>
    </sheetView>
  </sheetViews>
  <sheetFormatPr defaultRowHeight="16.5"/>
  <cols>
    <col min="2" max="2" width="28.25" bestFit="1" customWidth="1"/>
    <col min="3" max="3" width="18.75" bestFit="1" customWidth="1"/>
    <col min="11" max="11" width="63.25" customWidth="1"/>
    <col min="14" max="14" width="25.5" bestFit="1" customWidth="1"/>
  </cols>
  <sheetData>
    <row r="2" spans="2:15">
      <c r="B2" t="s">
        <v>2142</v>
      </c>
      <c r="C2" t="s">
        <v>2143</v>
      </c>
      <c r="K2" s="104" t="s">
        <v>572</v>
      </c>
      <c r="L2" t="s">
        <v>583</v>
      </c>
      <c r="N2" t="s">
        <v>2144</v>
      </c>
      <c r="O2" t="str">
        <f>VLOOKUP(N2,K:L,2,FALSE)</f>
        <v>O</v>
      </c>
    </row>
    <row r="3" spans="2:15">
      <c r="B3" t="s">
        <v>2145</v>
      </c>
      <c r="C3" t="s">
        <v>2146</v>
      </c>
      <c r="K3" s="105" t="s">
        <v>604</v>
      </c>
      <c r="L3" t="s">
        <v>261</v>
      </c>
      <c r="N3" t="s">
        <v>1936</v>
      </c>
      <c r="O3" t="str">
        <f t="shared" ref="O3:O52" si="0">VLOOKUP(N3,K:L,2,FALSE)</f>
        <v>O</v>
      </c>
    </row>
    <row r="4" spans="2:15">
      <c r="B4" t="s">
        <v>2147</v>
      </c>
      <c r="C4" t="s">
        <v>2148</v>
      </c>
      <c r="K4" s="105" t="s">
        <v>2149</v>
      </c>
      <c r="L4" t="s">
        <v>261</v>
      </c>
      <c r="N4" t="s">
        <v>2150</v>
      </c>
      <c r="O4" t="str">
        <f t="shared" si="0"/>
        <v>O</v>
      </c>
    </row>
    <row r="5" spans="2:15">
      <c r="B5" t="s">
        <v>2151</v>
      </c>
      <c r="C5" t="s">
        <v>2148</v>
      </c>
      <c r="K5" s="105" t="s">
        <v>716</v>
      </c>
      <c r="L5" t="s">
        <v>261</v>
      </c>
      <c r="N5" t="s">
        <v>2152</v>
      </c>
      <c r="O5" t="str">
        <f t="shared" si="0"/>
        <v>O</v>
      </c>
    </row>
    <row r="6" spans="2:15">
      <c r="B6" t="s">
        <v>2153</v>
      </c>
      <c r="C6" t="s">
        <v>2148</v>
      </c>
      <c r="K6" s="105" t="s">
        <v>745</v>
      </c>
      <c r="L6" t="s">
        <v>261</v>
      </c>
      <c r="N6" t="s">
        <v>2154</v>
      </c>
      <c r="O6" t="str">
        <f t="shared" si="0"/>
        <v>O</v>
      </c>
    </row>
    <row r="7" spans="2:15">
      <c r="B7" t="s">
        <v>2155</v>
      </c>
      <c r="C7" t="s">
        <v>2148</v>
      </c>
      <c r="K7" s="105" t="s">
        <v>759</v>
      </c>
      <c r="L7" t="s">
        <v>261</v>
      </c>
      <c r="N7" t="s">
        <v>2156</v>
      </c>
      <c r="O7" t="str">
        <f t="shared" si="0"/>
        <v>O</v>
      </c>
    </row>
    <row r="8" spans="2:15">
      <c r="B8" t="s">
        <v>2157</v>
      </c>
      <c r="C8" t="s">
        <v>2148</v>
      </c>
      <c r="K8" s="105" t="s">
        <v>799</v>
      </c>
      <c r="L8" t="s">
        <v>261</v>
      </c>
      <c r="N8" t="s">
        <v>1894</v>
      </c>
      <c r="O8" t="str">
        <f t="shared" si="0"/>
        <v>O</v>
      </c>
    </row>
    <row r="9" spans="2:15">
      <c r="B9" t="s">
        <v>2158</v>
      </c>
      <c r="C9" t="s">
        <v>3917</v>
      </c>
      <c r="K9" s="105" t="s">
        <v>821</v>
      </c>
      <c r="L9" t="s">
        <v>583</v>
      </c>
      <c r="N9" t="s">
        <v>1896</v>
      </c>
      <c r="O9" t="str">
        <f t="shared" si="0"/>
        <v>O</v>
      </c>
    </row>
    <row r="10" spans="2:15">
      <c r="B10" t="s">
        <v>2159</v>
      </c>
      <c r="C10" t="s">
        <v>3917</v>
      </c>
      <c r="K10" s="105" t="s">
        <v>883</v>
      </c>
      <c r="L10" t="s">
        <v>583</v>
      </c>
      <c r="N10" t="s">
        <v>1898</v>
      </c>
      <c r="O10" t="str">
        <f t="shared" si="0"/>
        <v>O</v>
      </c>
    </row>
    <row r="11" spans="2:15">
      <c r="B11" t="s">
        <v>2160</v>
      </c>
      <c r="C11" t="s">
        <v>3917</v>
      </c>
      <c r="K11" s="105" t="s">
        <v>1029</v>
      </c>
      <c r="L11" t="s">
        <v>583</v>
      </c>
      <c r="N11" t="s">
        <v>2161</v>
      </c>
      <c r="O11" t="str">
        <f t="shared" si="0"/>
        <v>O</v>
      </c>
    </row>
    <row r="12" spans="2:15">
      <c r="B12" t="s">
        <v>2162</v>
      </c>
      <c r="C12" t="s">
        <v>3917</v>
      </c>
      <c r="K12" s="105" t="s">
        <v>2163</v>
      </c>
      <c r="L12" t="s">
        <v>583</v>
      </c>
      <c r="N12" t="s">
        <v>2164</v>
      </c>
      <c r="O12" t="str">
        <f t="shared" si="0"/>
        <v>O</v>
      </c>
    </row>
    <row r="13" spans="2:15">
      <c r="B13" t="s">
        <v>2165</v>
      </c>
      <c r="C13" t="s">
        <v>3916</v>
      </c>
      <c r="K13" s="105" t="s">
        <v>1090</v>
      </c>
      <c r="L13" t="s">
        <v>583</v>
      </c>
      <c r="N13" t="s">
        <v>2166</v>
      </c>
      <c r="O13" t="str">
        <f t="shared" si="0"/>
        <v>O</v>
      </c>
    </row>
    <row r="14" spans="2:15">
      <c r="B14" t="s">
        <v>2167</v>
      </c>
      <c r="C14" t="s">
        <v>3916</v>
      </c>
      <c r="K14" s="105" t="s">
        <v>1101</v>
      </c>
      <c r="L14" t="s">
        <v>261</v>
      </c>
      <c r="N14" t="s">
        <v>2168</v>
      </c>
      <c r="O14" t="str">
        <f t="shared" si="0"/>
        <v>O</v>
      </c>
    </row>
    <row r="15" spans="2:15">
      <c r="B15" t="s">
        <v>2169</v>
      </c>
      <c r="C15" t="s">
        <v>3916</v>
      </c>
      <c r="K15" s="324" t="s">
        <v>1345</v>
      </c>
      <c r="L15" t="s">
        <v>583</v>
      </c>
      <c r="N15" t="s">
        <v>1962</v>
      </c>
      <c r="O15" t="str">
        <f t="shared" si="0"/>
        <v>O</v>
      </c>
    </row>
    <row r="16" spans="2:15">
      <c r="B16" t="s">
        <v>2170</v>
      </c>
      <c r="C16" t="s">
        <v>3916</v>
      </c>
      <c r="K16" s="132" t="s">
        <v>1643</v>
      </c>
      <c r="L16" t="s">
        <v>583</v>
      </c>
      <c r="N16" t="s">
        <v>1967</v>
      </c>
      <c r="O16" t="str">
        <f t="shared" si="0"/>
        <v>O</v>
      </c>
    </row>
    <row r="17" spans="2:15">
      <c r="B17" t="s">
        <v>2171</v>
      </c>
      <c r="C17" t="s">
        <v>3916</v>
      </c>
      <c r="K17" s="104" t="s">
        <v>1698</v>
      </c>
      <c r="L17" t="s">
        <v>261</v>
      </c>
      <c r="N17" t="s">
        <v>2172</v>
      </c>
      <c r="O17" t="e">
        <f t="shared" si="0"/>
        <v>#N/A</v>
      </c>
    </row>
    <row r="18" spans="2:15">
      <c r="B18" t="s">
        <v>2173</v>
      </c>
      <c r="C18" t="s">
        <v>3916</v>
      </c>
      <c r="K18" s="132" t="s">
        <v>1740</v>
      </c>
      <c r="L18" t="s">
        <v>583</v>
      </c>
      <c r="N18" t="s">
        <v>2174</v>
      </c>
      <c r="O18" t="e">
        <f t="shared" si="0"/>
        <v>#N/A</v>
      </c>
    </row>
    <row r="19" spans="2:15">
      <c r="B19" t="s">
        <v>438</v>
      </c>
      <c r="C19" t="s">
        <v>3916</v>
      </c>
      <c r="K19" s="59" t="s">
        <v>1878</v>
      </c>
      <c r="L19" t="s">
        <v>261</v>
      </c>
      <c r="N19" t="s">
        <v>2175</v>
      </c>
      <c r="O19" t="e">
        <f t="shared" si="0"/>
        <v>#N/A</v>
      </c>
    </row>
    <row r="20" spans="2:15">
      <c r="B20" t="s">
        <v>2176</v>
      </c>
      <c r="C20" t="s">
        <v>3916</v>
      </c>
      <c r="K20" s="59" t="s">
        <v>1885</v>
      </c>
      <c r="L20" t="s">
        <v>261</v>
      </c>
      <c r="N20" t="s">
        <v>2177</v>
      </c>
      <c r="O20" t="str">
        <f t="shared" si="0"/>
        <v>O</v>
      </c>
    </row>
    <row r="21" spans="2:15">
      <c r="B21" t="s">
        <v>2273</v>
      </c>
      <c r="C21" t="s">
        <v>3916</v>
      </c>
      <c r="K21" s="59" t="s">
        <v>1890</v>
      </c>
      <c r="L21" t="s">
        <v>261</v>
      </c>
      <c r="N21" t="s">
        <v>2178</v>
      </c>
      <c r="O21" t="str">
        <f t="shared" si="0"/>
        <v>O</v>
      </c>
    </row>
    <row r="22" spans="2:15">
      <c r="K22" s="59" t="s">
        <v>1895</v>
      </c>
      <c r="L22" t="s">
        <v>261</v>
      </c>
      <c r="N22" t="s">
        <v>2179</v>
      </c>
      <c r="O22" t="str">
        <f t="shared" si="0"/>
        <v>O</v>
      </c>
    </row>
    <row r="23" spans="2:15">
      <c r="K23" s="59" t="s">
        <v>1897</v>
      </c>
      <c r="L23" t="s">
        <v>261</v>
      </c>
      <c r="N23" t="s">
        <v>2180</v>
      </c>
      <c r="O23" t="str">
        <f t="shared" si="0"/>
        <v>O</v>
      </c>
    </row>
    <row r="24" spans="2:15">
      <c r="K24" s="59" t="s">
        <v>1899</v>
      </c>
      <c r="L24" t="s">
        <v>261</v>
      </c>
      <c r="N24" t="s">
        <v>2181</v>
      </c>
      <c r="O24" t="e">
        <f t="shared" si="0"/>
        <v>#N/A</v>
      </c>
    </row>
    <row r="25" spans="2:15">
      <c r="K25" s="59" t="s">
        <v>1901</v>
      </c>
      <c r="L25" t="s">
        <v>261</v>
      </c>
      <c r="N25" t="s">
        <v>2182</v>
      </c>
      <c r="O25" t="str">
        <f t="shared" si="0"/>
        <v>O</v>
      </c>
    </row>
    <row r="26" spans="2:15">
      <c r="K26" s="59" t="s">
        <v>1905</v>
      </c>
      <c r="L26" t="s">
        <v>261</v>
      </c>
      <c r="N26" t="s">
        <v>2183</v>
      </c>
      <c r="O26" t="str">
        <f t="shared" si="0"/>
        <v>O</v>
      </c>
    </row>
    <row r="27" spans="2:15">
      <c r="K27" s="59" t="s">
        <v>1908</v>
      </c>
      <c r="L27" t="s">
        <v>261</v>
      </c>
      <c r="N27" t="s">
        <v>1915</v>
      </c>
      <c r="O27" t="str">
        <f t="shared" si="0"/>
        <v>O</v>
      </c>
    </row>
    <row r="28" spans="2:15">
      <c r="K28" s="59" t="s">
        <v>1914</v>
      </c>
      <c r="L28" t="s">
        <v>261</v>
      </c>
      <c r="N28" t="s">
        <v>1921</v>
      </c>
      <c r="O28" t="str">
        <f t="shared" si="0"/>
        <v>O</v>
      </c>
    </row>
    <row r="29" spans="2:15">
      <c r="K29" s="59" t="s">
        <v>1916</v>
      </c>
      <c r="L29" t="s">
        <v>261</v>
      </c>
      <c r="N29" t="s">
        <v>2000</v>
      </c>
      <c r="O29" t="str">
        <f t="shared" si="0"/>
        <v>O</v>
      </c>
    </row>
    <row r="30" spans="2:15">
      <c r="K30" s="59" t="s">
        <v>1922</v>
      </c>
      <c r="L30" t="s">
        <v>261</v>
      </c>
      <c r="N30" t="s">
        <v>1941</v>
      </c>
      <c r="O30" t="str">
        <f t="shared" si="0"/>
        <v>O</v>
      </c>
    </row>
    <row r="31" spans="2:15">
      <c r="K31" s="59" t="s">
        <v>1924</v>
      </c>
      <c r="L31" t="s">
        <v>261</v>
      </c>
      <c r="N31" t="s">
        <v>2004</v>
      </c>
      <c r="O31" t="str">
        <f t="shared" si="0"/>
        <v>O</v>
      </c>
    </row>
    <row r="32" spans="2:15">
      <c r="K32" s="59" t="s">
        <v>1930</v>
      </c>
      <c r="L32" t="s">
        <v>261</v>
      </c>
      <c r="N32" t="s">
        <v>1992</v>
      </c>
      <c r="O32" t="str">
        <f t="shared" si="0"/>
        <v>O</v>
      </c>
    </row>
    <row r="33" spans="11:15">
      <c r="K33" s="59" t="s">
        <v>1937</v>
      </c>
      <c r="L33" t="s">
        <v>261</v>
      </c>
      <c r="N33" t="s">
        <v>1977</v>
      </c>
      <c r="O33" t="str">
        <f t="shared" si="0"/>
        <v>O</v>
      </c>
    </row>
    <row r="34" spans="11:15">
      <c r="K34" s="59" t="s">
        <v>1942</v>
      </c>
      <c r="L34" t="s">
        <v>261</v>
      </c>
      <c r="N34" t="s">
        <v>2184</v>
      </c>
      <c r="O34" t="str">
        <f t="shared" si="0"/>
        <v>O</v>
      </c>
    </row>
    <row r="35" spans="11:15">
      <c r="K35" s="59" t="s">
        <v>1947</v>
      </c>
      <c r="L35" t="s">
        <v>583</v>
      </c>
      <c r="N35" t="s">
        <v>2185</v>
      </c>
      <c r="O35" t="str">
        <f t="shared" si="0"/>
        <v>O</v>
      </c>
    </row>
    <row r="36" spans="11:15">
      <c r="K36" s="59" t="s">
        <v>1953</v>
      </c>
      <c r="L36" t="s">
        <v>261</v>
      </c>
      <c r="N36" t="s">
        <v>2186</v>
      </c>
      <c r="O36" t="str">
        <f t="shared" si="0"/>
        <v>O</v>
      </c>
    </row>
    <row r="37" spans="11:15">
      <c r="K37" s="59" t="s">
        <v>1963</v>
      </c>
      <c r="L37" t="s">
        <v>261</v>
      </c>
      <c r="N37" t="s">
        <v>2187</v>
      </c>
      <c r="O37" t="e">
        <f t="shared" si="0"/>
        <v>#N/A</v>
      </c>
    </row>
    <row r="38" spans="11:15">
      <c r="K38" s="59" t="s">
        <v>1968</v>
      </c>
      <c r="L38" t="s">
        <v>261</v>
      </c>
      <c r="N38" t="s">
        <v>2188</v>
      </c>
      <c r="O38" t="e">
        <f t="shared" si="0"/>
        <v>#N/A</v>
      </c>
    </row>
    <row r="39" spans="11:15">
      <c r="K39" s="59" t="s">
        <v>1974</v>
      </c>
      <c r="L39" t="s">
        <v>583</v>
      </c>
      <c r="N39" t="s">
        <v>2189</v>
      </c>
      <c r="O39" t="e">
        <f t="shared" si="0"/>
        <v>#N/A</v>
      </c>
    </row>
    <row r="40" spans="11:15">
      <c r="K40" s="59" t="s">
        <v>1978</v>
      </c>
      <c r="L40" t="s">
        <v>261</v>
      </c>
      <c r="N40" t="s">
        <v>2190</v>
      </c>
      <c r="O40" t="e">
        <f t="shared" si="0"/>
        <v>#N/A</v>
      </c>
    </row>
    <row r="41" spans="11:15">
      <c r="K41" s="59" t="s">
        <v>1982</v>
      </c>
      <c r="L41" t="s">
        <v>261</v>
      </c>
      <c r="N41" t="s">
        <v>2191</v>
      </c>
      <c r="O41" t="e">
        <f t="shared" si="0"/>
        <v>#N/A</v>
      </c>
    </row>
    <row r="42" spans="11:15">
      <c r="K42" s="59" t="s">
        <v>1986</v>
      </c>
      <c r="L42" t="s">
        <v>261</v>
      </c>
      <c r="N42" t="s">
        <v>2192</v>
      </c>
      <c r="O42" t="e">
        <f t="shared" si="0"/>
        <v>#N/A</v>
      </c>
    </row>
    <row r="43" spans="11:15">
      <c r="K43" s="59" t="s">
        <v>1993</v>
      </c>
      <c r="L43" t="s">
        <v>261</v>
      </c>
      <c r="N43" t="s">
        <v>2193</v>
      </c>
      <c r="O43" t="e">
        <f t="shared" si="0"/>
        <v>#N/A</v>
      </c>
    </row>
    <row r="44" spans="11:15">
      <c r="K44" s="59" t="s">
        <v>1998</v>
      </c>
      <c r="L44" t="s">
        <v>261</v>
      </c>
      <c r="N44" t="s">
        <v>2194</v>
      </c>
      <c r="O44" t="e">
        <f t="shared" si="0"/>
        <v>#N/A</v>
      </c>
    </row>
    <row r="45" spans="11:15">
      <c r="K45" s="59" t="s">
        <v>443</v>
      </c>
      <c r="L45" t="s">
        <v>261</v>
      </c>
      <c r="N45" t="s">
        <v>2195</v>
      </c>
      <c r="O45" t="e">
        <f t="shared" si="0"/>
        <v>#N/A</v>
      </c>
    </row>
    <row r="46" spans="11:15">
      <c r="K46" s="59" t="s">
        <v>2005</v>
      </c>
      <c r="L46" t="s">
        <v>583</v>
      </c>
      <c r="N46" t="s">
        <v>2196</v>
      </c>
      <c r="O46" t="e">
        <f t="shared" si="0"/>
        <v>#N/A</v>
      </c>
    </row>
    <row r="47" spans="11:15">
      <c r="K47" s="59" t="s">
        <v>2010</v>
      </c>
      <c r="L47" t="s">
        <v>261</v>
      </c>
      <c r="N47" t="s">
        <v>758</v>
      </c>
      <c r="O47" t="str">
        <f t="shared" si="0"/>
        <v>O</v>
      </c>
    </row>
    <row r="48" spans="11:15">
      <c r="K48" s="59" t="s">
        <v>2015</v>
      </c>
      <c r="L48" t="s">
        <v>261</v>
      </c>
      <c r="N48" t="s">
        <v>2197</v>
      </c>
      <c r="O48" t="e">
        <f t="shared" si="0"/>
        <v>#N/A</v>
      </c>
    </row>
    <row r="49" spans="14:15">
      <c r="N49" t="s">
        <v>2198</v>
      </c>
      <c r="O49" t="e">
        <f t="shared" si="0"/>
        <v>#N/A</v>
      </c>
    </row>
    <row r="50" spans="14:15">
      <c r="N50" t="s">
        <v>2199</v>
      </c>
      <c r="O50" t="str">
        <f t="shared" si="0"/>
        <v>O</v>
      </c>
    </row>
    <row r="51" spans="14:15">
      <c r="N51" t="s">
        <v>2200</v>
      </c>
      <c r="O51" t="str">
        <f t="shared" si="0"/>
        <v>O</v>
      </c>
    </row>
    <row r="52" spans="14:15">
      <c r="N52" t="s">
        <v>2201</v>
      </c>
      <c r="O52" t="e">
        <f t="shared" si="0"/>
        <v>#N/A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BF1-868A-44FC-910F-13B7789E3AC0}">
  <sheetPr codeName="Sheet17"/>
  <dimension ref="A2:XFA406"/>
  <sheetViews>
    <sheetView zoomScale="80" zoomScaleNormal="80" workbookViewId="0">
      <pane xSplit="1" ySplit="2" topLeftCell="B366" activePane="bottomRight" state="frozen"/>
      <selection pane="topRight" activeCell="B1" sqref="B1"/>
      <selection pane="bottomLeft" activeCell="A3" sqref="A3"/>
      <selection pane="bottomRight" activeCell="C390" sqref="C390"/>
    </sheetView>
  </sheetViews>
  <sheetFormatPr defaultColWidth="9" defaultRowHeight="16.5"/>
  <cols>
    <col min="1" max="1" width="3.125" style="90" customWidth="1"/>
    <col min="2" max="2" width="43.625" style="154" customWidth="1"/>
    <col min="3" max="3" width="19.625" style="155" customWidth="1"/>
    <col min="4" max="4" width="33" style="155" customWidth="1"/>
    <col min="5" max="5" width="9" style="155" customWidth="1"/>
    <col min="6" max="6" width="34.5" style="156" customWidth="1"/>
    <col min="7" max="7" width="9" style="90" customWidth="1"/>
    <col min="8" max="8" width="44" style="90" customWidth="1"/>
    <col min="9" max="9" width="9" style="90"/>
    <col min="10" max="10" width="31.875" style="90" customWidth="1"/>
    <col min="11" max="16384" width="9" style="90"/>
  </cols>
  <sheetData>
    <row r="2" spans="1:23">
      <c r="A2" s="55"/>
      <c r="B2" s="157" t="s">
        <v>2202</v>
      </c>
      <c r="C2" s="157" t="s">
        <v>2203</v>
      </c>
      <c r="D2" s="157" t="s">
        <v>2204</v>
      </c>
      <c r="E2" s="158"/>
      <c r="F2" s="189" t="s">
        <v>2205</v>
      </c>
      <c r="G2" s="189" t="s">
        <v>2206</v>
      </c>
      <c r="H2" s="189" t="s">
        <v>2207</v>
      </c>
      <c r="J2" s="205" t="s">
        <v>2208</v>
      </c>
    </row>
    <row r="3" spans="1:23">
      <c r="A3" s="55"/>
      <c r="B3" s="159" t="s">
        <v>2209</v>
      </c>
      <c r="C3" s="160">
        <v>2118211990</v>
      </c>
      <c r="D3" s="160" t="s">
        <v>2209</v>
      </c>
      <c r="F3" s="156" t="str">
        <f t="shared" ref="F3:F26" si="0">VLOOKUP(B3,$H$3:$H$394,1,0)</f>
        <v>(사)한국정보통신진흥협회</v>
      </c>
      <c r="H3" s="161" t="s">
        <v>64</v>
      </c>
      <c r="J3" s="206" t="s">
        <v>2210</v>
      </c>
    </row>
    <row r="4" spans="1:23" ht="27">
      <c r="A4" s="55"/>
      <c r="B4" s="162" t="s">
        <v>2211</v>
      </c>
      <c r="C4" s="77"/>
      <c r="D4" s="77"/>
      <c r="F4" s="156" t="e">
        <f t="shared" si="0"/>
        <v>#N/A</v>
      </c>
      <c r="H4" s="161" t="s">
        <v>2212</v>
      </c>
      <c r="J4" s="207" t="s">
        <v>2213</v>
      </c>
      <c r="W4" s="105" t="s">
        <v>3923</v>
      </c>
    </row>
    <row r="5" spans="1:23">
      <c r="A5" s="55"/>
      <c r="B5" s="163" t="s">
        <v>2214</v>
      </c>
      <c r="C5" s="164" t="s">
        <v>2215</v>
      </c>
      <c r="D5" s="165" t="s">
        <v>2216</v>
      </c>
      <c r="F5" s="156" t="str">
        <f t="shared" si="0"/>
        <v>(재)행복그린넷</v>
      </c>
      <c r="H5" s="161" t="s">
        <v>83</v>
      </c>
      <c r="W5" s="105" t="s">
        <v>3924</v>
      </c>
    </row>
    <row r="6" spans="1:23" ht="40.5">
      <c r="A6" s="55"/>
      <c r="B6" s="166" t="s">
        <v>2217</v>
      </c>
      <c r="C6" s="161">
        <v>2208102810</v>
      </c>
      <c r="D6" s="161" t="s">
        <v>2218</v>
      </c>
      <c r="E6" s="167"/>
      <c r="F6" s="156" t="str">
        <f t="shared" si="0"/>
        <v>(주)다우기술</v>
      </c>
      <c r="H6" s="161" t="s">
        <v>84</v>
      </c>
      <c r="W6" s="105" t="s">
        <v>3925</v>
      </c>
    </row>
    <row r="7" spans="1:23" ht="27">
      <c r="A7" s="55"/>
      <c r="B7" s="166" t="s">
        <v>2219</v>
      </c>
      <c r="C7" s="168">
        <v>1138646892</v>
      </c>
      <c r="D7" s="168" t="s">
        <v>2220</v>
      </c>
      <c r="E7" s="167"/>
      <c r="F7" s="156" t="str">
        <f t="shared" si="0"/>
        <v>(주)디링크</v>
      </c>
      <c r="H7" s="161" t="s">
        <v>202</v>
      </c>
      <c r="W7" s="105" t="s">
        <v>3926</v>
      </c>
    </row>
    <row r="8" spans="1:23" ht="27">
      <c r="A8" s="55"/>
      <c r="B8" s="169" t="s">
        <v>2221</v>
      </c>
      <c r="C8" s="161">
        <v>2048131666</v>
      </c>
      <c r="D8" s="161" t="s">
        <v>2222</v>
      </c>
      <c r="E8" s="167"/>
      <c r="F8" s="156" t="str">
        <f t="shared" si="0"/>
        <v>(주)로보메이션</v>
      </c>
      <c r="H8" s="161" t="s">
        <v>83</v>
      </c>
      <c r="W8" s="105" t="s">
        <v>3926</v>
      </c>
    </row>
    <row r="9" spans="1:23" ht="27">
      <c r="A9" s="55"/>
      <c r="B9" s="170" t="s">
        <v>2223</v>
      </c>
      <c r="C9" s="161">
        <v>2208646109</v>
      </c>
      <c r="D9" s="161" t="s">
        <v>2224</v>
      </c>
      <c r="E9" s="167"/>
      <c r="F9" s="156" t="e">
        <f t="shared" si="0"/>
        <v>#N/A</v>
      </c>
      <c r="H9" s="161" t="s">
        <v>84</v>
      </c>
      <c r="W9" s="104" t="s">
        <v>3926</v>
      </c>
    </row>
    <row r="10" spans="1:23" ht="27">
      <c r="A10" s="55"/>
      <c r="B10" s="162" t="s">
        <v>2225</v>
      </c>
      <c r="C10" s="77"/>
      <c r="D10" s="77"/>
      <c r="F10" s="156" t="e">
        <f t="shared" si="0"/>
        <v>#N/A</v>
      </c>
      <c r="H10" s="161" t="s">
        <v>2226</v>
      </c>
      <c r="W10" s="104" t="s">
        <v>3926</v>
      </c>
    </row>
    <row r="11" spans="1:23">
      <c r="A11" s="55"/>
      <c r="B11" s="171" t="s">
        <v>2227</v>
      </c>
      <c r="C11" s="76"/>
      <c r="D11" s="76"/>
      <c r="E11" s="167"/>
      <c r="F11" s="156" t="e">
        <f t="shared" si="0"/>
        <v>#N/A</v>
      </c>
      <c r="H11" s="161" t="s">
        <v>86</v>
      </c>
      <c r="W11" s="105" t="s">
        <v>603</v>
      </c>
    </row>
    <row r="12" spans="1:23">
      <c r="A12" s="55"/>
      <c r="B12" s="166" t="s">
        <v>2228</v>
      </c>
      <c r="C12" s="164" t="s">
        <v>2215</v>
      </c>
      <c r="D12" s="168" t="s">
        <v>2229</v>
      </c>
      <c r="E12" s="167"/>
      <c r="F12" s="156" t="str">
        <f t="shared" si="0"/>
        <v>(주)신한로지스</v>
      </c>
      <c r="H12" s="161" t="s">
        <v>88</v>
      </c>
      <c r="W12" s="105" t="s">
        <v>603</v>
      </c>
    </row>
    <row r="13" spans="1:23" ht="27">
      <c r="A13" s="55"/>
      <c r="B13" s="170" t="s">
        <v>2230</v>
      </c>
      <c r="C13" s="161">
        <v>2208646109</v>
      </c>
      <c r="D13" s="161" t="s">
        <v>2224</v>
      </c>
      <c r="E13" s="167"/>
      <c r="F13" s="156" t="str">
        <f t="shared" si="0"/>
        <v>(주)아름넷닷컴</v>
      </c>
      <c r="H13" s="161" t="s">
        <v>100</v>
      </c>
      <c r="W13" s="105" t="s">
        <v>3927</v>
      </c>
    </row>
    <row r="14" spans="1:23" ht="27">
      <c r="A14" s="55"/>
      <c r="B14" s="169" t="s">
        <v>2231</v>
      </c>
      <c r="C14" s="161">
        <v>1018153172</v>
      </c>
      <c r="D14" s="161" t="s">
        <v>2232</v>
      </c>
      <c r="E14" s="167"/>
      <c r="F14" s="156" t="str">
        <f t="shared" si="0"/>
        <v>(주)아이파트너즈</v>
      </c>
      <c r="H14" s="161" t="s">
        <v>110</v>
      </c>
      <c r="W14" s="105" t="s">
        <v>3927</v>
      </c>
    </row>
    <row r="15" spans="1:23" ht="27">
      <c r="A15" s="55"/>
      <c r="B15" s="159" t="s">
        <v>2233</v>
      </c>
      <c r="C15" s="161">
        <v>1068187833</v>
      </c>
      <c r="D15" s="161" t="s">
        <v>336</v>
      </c>
      <c r="E15" s="167"/>
      <c r="F15" s="156" t="str">
        <f t="shared" si="0"/>
        <v>(주)애드사운드</v>
      </c>
      <c r="H15" s="161" t="s">
        <v>118</v>
      </c>
      <c r="W15" s="105" t="s">
        <v>3927</v>
      </c>
    </row>
    <row r="16" spans="1:23">
      <c r="A16" s="55"/>
      <c r="B16" s="169" t="s">
        <v>2234</v>
      </c>
      <c r="C16" s="161">
        <v>1148672092</v>
      </c>
      <c r="D16" s="161" t="s">
        <v>333</v>
      </c>
      <c r="E16" s="167"/>
      <c r="F16" s="156" t="str">
        <f t="shared" si="0"/>
        <v>(주)위트콤</v>
      </c>
      <c r="H16" s="161" t="s">
        <v>125</v>
      </c>
      <c r="W16" s="105" t="s">
        <v>3928</v>
      </c>
    </row>
    <row r="17" spans="1:23">
      <c r="A17" s="55"/>
      <c r="B17" s="159" t="s">
        <v>2235</v>
      </c>
      <c r="C17" s="161">
        <v>2208604415</v>
      </c>
      <c r="D17" s="161" t="s">
        <v>2236</v>
      </c>
      <c r="E17" s="167"/>
      <c r="F17" s="156" t="e">
        <f t="shared" si="0"/>
        <v>#N/A</v>
      </c>
      <c r="H17" s="161" t="s">
        <v>130</v>
      </c>
      <c r="W17" s="105" t="s">
        <v>3928</v>
      </c>
    </row>
    <row r="18" spans="1:23">
      <c r="A18" s="55"/>
      <c r="B18" s="166" t="s">
        <v>791</v>
      </c>
      <c r="C18" s="168">
        <v>1148161606</v>
      </c>
      <c r="D18" s="168" t="s">
        <v>2237</v>
      </c>
      <c r="E18" s="167"/>
      <c r="F18" s="156" t="str">
        <f t="shared" si="0"/>
        <v>(주)이든앤앨리스마케팅</v>
      </c>
      <c r="H18" s="161" t="s">
        <v>100</v>
      </c>
      <c r="W18" s="105" t="s">
        <v>3928</v>
      </c>
    </row>
    <row r="19" spans="1:23">
      <c r="A19" s="55"/>
      <c r="B19" s="166" t="s">
        <v>2238</v>
      </c>
      <c r="C19" s="161">
        <v>1068186362</v>
      </c>
      <c r="D19" s="161" t="s">
        <v>2239</v>
      </c>
      <c r="E19" s="167"/>
      <c r="F19" s="156" t="str">
        <f t="shared" si="0"/>
        <v>(주)인포바인</v>
      </c>
      <c r="H19" s="161" t="s">
        <v>130</v>
      </c>
      <c r="W19" s="105" t="s">
        <v>3928</v>
      </c>
    </row>
    <row r="20" spans="1:23">
      <c r="A20" s="55"/>
      <c r="B20" s="171" t="s">
        <v>2240</v>
      </c>
      <c r="C20" s="76"/>
      <c r="D20" s="76"/>
      <c r="E20" s="167"/>
      <c r="F20" s="156" t="e">
        <f t="shared" si="0"/>
        <v>#N/A</v>
      </c>
      <c r="H20" s="161" t="s">
        <v>380</v>
      </c>
      <c r="W20" s="105" t="s">
        <v>3928</v>
      </c>
    </row>
    <row r="21" spans="1:23">
      <c r="A21" s="55"/>
      <c r="B21" s="170" t="s">
        <v>2241</v>
      </c>
      <c r="C21" s="161">
        <v>2118711904</v>
      </c>
      <c r="D21" s="161" t="s">
        <v>459</v>
      </c>
      <c r="E21" s="167"/>
      <c r="F21" s="156" t="str">
        <f t="shared" si="0"/>
        <v>(주)콜게이트</v>
      </c>
      <c r="H21" s="161" t="s">
        <v>155</v>
      </c>
      <c r="W21" s="105" t="s">
        <v>3928</v>
      </c>
    </row>
    <row r="22" spans="1:23">
      <c r="A22" s="55"/>
      <c r="B22" s="162" t="s">
        <v>2242</v>
      </c>
      <c r="C22" s="77"/>
      <c r="D22" s="77"/>
      <c r="F22" s="156" t="e">
        <f t="shared" si="0"/>
        <v>#N/A</v>
      </c>
      <c r="H22" s="161" t="s">
        <v>164</v>
      </c>
      <c r="W22" s="105" t="s">
        <v>3928</v>
      </c>
    </row>
    <row r="23" spans="1:23">
      <c r="A23" s="55"/>
      <c r="B23" s="159" t="s">
        <v>2243</v>
      </c>
      <c r="C23" s="161">
        <v>3148130305</v>
      </c>
      <c r="D23" s="161" t="s">
        <v>345</v>
      </c>
      <c r="E23" s="167"/>
      <c r="F23" s="156" t="str">
        <f t="shared" si="0"/>
        <v>(주)헤리트</v>
      </c>
      <c r="H23" s="161" t="s">
        <v>169</v>
      </c>
      <c r="W23" s="105" t="s">
        <v>3929</v>
      </c>
    </row>
    <row r="24" spans="1:23">
      <c r="A24" s="55"/>
      <c r="B24" s="166" t="s">
        <v>1604</v>
      </c>
      <c r="C24" s="164" t="s">
        <v>2215</v>
      </c>
      <c r="D24" s="168" t="s">
        <v>2244</v>
      </c>
      <c r="E24" s="167"/>
      <c r="F24" s="156" t="str">
        <f t="shared" si="0"/>
        <v>(주)후후앤컴퍼니</v>
      </c>
      <c r="H24" s="161" t="s">
        <v>174</v>
      </c>
      <c r="W24" s="105" t="s">
        <v>3929</v>
      </c>
    </row>
    <row r="25" spans="1:23">
      <c r="A25" s="55"/>
      <c r="B25" s="169" t="s">
        <v>2245</v>
      </c>
      <c r="C25" s="161">
        <v>5042318258</v>
      </c>
      <c r="D25" s="161" t="s">
        <v>2167</v>
      </c>
      <c r="E25" s="167"/>
      <c r="F25" s="156" t="str">
        <f t="shared" si="0"/>
        <v>11번가㈜</v>
      </c>
      <c r="H25" s="161" t="s">
        <v>176</v>
      </c>
      <c r="W25" s="105" t="s">
        <v>3929</v>
      </c>
    </row>
    <row r="26" spans="1:23">
      <c r="A26" s="55"/>
      <c r="B26" s="163" t="s">
        <v>1714</v>
      </c>
      <c r="C26" s="164" t="s">
        <v>2215</v>
      </c>
      <c r="D26" s="168" t="s">
        <v>2246</v>
      </c>
      <c r="E26" s="167"/>
      <c r="F26" s="156" t="str">
        <f t="shared" si="0"/>
        <v>Amazon Web Services Inc.</v>
      </c>
      <c r="H26" s="161" t="s">
        <v>180</v>
      </c>
      <c r="W26" s="105" t="s">
        <v>3930</v>
      </c>
    </row>
    <row r="27" spans="1:23">
      <c r="A27" s="55"/>
      <c r="B27" s="163" t="s">
        <v>2247</v>
      </c>
      <c r="C27" s="164" t="s">
        <v>2215</v>
      </c>
      <c r="D27" s="168" t="s">
        <v>2246</v>
      </c>
      <c r="E27" s="167"/>
      <c r="H27" s="161"/>
      <c r="W27" s="105" t="s">
        <v>3930</v>
      </c>
    </row>
    <row r="28" spans="1:23">
      <c r="A28" s="55"/>
      <c r="B28" s="163" t="s">
        <v>2248</v>
      </c>
      <c r="C28" s="164" t="s">
        <v>2215</v>
      </c>
      <c r="D28" s="168" t="s">
        <v>2246</v>
      </c>
      <c r="E28" s="167"/>
      <c r="H28" s="161"/>
      <c r="W28" s="105" t="s">
        <v>3930</v>
      </c>
    </row>
    <row r="29" spans="1:23">
      <c r="A29" s="55"/>
      <c r="B29" s="166" t="s">
        <v>1010</v>
      </c>
      <c r="C29" s="168">
        <v>1068159638</v>
      </c>
      <c r="D29" s="168" t="s">
        <v>2249</v>
      </c>
      <c r="E29" s="167"/>
      <c r="F29" s="156" t="str">
        <f t="shared" ref="F29:F62" si="1">VLOOKUP(B29,$H$3:$H$394,1,0)</f>
        <v>CEVA 로지스틱스</v>
      </c>
      <c r="H29" s="161" t="s">
        <v>186</v>
      </c>
      <c r="W29" s="105" t="s">
        <v>3930</v>
      </c>
    </row>
    <row r="30" spans="1:23">
      <c r="A30" s="55"/>
      <c r="B30" s="166" t="s">
        <v>2250</v>
      </c>
      <c r="C30" s="164" t="s">
        <v>2215</v>
      </c>
      <c r="D30" s="168" t="s">
        <v>2251</v>
      </c>
      <c r="E30" s="167"/>
      <c r="F30" s="156" t="e">
        <f t="shared" si="1"/>
        <v>#N/A</v>
      </c>
      <c r="H30" s="161" t="s">
        <v>194</v>
      </c>
      <c r="W30" s="105" t="s">
        <v>3930</v>
      </c>
    </row>
    <row r="31" spans="1:23">
      <c r="A31" s="55"/>
      <c r="B31" s="171" t="s">
        <v>2252</v>
      </c>
      <c r="C31" s="76"/>
      <c r="D31" s="76"/>
      <c r="E31" s="167"/>
      <c r="F31" s="156" t="e">
        <f t="shared" si="1"/>
        <v>#N/A</v>
      </c>
      <c r="H31" s="161" t="s">
        <v>195</v>
      </c>
      <c r="W31" s="105" t="s">
        <v>2183</v>
      </c>
    </row>
    <row r="32" spans="1:23">
      <c r="A32" s="55"/>
      <c r="B32" s="166" t="s">
        <v>1581</v>
      </c>
      <c r="C32" s="164" t="s">
        <v>2215</v>
      </c>
      <c r="D32" s="168" t="s">
        <v>2253</v>
      </c>
      <c r="E32" s="167"/>
      <c r="F32" s="156" t="str">
        <f t="shared" si="1"/>
        <v>Genesys</v>
      </c>
      <c r="H32" s="161" t="s">
        <v>202</v>
      </c>
      <c r="W32" s="105" t="s">
        <v>2183</v>
      </c>
    </row>
    <row r="33" spans="1:16381">
      <c r="A33" s="161"/>
      <c r="B33" s="162" t="s">
        <v>2254</v>
      </c>
      <c r="C33" s="77"/>
      <c r="D33" s="77"/>
      <c r="F33" s="156" t="e">
        <f t="shared" si="1"/>
        <v>#N/A</v>
      </c>
      <c r="G33" s="167"/>
      <c r="H33" s="161" t="s">
        <v>208</v>
      </c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05" t="s">
        <v>758</v>
      </c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  <c r="CQ33" s="167"/>
      <c r="CR33" s="167"/>
      <c r="CS33" s="167"/>
      <c r="CT33" s="167"/>
      <c r="CU33" s="167"/>
      <c r="CV33" s="167"/>
      <c r="CW33" s="167"/>
      <c r="CX33" s="167"/>
      <c r="CY33" s="167"/>
      <c r="CZ33" s="167"/>
      <c r="DA33" s="167"/>
      <c r="DB33" s="167"/>
      <c r="DC33" s="167"/>
      <c r="DD33" s="167"/>
      <c r="DE33" s="167"/>
      <c r="DF33" s="167"/>
      <c r="DG33" s="167"/>
      <c r="DH33" s="167"/>
      <c r="DI33" s="167"/>
      <c r="DJ33" s="167"/>
      <c r="DK33" s="167"/>
      <c r="DL33" s="167"/>
      <c r="DM33" s="167"/>
      <c r="DN33" s="167"/>
      <c r="DO33" s="167"/>
      <c r="DP33" s="167"/>
      <c r="DQ33" s="167"/>
      <c r="DR33" s="167"/>
      <c r="DS33" s="167"/>
      <c r="DT33" s="167"/>
      <c r="DU33" s="167"/>
      <c r="DV33" s="167"/>
      <c r="DW33" s="167"/>
      <c r="DX33" s="167"/>
      <c r="DY33" s="167"/>
      <c r="DZ33" s="167"/>
      <c r="EA33" s="167"/>
      <c r="EB33" s="167"/>
      <c r="EC33" s="167"/>
      <c r="ED33" s="167"/>
      <c r="EE33" s="167"/>
      <c r="EF33" s="167"/>
      <c r="EG33" s="167"/>
      <c r="EH33" s="167"/>
      <c r="EI33" s="167"/>
      <c r="EJ33" s="167"/>
      <c r="EK33" s="167"/>
      <c r="EL33" s="167"/>
      <c r="EM33" s="167"/>
      <c r="EN33" s="167"/>
      <c r="EO33" s="167"/>
      <c r="EP33" s="167"/>
      <c r="EQ33" s="167"/>
      <c r="ER33" s="167"/>
      <c r="ES33" s="167"/>
      <c r="ET33" s="167"/>
      <c r="EU33" s="167"/>
      <c r="EV33" s="167"/>
      <c r="EW33" s="167"/>
      <c r="EX33" s="167"/>
      <c r="EY33" s="167"/>
      <c r="EZ33" s="167"/>
      <c r="FA33" s="167"/>
      <c r="FB33" s="167"/>
      <c r="FC33" s="167"/>
      <c r="FD33" s="167"/>
      <c r="FE33" s="167"/>
      <c r="FF33" s="167"/>
      <c r="FG33" s="167"/>
      <c r="FH33" s="167"/>
      <c r="FI33" s="167"/>
      <c r="FJ33" s="167"/>
      <c r="FK33" s="167"/>
      <c r="FL33" s="167"/>
      <c r="FM33" s="167"/>
      <c r="FN33" s="167"/>
      <c r="FO33" s="167"/>
      <c r="FP33" s="167"/>
      <c r="FQ33" s="167"/>
      <c r="FR33" s="167"/>
      <c r="FS33" s="167"/>
      <c r="FT33" s="167"/>
      <c r="FU33" s="167"/>
      <c r="FV33" s="167"/>
      <c r="FW33" s="167"/>
      <c r="FX33" s="167"/>
      <c r="FY33" s="167"/>
      <c r="FZ33" s="167"/>
      <c r="GA33" s="167"/>
      <c r="GB33" s="167"/>
      <c r="GC33" s="167"/>
      <c r="GD33" s="167"/>
      <c r="GE33" s="167"/>
      <c r="GF33" s="167"/>
      <c r="GG33" s="167"/>
      <c r="GH33" s="167"/>
      <c r="GI33" s="167"/>
      <c r="GJ33" s="167"/>
      <c r="GK33" s="167"/>
      <c r="GL33" s="167"/>
      <c r="GM33" s="167"/>
      <c r="GN33" s="167"/>
      <c r="GO33" s="167"/>
      <c r="GP33" s="167"/>
      <c r="GQ33" s="167"/>
      <c r="GR33" s="167"/>
      <c r="GS33" s="167"/>
      <c r="GT33" s="167"/>
      <c r="GU33" s="167"/>
      <c r="GV33" s="167"/>
      <c r="GW33" s="167"/>
      <c r="GX33" s="167"/>
      <c r="GY33" s="167"/>
      <c r="GZ33" s="167"/>
      <c r="HA33" s="167"/>
      <c r="HB33" s="167"/>
      <c r="HC33" s="167"/>
      <c r="HD33" s="167"/>
      <c r="HE33" s="167"/>
      <c r="HF33" s="167"/>
      <c r="HG33" s="167"/>
      <c r="HH33" s="167"/>
      <c r="HI33" s="167"/>
      <c r="HJ33" s="167"/>
      <c r="HK33" s="167"/>
      <c r="HL33" s="167"/>
      <c r="HM33" s="167"/>
      <c r="HN33" s="167"/>
      <c r="HO33" s="167"/>
      <c r="HP33" s="167"/>
      <c r="HQ33" s="167"/>
      <c r="HR33" s="167"/>
      <c r="HS33" s="167"/>
      <c r="HT33" s="167"/>
      <c r="HU33" s="167"/>
      <c r="HV33" s="167"/>
      <c r="HW33" s="167"/>
      <c r="HX33" s="167"/>
      <c r="HY33" s="167"/>
      <c r="HZ33" s="167"/>
      <c r="IA33" s="167"/>
      <c r="IB33" s="167"/>
      <c r="IC33" s="167"/>
      <c r="ID33" s="167"/>
      <c r="IE33" s="167"/>
      <c r="IF33" s="167"/>
      <c r="IG33" s="167"/>
      <c r="IH33" s="167"/>
      <c r="II33" s="167"/>
      <c r="IJ33" s="167"/>
      <c r="IK33" s="167"/>
      <c r="IL33" s="167"/>
      <c r="IM33" s="167"/>
      <c r="IN33" s="167"/>
      <c r="IO33" s="167"/>
      <c r="IP33" s="167"/>
      <c r="IQ33" s="167"/>
      <c r="IR33" s="167"/>
      <c r="IS33" s="167"/>
      <c r="IT33" s="167"/>
      <c r="IU33" s="167"/>
      <c r="IV33" s="167"/>
      <c r="IW33" s="167"/>
      <c r="IX33" s="167"/>
      <c r="IY33" s="167"/>
      <c r="IZ33" s="167"/>
      <c r="JA33" s="167"/>
      <c r="JB33" s="167"/>
      <c r="JC33" s="167"/>
      <c r="JD33" s="167"/>
      <c r="JE33" s="167"/>
      <c r="JF33" s="167"/>
      <c r="JG33" s="167"/>
      <c r="JH33" s="167"/>
      <c r="JI33" s="167"/>
      <c r="JJ33" s="167"/>
      <c r="JK33" s="167"/>
      <c r="JL33" s="167"/>
      <c r="JM33" s="167"/>
      <c r="JN33" s="167"/>
      <c r="JO33" s="167"/>
      <c r="JP33" s="167"/>
      <c r="JQ33" s="167"/>
      <c r="JR33" s="167"/>
      <c r="JS33" s="167"/>
      <c r="JT33" s="167"/>
      <c r="JU33" s="167"/>
      <c r="JV33" s="167"/>
      <c r="JW33" s="167"/>
      <c r="JX33" s="167"/>
      <c r="JY33" s="167"/>
      <c r="JZ33" s="167"/>
      <c r="KA33" s="167"/>
      <c r="KB33" s="167"/>
      <c r="KC33" s="167"/>
      <c r="KD33" s="167"/>
      <c r="KE33" s="167"/>
      <c r="KF33" s="167"/>
      <c r="KG33" s="167"/>
      <c r="KH33" s="167"/>
      <c r="KI33" s="167"/>
      <c r="KJ33" s="167"/>
      <c r="KK33" s="167"/>
      <c r="KL33" s="167"/>
      <c r="KM33" s="167"/>
      <c r="KN33" s="167"/>
      <c r="KO33" s="167"/>
      <c r="KP33" s="167"/>
      <c r="KQ33" s="167"/>
      <c r="KR33" s="167"/>
      <c r="KS33" s="167"/>
      <c r="KT33" s="167"/>
      <c r="KU33" s="167"/>
      <c r="KV33" s="167"/>
      <c r="KW33" s="167"/>
      <c r="KX33" s="167"/>
      <c r="KY33" s="167"/>
      <c r="KZ33" s="167"/>
      <c r="LA33" s="167"/>
      <c r="LB33" s="167"/>
      <c r="LC33" s="167"/>
      <c r="LD33" s="167"/>
      <c r="LE33" s="167"/>
      <c r="LF33" s="167"/>
      <c r="LG33" s="167"/>
      <c r="LH33" s="167"/>
      <c r="LI33" s="167"/>
      <c r="LJ33" s="167"/>
      <c r="LK33" s="167"/>
      <c r="LL33" s="167"/>
      <c r="LM33" s="167"/>
      <c r="LN33" s="167"/>
      <c r="LO33" s="167"/>
      <c r="LP33" s="167"/>
      <c r="LQ33" s="167"/>
      <c r="LR33" s="167"/>
      <c r="LS33" s="167"/>
      <c r="LT33" s="167"/>
      <c r="LU33" s="167"/>
      <c r="LV33" s="167"/>
      <c r="LW33" s="167"/>
      <c r="LX33" s="167"/>
      <c r="LY33" s="167"/>
      <c r="LZ33" s="167"/>
      <c r="MA33" s="167"/>
      <c r="MB33" s="167"/>
      <c r="MC33" s="167"/>
      <c r="MD33" s="167"/>
      <c r="ME33" s="167"/>
      <c r="MF33" s="167"/>
      <c r="MG33" s="167"/>
      <c r="MH33" s="167"/>
      <c r="MI33" s="167"/>
      <c r="MJ33" s="167"/>
      <c r="MK33" s="167"/>
      <c r="ML33" s="167"/>
      <c r="MM33" s="167"/>
      <c r="MN33" s="167"/>
      <c r="MO33" s="167"/>
      <c r="MP33" s="167"/>
      <c r="MQ33" s="167"/>
      <c r="MR33" s="167"/>
      <c r="MS33" s="167"/>
      <c r="MT33" s="167"/>
      <c r="MU33" s="167"/>
      <c r="MV33" s="167"/>
      <c r="MW33" s="167"/>
      <c r="MX33" s="167"/>
      <c r="MY33" s="167"/>
      <c r="MZ33" s="167"/>
      <c r="NA33" s="167"/>
      <c r="NB33" s="167"/>
      <c r="NC33" s="167"/>
      <c r="ND33" s="167"/>
      <c r="NE33" s="167"/>
      <c r="NF33" s="167"/>
      <c r="NG33" s="167"/>
      <c r="NH33" s="167"/>
      <c r="NI33" s="167"/>
      <c r="NJ33" s="167"/>
      <c r="NK33" s="167"/>
      <c r="NL33" s="167"/>
      <c r="NM33" s="167"/>
      <c r="NN33" s="167"/>
      <c r="NO33" s="167"/>
      <c r="NP33" s="167"/>
      <c r="NQ33" s="167"/>
      <c r="NR33" s="167"/>
      <c r="NS33" s="167"/>
      <c r="NT33" s="167"/>
      <c r="NU33" s="167"/>
      <c r="NV33" s="167"/>
      <c r="NW33" s="167"/>
      <c r="NX33" s="167"/>
      <c r="NY33" s="167"/>
      <c r="NZ33" s="167"/>
      <c r="OA33" s="167"/>
      <c r="OB33" s="167"/>
      <c r="OC33" s="167"/>
      <c r="OD33" s="167"/>
      <c r="OE33" s="167"/>
      <c r="OF33" s="167"/>
      <c r="OG33" s="167"/>
      <c r="OH33" s="167"/>
      <c r="OI33" s="167"/>
      <c r="OJ33" s="167"/>
      <c r="OK33" s="167"/>
      <c r="OL33" s="167"/>
      <c r="OM33" s="167"/>
      <c r="ON33" s="167"/>
      <c r="OO33" s="167"/>
      <c r="OP33" s="167"/>
      <c r="OQ33" s="167"/>
      <c r="OR33" s="167"/>
      <c r="OS33" s="167"/>
      <c r="OT33" s="167"/>
      <c r="OU33" s="167"/>
      <c r="OV33" s="167"/>
      <c r="OW33" s="167"/>
      <c r="OX33" s="167"/>
      <c r="OY33" s="167"/>
      <c r="OZ33" s="167"/>
      <c r="PA33" s="167"/>
      <c r="PB33" s="167"/>
      <c r="PC33" s="167"/>
      <c r="PD33" s="167"/>
      <c r="PE33" s="167"/>
      <c r="PF33" s="167"/>
      <c r="PG33" s="167"/>
      <c r="PH33" s="167"/>
      <c r="PI33" s="167"/>
      <c r="PJ33" s="167"/>
      <c r="PK33" s="167"/>
      <c r="PL33" s="167"/>
      <c r="PM33" s="167"/>
      <c r="PN33" s="167"/>
      <c r="PO33" s="167"/>
      <c r="PP33" s="167"/>
      <c r="PQ33" s="167"/>
      <c r="PR33" s="167"/>
      <c r="PS33" s="167"/>
      <c r="PT33" s="167"/>
      <c r="PU33" s="167"/>
      <c r="PV33" s="167"/>
      <c r="PW33" s="167"/>
      <c r="PX33" s="167"/>
      <c r="PY33" s="167"/>
      <c r="PZ33" s="167"/>
      <c r="QA33" s="167"/>
      <c r="QB33" s="167"/>
      <c r="QC33" s="167"/>
      <c r="QD33" s="167"/>
      <c r="QE33" s="167"/>
      <c r="QF33" s="167"/>
      <c r="QG33" s="167"/>
      <c r="QH33" s="167"/>
      <c r="QI33" s="167"/>
      <c r="QJ33" s="167"/>
      <c r="QK33" s="167"/>
      <c r="QL33" s="167"/>
      <c r="QM33" s="167"/>
      <c r="QN33" s="167"/>
      <c r="QO33" s="167"/>
      <c r="QP33" s="167"/>
      <c r="QQ33" s="167"/>
      <c r="QR33" s="167"/>
      <c r="QS33" s="167"/>
      <c r="QT33" s="167"/>
      <c r="QU33" s="167"/>
      <c r="QV33" s="167"/>
      <c r="QW33" s="167"/>
      <c r="QX33" s="167"/>
      <c r="QY33" s="167"/>
      <c r="QZ33" s="167"/>
      <c r="RA33" s="167"/>
      <c r="RB33" s="167"/>
      <c r="RC33" s="167"/>
      <c r="RD33" s="167"/>
      <c r="RE33" s="167"/>
      <c r="RF33" s="167"/>
      <c r="RG33" s="167"/>
      <c r="RH33" s="167"/>
      <c r="RI33" s="167"/>
      <c r="RJ33" s="167"/>
      <c r="RK33" s="167"/>
      <c r="RL33" s="167"/>
      <c r="RM33" s="167"/>
      <c r="RN33" s="167"/>
      <c r="RO33" s="167"/>
      <c r="RP33" s="167"/>
      <c r="RQ33" s="167"/>
      <c r="RR33" s="167"/>
      <c r="RS33" s="167"/>
      <c r="RT33" s="167"/>
      <c r="RU33" s="167"/>
      <c r="RV33" s="167"/>
      <c r="RW33" s="167"/>
      <c r="RX33" s="167"/>
      <c r="RY33" s="167"/>
      <c r="RZ33" s="167"/>
      <c r="SA33" s="167"/>
      <c r="SB33" s="167"/>
      <c r="SC33" s="167"/>
      <c r="SD33" s="167"/>
      <c r="SE33" s="167"/>
      <c r="SF33" s="167"/>
      <c r="SG33" s="167"/>
      <c r="SH33" s="167"/>
      <c r="SI33" s="167"/>
      <c r="SJ33" s="167"/>
      <c r="SK33" s="167"/>
      <c r="SL33" s="167"/>
      <c r="SM33" s="167"/>
      <c r="SN33" s="167"/>
      <c r="SO33" s="167"/>
      <c r="SP33" s="167"/>
      <c r="SQ33" s="167"/>
      <c r="SR33" s="167"/>
      <c r="SS33" s="167"/>
      <c r="ST33" s="167"/>
      <c r="SU33" s="167"/>
      <c r="SV33" s="167"/>
      <c r="SW33" s="167"/>
      <c r="SX33" s="167"/>
      <c r="SY33" s="167"/>
      <c r="SZ33" s="167"/>
      <c r="TA33" s="167"/>
      <c r="TB33" s="167"/>
      <c r="TC33" s="167"/>
      <c r="TD33" s="167"/>
      <c r="TE33" s="167"/>
      <c r="TF33" s="167"/>
      <c r="TG33" s="167"/>
      <c r="TH33" s="167"/>
      <c r="TI33" s="167"/>
      <c r="TJ33" s="167"/>
      <c r="TK33" s="167"/>
      <c r="TL33" s="167"/>
      <c r="TM33" s="167"/>
      <c r="TN33" s="167"/>
      <c r="TO33" s="167"/>
      <c r="TP33" s="167"/>
      <c r="TQ33" s="167"/>
      <c r="TR33" s="167"/>
      <c r="TS33" s="167"/>
      <c r="TT33" s="167"/>
      <c r="TU33" s="167"/>
      <c r="TV33" s="167"/>
      <c r="TW33" s="167"/>
      <c r="TX33" s="167"/>
      <c r="TY33" s="167"/>
      <c r="TZ33" s="167"/>
      <c r="UA33" s="167"/>
      <c r="UB33" s="167"/>
      <c r="UC33" s="167"/>
      <c r="UD33" s="167"/>
      <c r="UE33" s="167"/>
      <c r="UF33" s="167"/>
      <c r="UG33" s="167"/>
      <c r="UH33" s="167"/>
      <c r="UI33" s="167"/>
      <c r="UJ33" s="167"/>
      <c r="UK33" s="167"/>
      <c r="UL33" s="167"/>
      <c r="UM33" s="167"/>
      <c r="UN33" s="167"/>
      <c r="UO33" s="167"/>
      <c r="UP33" s="167"/>
      <c r="UQ33" s="167"/>
      <c r="UR33" s="167"/>
      <c r="US33" s="167"/>
      <c r="UT33" s="167"/>
      <c r="UU33" s="167"/>
      <c r="UV33" s="167"/>
      <c r="UW33" s="167"/>
      <c r="UX33" s="167"/>
      <c r="UY33" s="167"/>
      <c r="UZ33" s="167"/>
      <c r="VA33" s="167"/>
      <c r="VB33" s="167"/>
      <c r="VC33" s="167"/>
      <c r="VD33" s="167"/>
      <c r="VE33" s="167"/>
      <c r="VF33" s="167"/>
      <c r="VG33" s="167"/>
      <c r="VH33" s="167"/>
      <c r="VI33" s="167"/>
      <c r="VJ33" s="167"/>
      <c r="VK33" s="167"/>
      <c r="VL33" s="167"/>
      <c r="VM33" s="167"/>
      <c r="VN33" s="167"/>
      <c r="VO33" s="167"/>
      <c r="VP33" s="167"/>
      <c r="VQ33" s="167"/>
      <c r="VR33" s="167"/>
      <c r="VS33" s="167"/>
      <c r="VT33" s="167"/>
      <c r="VU33" s="167"/>
      <c r="VV33" s="167"/>
      <c r="VW33" s="167"/>
      <c r="VX33" s="167"/>
      <c r="VY33" s="167"/>
      <c r="VZ33" s="167"/>
      <c r="WA33" s="167"/>
      <c r="WB33" s="167"/>
      <c r="WC33" s="167"/>
      <c r="WD33" s="167"/>
      <c r="WE33" s="167"/>
      <c r="WF33" s="167"/>
      <c r="WG33" s="167"/>
      <c r="WH33" s="167"/>
      <c r="WI33" s="167"/>
      <c r="WJ33" s="167"/>
      <c r="WK33" s="167"/>
      <c r="WL33" s="167"/>
      <c r="WM33" s="167"/>
      <c r="WN33" s="167"/>
      <c r="WO33" s="167"/>
      <c r="WP33" s="167"/>
      <c r="WQ33" s="167"/>
      <c r="WR33" s="167"/>
      <c r="WS33" s="167"/>
      <c r="WT33" s="167"/>
      <c r="WU33" s="167"/>
      <c r="WV33" s="167"/>
      <c r="WW33" s="167"/>
      <c r="WX33" s="167"/>
      <c r="WY33" s="167"/>
      <c r="WZ33" s="167"/>
      <c r="XA33" s="167"/>
      <c r="XB33" s="167"/>
      <c r="XC33" s="167"/>
      <c r="XD33" s="167"/>
      <c r="XE33" s="167"/>
      <c r="XF33" s="167"/>
      <c r="XG33" s="167"/>
      <c r="XH33" s="167"/>
      <c r="XI33" s="167"/>
      <c r="XJ33" s="167"/>
      <c r="XK33" s="167"/>
      <c r="XL33" s="167"/>
      <c r="XM33" s="167"/>
      <c r="XN33" s="167"/>
      <c r="XO33" s="167"/>
      <c r="XP33" s="167"/>
      <c r="XQ33" s="167"/>
      <c r="XR33" s="167"/>
      <c r="XS33" s="167"/>
      <c r="XT33" s="167"/>
      <c r="XU33" s="167"/>
      <c r="XV33" s="167"/>
      <c r="XW33" s="167"/>
      <c r="XX33" s="167"/>
      <c r="XY33" s="167"/>
      <c r="XZ33" s="167"/>
      <c r="YA33" s="167"/>
      <c r="YB33" s="167"/>
      <c r="YC33" s="167"/>
      <c r="YD33" s="167"/>
      <c r="YE33" s="167"/>
      <c r="YF33" s="167"/>
      <c r="YG33" s="167"/>
      <c r="YH33" s="167"/>
      <c r="YI33" s="167"/>
      <c r="YJ33" s="167"/>
      <c r="YK33" s="167"/>
      <c r="YL33" s="167"/>
      <c r="YM33" s="167"/>
      <c r="YN33" s="167"/>
      <c r="YO33" s="167"/>
      <c r="YP33" s="167"/>
      <c r="YQ33" s="167"/>
      <c r="YR33" s="167"/>
      <c r="YS33" s="167"/>
      <c r="YT33" s="167"/>
      <c r="YU33" s="167"/>
      <c r="YV33" s="167"/>
      <c r="YW33" s="167"/>
      <c r="YX33" s="167"/>
      <c r="YY33" s="167"/>
      <c r="YZ33" s="167"/>
      <c r="ZA33" s="167"/>
      <c r="ZB33" s="167"/>
      <c r="ZC33" s="167"/>
      <c r="ZD33" s="167"/>
      <c r="ZE33" s="167"/>
      <c r="ZF33" s="167"/>
      <c r="ZG33" s="167"/>
      <c r="ZH33" s="167"/>
      <c r="ZI33" s="167"/>
      <c r="ZJ33" s="167"/>
      <c r="ZK33" s="167"/>
      <c r="ZL33" s="167"/>
      <c r="ZM33" s="167"/>
      <c r="ZN33" s="167"/>
      <c r="ZO33" s="167"/>
      <c r="ZP33" s="167"/>
      <c r="ZQ33" s="167"/>
      <c r="ZR33" s="167"/>
      <c r="ZS33" s="167"/>
      <c r="ZT33" s="167"/>
      <c r="ZU33" s="167"/>
      <c r="ZV33" s="167"/>
      <c r="ZW33" s="167"/>
      <c r="ZX33" s="167"/>
      <c r="ZY33" s="167"/>
      <c r="ZZ33" s="167"/>
      <c r="AAA33" s="167"/>
      <c r="AAB33" s="167"/>
      <c r="AAC33" s="167"/>
      <c r="AAD33" s="167"/>
      <c r="AAE33" s="167"/>
      <c r="AAF33" s="167"/>
      <c r="AAG33" s="167"/>
      <c r="AAH33" s="167"/>
      <c r="AAI33" s="167"/>
      <c r="AAJ33" s="167"/>
      <c r="AAK33" s="167"/>
      <c r="AAL33" s="167"/>
      <c r="AAM33" s="167"/>
      <c r="AAN33" s="167"/>
      <c r="AAO33" s="167"/>
      <c r="AAP33" s="167"/>
      <c r="AAQ33" s="167"/>
      <c r="AAR33" s="167"/>
      <c r="AAS33" s="167"/>
      <c r="AAT33" s="167"/>
      <c r="AAU33" s="167"/>
      <c r="AAV33" s="167"/>
      <c r="AAW33" s="167"/>
      <c r="AAX33" s="167"/>
      <c r="AAY33" s="167"/>
      <c r="AAZ33" s="167"/>
      <c r="ABA33" s="167"/>
      <c r="ABB33" s="167"/>
      <c r="ABC33" s="167"/>
      <c r="ABD33" s="167"/>
      <c r="ABE33" s="167"/>
      <c r="ABF33" s="167"/>
      <c r="ABG33" s="167"/>
      <c r="ABH33" s="167"/>
      <c r="ABI33" s="167"/>
      <c r="ABJ33" s="167"/>
      <c r="ABK33" s="167"/>
      <c r="ABL33" s="167"/>
      <c r="ABM33" s="167"/>
      <c r="ABN33" s="167"/>
      <c r="ABO33" s="167"/>
      <c r="ABP33" s="167"/>
      <c r="ABQ33" s="167"/>
      <c r="ABR33" s="167"/>
      <c r="ABS33" s="167"/>
      <c r="ABT33" s="167"/>
      <c r="ABU33" s="167"/>
      <c r="ABV33" s="167"/>
      <c r="ABW33" s="167"/>
      <c r="ABX33" s="167"/>
      <c r="ABY33" s="167"/>
      <c r="ABZ33" s="167"/>
      <c r="ACA33" s="167"/>
      <c r="ACB33" s="167"/>
      <c r="ACC33" s="167"/>
      <c r="ACD33" s="167"/>
      <c r="ACE33" s="167"/>
      <c r="ACF33" s="167"/>
      <c r="ACG33" s="167"/>
      <c r="ACH33" s="167"/>
      <c r="ACI33" s="167"/>
      <c r="ACJ33" s="167"/>
      <c r="ACK33" s="167"/>
      <c r="ACL33" s="167"/>
      <c r="ACM33" s="167"/>
      <c r="ACN33" s="167"/>
      <c r="ACO33" s="167"/>
      <c r="ACP33" s="167"/>
      <c r="ACQ33" s="167"/>
      <c r="ACR33" s="167"/>
      <c r="ACS33" s="167"/>
      <c r="ACT33" s="167"/>
      <c r="ACU33" s="167"/>
      <c r="ACV33" s="167"/>
      <c r="ACW33" s="167"/>
      <c r="ACX33" s="167"/>
      <c r="ACY33" s="167"/>
      <c r="ACZ33" s="167"/>
      <c r="ADA33" s="167"/>
      <c r="ADB33" s="167"/>
      <c r="ADC33" s="167"/>
      <c r="ADD33" s="167"/>
      <c r="ADE33" s="167"/>
      <c r="ADF33" s="167"/>
      <c r="ADG33" s="167"/>
      <c r="ADH33" s="167"/>
      <c r="ADI33" s="167"/>
      <c r="ADJ33" s="167"/>
      <c r="ADK33" s="167"/>
      <c r="ADL33" s="167"/>
      <c r="ADM33" s="167"/>
      <c r="ADN33" s="167"/>
      <c r="ADO33" s="167"/>
      <c r="ADP33" s="167"/>
      <c r="ADQ33" s="167"/>
      <c r="ADR33" s="167"/>
      <c r="ADS33" s="167"/>
      <c r="ADT33" s="167"/>
      <c r="ADU33" s="167"/>
      <c r="ADV33" s="167"/>
      <c r="ADW33" s="167"/>
      <c r="ADX33" s="167"/>
      <c r="ADY33" s="167"/>
      <c r="ADZ33" s="167"/>
      <c r="AEA33" s="167"/>
      <c r="AEB33" s="167"/>
      <c r="AEC33" s="167"/>
      <c r="AED33" s="167"/>
      <c r="AEE33" s="167"/>
      <c r="AEF33" s="167"/>
      <c r="AEG33" s="167"/>
      <c r="AEH33" s="167"/>
      <c r="AEI33" s="167"/>
      <c r="AEJ33" s="167"/>
      <c r="AEK33" s="167"/>
      <c r="AEL33" s="167"/>
      <c r="AEM33" s="167"/>
      <c r="AEN33" s="167"/>
      <c r="AEO33" s="167"/>
      <c r="AEP33" s="167"/>
      <c r="AEQ33" s="167"/>
      <c r="AER33" s="167"/>
      <c r="AES33" s="167"/>
      <c r="AET33" s="167"/>
      <c r="AEU33" s="167"/>
      <c r="AEV33" s="167"/>
      <c r="AEW33" s="167"/>
      <c r="AEX33" s="167"/>
      <c r="AEY33" s="167"/>
      <c r="AEZ33" s="167"/>
      <c r="AFA33" s="167"/>
      <c r="AFB33" s="167"/>
      <c r="AFC33" s="167"/>
      <c r="AFD33" s="167"/>
      <c r="AFE33" s="167"/>
      <c r="AFF33" s="167"/>
      <c r="AFG33" s="167"/>
      <c r="AFH33" s="167"/>
      <c r="AFI33" s="167"/>
      <c r="AFJ33" s="167"/>
      <c r="AFK33" s="167"/>
      <c r="AFL33" s="167"/>
      <c r="AFM33" s="167"/>
      <c r="AFN33" s="167"/>
      <c r="AFO33" s="167"/>
      <c r="AFP33" s="167"/>
      <c r="AFQ33" s="167"/>
      <c r="AFR33" s="167"/>
      <c r="AFS33" s="167"/>
      <c r="AFT33" s="167"/>
      <c r="AFU33" s="167"/>
      <c r="AFV33" s="167"/>
      <c r="AFW33" s="167"/>
      <c r="AFX33" s="167"/>
      <c r="AFY33" s="167"/>
      <c r="AFZ33" s="167"/>
      <c r="AGA33" s="167"/>
      <c r="AGB33" s="167"/>
      <c r="AGC33" s="167"/>
      <c r="AGD33" s="167"/>
      <c r="AGE33" s="167"/>
      <c r="AGF33" s="167"/>
      <c r="AGG33" s="167"/>
      <c r="AGH33" s="167"/>
      <c r="AGI33" s="167"/>
      <c r="AGJ33" s="167"/>
      <c r="AGK33" s="167"/>
      <c r="AGL33" s="167"/>
      <c r="AGM33" s="167"/>
      <c r="AGN33" s="167"/>
      <c r="AGO33" s="167"/>
      <c r="AGP33" s="167"/>
      <c r="AGQ33" s="167"/>
      <c r="AGR33" s="167"/>
      <c r="AGS33" s="167"/>
      <c r="AGT33" s="167"/>
      <c r="AGU33" s="167"/>
      <c r="AGV33" s="167"/>
      <c r="AGW33" s="167"/>
      <c r="AGX33" s="167"/>
      <c r="AGY33" s="167"/>
      <c r="AGZ33" s="167"/>
      <c r="AHA33" s="167"/>
      <c r="AHB33" s="167"/>
      <c r="AHC33" s="167"/>
      <c r="AHD33" s="167"/>
      <c r="AHE33" s="167"/>
      <c r="AHF33" s="167"/>
      <c r="AHG33" s="167"/>
      <c r="AHH33" s="167"/>
      <c r="AHI33" s="167"/>
      <c r="AHJ33" s="167"/>
      <c r="AHK33" s="167"/>
      <c r="AHL33" s="167"/>
      <c r="AHM33" s="167"/>
      <c r="AHN33" s="167"/>
      <c r="AHO33" s="167"/>
      <c r="AHP33" s="167"/>
      <c r="AHQ33" s="167"/>
      <c r="AHR33" s="167"/>
      <c r="AHS33" s="167"/>
      <c r="AHT33" s="167"/>
      <c r="AHU33" s="167"/>
      <c r="AHV33" s="167"/>
      <c r="AHW33" s="167"/>
      <c r="AHX33" s="167"/>
      <c r="AHY33" s="167"/>
      <c r="AHZ33" s="167"/>
      <c r="AIA33" s="167"/>
      <c r="AIB33" s="167"/>
      <c r="AIC33" s="167"/>
      <c r="AID33" s="167"/>
      <c r="AIE33" s="167"/>
      <c r="AIF33" s="167"/>
      <c r="AIG33" s="167"/>
      <c r="AIH33" s="167"/>
      <c r="AII33" s="167"/>
      <c r="AIJ33" s="167"/>
      <c r="AIK33" s="167"/>
      <c r="AIL33" s="167"/>
      <c r="AIM33" s="167"/>
      <c r="AIN33" s="167"/>
      <c r="AIO33" s="167"/>
      <c r="AIP33" s="167"/>
      <c r="AIQ33" s="167"/>
      <c r="AIR33" s="167"/>
      <c r="AIS33" s="167"/>
      <c r="AIT33" s="167"/>
      <c r="AIU33" s="167"/>
      <c r="AIV33" s="167"/>
      <c r="AIW33" s="167"/>
      <c r="AIX33" s="167"/>
      <c r="AIY33" s="167"/>
      <c r="AIZ33" s="167"/>
      <c r="AJA33" s="167"/>
      <c r="AJB33" s="167"/>
      <c r="AJC33" s="167"/>
      <c r="AJD33" s="167"/>
      <c r="AJE33" s="167"/>
      <c r="AJF33" s="167"/>
      <c r="AJG33" s="167"/>
      <c r="AJH33" s="167"/>
      <c r="AJI33" s="167"/>
      <c r="AJJ33" s="167"/>
      <c r="AJK33" s="167"/>
      <c r="AJL33" s="167"/>
      <c r="AJM33" s="167"/>
      <c r="AJN33" s="167"/>
      <c r="AJO33" s="167"/>
      <c r="AJP33" s="167"/>
      <c r="AJQ33" s="167"/>
      <c r="AJR33" s="167"/>
      <c r="AJS33" s="167"/>
      <c r="AJT33" s="167"/>
      <c r="AJU33" s="167"/>
      <c r="AJV33" s="167"/>
      <c r="AJW33" s="167"/>
      <c r="AJX33" s="167"/>
      <c r="AJY33" s="167"/>
      <c r="AJZ33" s="167"/>
      <c r="AKA33" s="167"/>
      <c r="AKB33" s="167"/>
      <c r="AKC33" s="167"/>
      <c r="AKD33" s="167"/>
      <c r="AKE33" s="167"/>
      <c r="AKF33" s="167"/>
      <c r="AKG33" s="167"/>
      <c r="AKH33" s="167"/>
      <c r="AKI33" s="167"/>
      <c r="AKJ33" s="167"/>
      <c r="AKK33" s="167"/>
      <c r="AKL33" s="167"/>
      <c r="AKM33" s="167"/>
      <c r="AKN33" s="167"/>
      <c r="AKO33" s="167"/>
      <c r="AKP33" s="167"/>
      <c r="AKQ33" s="167"/>
      <c r="AKR33" s="167"/>
      <c r="AKS33" s="167"/>
      <c r="AKT33" s="167"/>
      <c r="AKU33" s="167"/>
      <c r="AKV33" s="167"/>
      <c r="AKW33" s="167"/>
      <c r="AKX33" s="167"/>
      <c r="AKY33" s="167"/>
      <c r="AKZ33" s="167"/>
      <c r="ALA33" s="167"/>
      <c r="ALB33" s="167"/>
      <c r="ALC33" s="167"/>
      <c r="ALD33" s="167"/>
      <c r="ALE33" s="167"/>
      <c r="ALF33" s="167"/>
      <c r="ALG33" s="167"/>
      <c r="ALH33" s="167"/>
      <c r="ALI33" s="167"/>
      <c r="ALJ33" s="167"/>
      <c r="ALK33" s="167"/>
      <c r="ALL33" s="167"/>
      <c r="ALM33" s="167"/>
      <c r="ALN33" s="167"/>
      <c r="ALO33" s="167"/>
      <c r="ALP33" s="167"/>
      <c r="ALQ33" s="167"/>
      <c r="ALR33" s="167"/>
      <c r="ALS33" s="167"/>
      <c r="ALT33" s="167"/>
      <c r="ALU33" s="167"/>
      <c r="ALV33" s="167"/>
      <c r="ALW33" s="167"/>
      <c r="ALX33" s="167"/>
      <c r="ALY33" s="167"/>
      <c r="ALZ33" s="167"/>
      <c r="AMA33" s="167"/>
      <c r="AMB33" s="167"/>
      <c r="AMC33" s="167"/>
      <c r="AMD33" s="167"/>
      <c r="AME33" s="167"/>
      <c r="AMF33" s="167"/>
      <c r="AMG33" s="167"/>
      <c r="AMH33" s="167"/>
      <c r="AMI33" s="167"/>
      <c r="AMJ33" s="167"/>
      <c r="AMK33" s="167"/>
      <c r="AML33" s="167"/>
      <c r="AMM33" s="167"/>
      <c r="AMN33" s="167"/>
      <c r="AMO33" s="167"/>
      <c r="AMP33" s="167"/>
      <c r="AMQ33" s="167"/>
      <c r="AMR33" s="167"/>
      <c r="AMS33" s="167"/>
      <c r="AMT33" s="167"/>
      <c r="AMU33" s="167"/>
      <c r="AMV33" s="167"/>
      <c r="AMW33" s="167"/>
      <c r="AMX33" s="167"/>
      <c r="AMY33" s="167"/>
      <c r="AMZ33" s="167"/>
      <c r="ANA33" s="167"/>
      <c r="ANB33" s="167"/>
      <c r="ANC33" s="167"/>
      <c r="AND33" s="167"/>
      <c r="ANE33" s="167"/>
      <c r="ANF33" s="167"/>
      <c r="ANG33" s="167"/>
      <c r="ANH33" s="167"/>
      <c r="ANI33" s="167"/>
      <c r="ANJ33" s="167"/>
      <c r="ANK33" s="167"/>
      <c r="ANL33" s="167"/>
      <c r="ANM33" s="167"/>
      <c r="ANN33" s="167"/>
      <c r="ANO33" s="167"/>
      <c r="ANP33" s="167"/>
      <c r="ANQ33" s="167"/>
      <c r="ANR33" s="167"/>
      <c r="ANS33" s="167"/>
      <c r="ANT33" s="167"/>
      <c r="ANU33" s="167"/>
      <c r="ANV33" s="167"/>
      <c r="ANW33" s="167"/>
      <c r="ANX33" s="167"/>
      <c r="ANY33" s="167"/>
      <c r="ANZ33" s="167"/>
      <c r="AOA33" s="167"/>
      <c r="AOB33" s="167"/>
      <c r="AOC33" s="167"/>
      <c r="AOD33" s="167"/>
      <c r="AOE33" s="167"/>
      <c r="AOF33" s="167"/>
      <c r="AOG33" s="167"/>
      <c r="AOH33" s="167"/>
      <c r="AOI33" s="167"/>
      <c r="AOJ33" s="167"/>
      <c r="AOK33" s="167"/>
      <c r="AOL33" s="167"/>
      <c r="AOM33" s="167"/>
      <c r="AON33" s="167"/>
      <c r="AOO33" s="167"/>
      <c r="AOP33" s="167"/>
      <c r="AOQ33" s="167"/>
      <c r="AOR33" s="167"/>
      <c r="AOS33" s="167"/>
      <c r="AOT33" s="167"/>
      <c r="AOU33" s="167"/>
      <c r="AOV33" s="167"/>
      <c r="AOW33" s="167"/>
      <c r="AOX33" s="167"/>
      <c r="AOY33" s="167"/>
      <c r="AOZ33" s="167"/>
      <c r="APA33" s="167"/>
      <c r="APB33" s="167"/>
      <c r="APC33" s="167"/>
      <c r="APD33" s="167"/>
      <c r="APE33" s="167"/>
      <c r="APF33" s="167"/>
      <c r="APG33" s="167"/>
      <c r="APH33" s="167"/>
      <c r="API33" s="167"/>
      <c r="APJ33" s="167"/>
      <c r="APK33" s="167"/>
      <c r="APL33" s="167"/>
      <c r="APM33" s="167"/>
      <c r="APN33" s="167"/>
      <c r="APO33" s="167"/>
      <c r="APP33" s="167"/>
      <c r="APQ33" s="167"/>
      <c r="APR33" s="167"/>
      <c r="APS33" s="167"/>
      <c r="APT33" s="167"/>
      <c r="APU33" s="167"/>
      <c r="APV33" s="167"/>
      <c r="APW33" s="167"/>
      <c r="APX33" s="167"/>
      <c r="APY33" s="167"/>
      <c r="APZ33" s="167"/>
      <c r="AQA33" s="167"/>
      <c r="AQB33" s="167"/>
      <c r="AQC33" s="167"/>
      <c r="AQD33" s="167"/>
      <c r="AQE33" s="167"/>
      <c r="AQF33" s="167"/>
      <c r="AQG33" s="167"/>
      <c r="AQH33" s="167"/>
      <c r="AQI33" s="167"/>
      <c r="AQJ33" s="167"/>
      <c r="AQK33" s="167"/>
      <c r="AQL33" s="167"/>
      <c r="AQM33" s="167"/>
      <c r="AQN33" s="167"/>
      <c r="AQO33" s="167"/>
      <c r="AQP33" s="167"/>
      <c r="AQQ33" s="167"/>
      <c r="AQR33" s="167"/>
      <c r="AQS33" s="167"/>
      <c r="AQT33" s="167"/>
      <c r="AQU33" s="167"/>
      <c r="AQV33" s="167"/>
      <c r="AQW33" s="167"/>
      <c r="AQX33" s="167"/>
      <c r="AQY33" s="167"/>
      <c r="AQZ33" s="167"/>
      <c r="ARA33" s="167"/>
      <c r="ARB33" s="167"/>
      <c r="ARC33" s="167"/>
      <c r="ARD33" s="167"/>
      <c r="ARE33" s="167"/>
      <c r="ARF33" s="167"/>
      <c r="ARG33" s="167"/>
      <c r="ARH33" s="167"/>
      <c r="ARI33" s="167"/>
      <c r="ARJ33" s="167"/>
      <c r="ARK33" s="167"/>
      <c r="ARL33" s="167"/>
      <c r="ARM33" s="167"/>
      <c r="ARN33" s="167"/>
      <c r="ARO33" s="167"/>
      <c r="ARP33" s="167"/>
      <c r="ARQ33" s="167"/>
      <c r="ARR33" s="167"/>
      <c r="ARS33" s="167"/>
      <c r="ART33" s="167"/>
      <c r="ARU33" s="167"/>
      <c r="ARV33" s="167"/>
      <c r="ARW33" s="167"/>
      <c r="ARX33" s="167"/>
      <c r="ARY33" s="167"/>
      <c r="ARZ33" s="167"/>
      <c r="ASA33" s="167"/>
      <c r="ASB33" s="167"/>
      <c r="ASC33" s="167"/>
      <c r="ASD33" s="167"/>
      <c r="ASE33" s="167"/>
      <c r="ASF33" s="167"/>
      <c r="ASG33" s="167"/>
      <c r="ASH33" s="167"/>
      <c r="ASI33" s="167"/>
      <c r="ASJ33" s="167"/>
      <c r="ASK33" s="167"/>
      <c r="ASL33" s="167"/>
      <c r="ASM33" s="167"/>
      <c r="ASN33" s="167"/>
      <c r="ASO33" s="167"/>
      <c r="ASP33" s="167"/>
      <c r="ASQ33" s="167"/>
      <c r="ASR33" s="167"/>
      <c r="ASS33" s="167"/>
      <c r="AST33" s="167"/>
      <c r="ASU33" s="167"/>
      <c r="ASV33" s="167"/>
      <c r="ASW33" s="167"/>
      <c r="ASX33" s="167"/>
      <c r="ASY33" s="167"/>
      <c r="ASZ33" s="167"/>
      <c r="ATA33" s="167"/>
      <c r="ATB33" s="167"/>
      <c r="ATC33" s="167"/>
      <c r="ATD33" s="167"/>
      <c r="ATE33" s="167"/>
      <c r="ATF33" s="167"/>
      <c r="ATG33" s="167"/>
      <c r="ATH33" s="167"/>
      <c r="ATI33" s="167"/>
      <c r="ATJ33" s="167"/>
      <c r="ATK33" s="167"/>
      <c r="ATL33" s="167"/>
      <c r="ATM33" s="167"/>
      <c r="ATN33" s="167"/>
      <c r="ATO33" s="167"/>
      <c r="ATP33" s="167"/>
      <c r="ATQ33" s="167"/>
      <c r="ATR33" s="167"/>
      <c r="ATS33" s="167"/>
      <c r="ATT33" s="167"/>
      <c r="ATU33" s="167"/>
      <c r="ATV33" s="167"/>
      <c r="ATW33" s="167"/>
      <c r="ATX33" s="167"/>
      <c r="ATY33" s="167"/>
      <c r="ATZ33" s="167"/>
      <c r="AUA33" s="167"/>
      <c r="AUB33" s="167"/>
      <c r="AUC33" s="167"/>
      <c r="AUD33" s="167"/>
      <c r="AUE33" s="167"/>
      <c r="AUF33" s="167"/>
      <c r="AUG33" s="167"/>
      <c r="AUH33" s="167"/>
      <c r="AUI33" s="167"/>
      <c r="AUJ33" s="167"/>
      <c r="AUK33" s="167"/>
      <c r="AUL33" s="167"/>
      <c r="AUM33" s="167"/>
      <c r="AUN33" s="167"/>
      <c r="AUO33" s="167"/>
      <c r="AUP33" s="167"/>
      <c r="AUQ33" s="167"/>
      <c r="AUR33" s="167"/>
      <c r="AUS33" s="167"/>
      <c r="AUT33" s="167"/>
      <c r="AUU33" s="167"/>
      <c r="AUV33" s="167"/>
      <c r="AUW33" s="167"/>
      <c r="AUX33" s="167"/>
      <c r="AUY33" s="167"/>
      <c r="AUZ33" s="167"/>
      <c r="AVA33" s="167"/>
      <c r="AVB33" s="167"/>
      <c r="AVC33" s="167"/>
      <c r="AVD33" s="167"/>
      <c r="AVE33" s="167"/>
      <c r="AVF33" s="167"/>
      <c r="AVG33" s="167"/>
      <c r="AVH33" s="167"/>
      <c r="AVI33" s="167"/>
      <c r="AVJ33" s="167"/>
      <c r="AVK33" s="167"/>
      <c r="AVL33" s="167"/>
      <c r="AVM33" s="167"/>
      <c r="AVN33" s="167"/>
      <c r="AVO33" s="167"/>
      <c r="AVP33" s="167"/>
      <c r="AVQ33" s="167"/>
      <c r="AVR33" s="167"/>
      <c r="AVS33" s="167"/>
      <c r="AVT33" s="167"/>
      <c r="AVU33" s="167"/>
      <c r="AVV33" s="167"/>
      <c r="AVW33" s="167"/>
      <c r="AVX33" s="167"/>
      <c r="AVY33" s="167"/>
      <c r="AVZ33" s="167"/>
      <c r="AWA33" s="167"/>
      <c r="AWB33" s="167"/>
      <c r="AWC33" s="167"/>
      <c r="AWD33" s="167"/>
      <c r="AWE33" s="167"/>
      <c r="AWF33" s="167"/>
      <c r="AWG33" s="167"/>
      <c r="AWH33" s="167"/>
      <c r="AWI33" s="167"/>
      <c r="AWJ33" s="167"/>
      <c r="AWK33" s="167"/>
      <c r="AWL33" s="167"/>
      <c r="AWM33" s="167"/>
      <c r="AWN33" s="167"/>
      <c r="AWO33" s="167"/>
      <c r="AWP33" s="167"/>
      <c r="AWQ33" s="167"/>
      <c r="AWR33" s="167"/>
      <c r="AWS33" s="167"/>
      <c r="AWT33" s="167"/>
      <c r="AWU33" s="167"/>
      <c r="AWV33" s="167"/>
      <c r="AWW33" s="167"/>
      <c r="AWX33" s="167"/>
      <c r="AWY33" s="167"/>
      <c r="AWZ33" s="167"/>
      <c r="AXA33" s="167"/>
      <c r="AXB33" s="167"/>
      <c r="AXC33" s="167"/>
      <c r="AXD33" s="167"/>
      <c r="AXE33" s="167"/>
      <c r="AXF33" s="167"/>
      <c r="AXG33" s="167"/>
      <c r="AXH33" s="167"/>
      <c r="AXI33" s="167"/>
      <c r="AXJ33" s="167"/>
      <c r="AXK33" s="167"/>
      <c r="AXL33" s="167"/>
      <c r="AXM33" s="167"/>
      <c r="AXN33" s="167"/>
      <c r="AXO33" s="167"/>
      <c r="AXP33" s="167"/>
      <c r="AXQ33" s="167"/>
      <c r="AXR33" s="167"/>
      <c r="AXS33" s="167"/>
      <c r="AXT33" s="167"/>
      <c r="AXU33" s="167"/>
      <c r="AXV33" s="167"/>
      <c r="AXW33" s="167"/>
      <c r="AXX33" s="167"/>
      <c r="AXY33" s="167"/>
      <c r="AXZ33" s="167"/>
      <c r="AYA33" s="167"/>
      <c r="AYB33" s="167"/>
      <c r="AYC33" s="167"/>
      <c r="AYD33" s="167"/>
      <c r="AYE33" s="167"/>
      <c r="AYF33" s="167"/>
      <c r="AYG33" s="167"/>
      <c r="AYH33" s="167"/>
      <c r="AYI33" s="167"/>
      <c r="AYJ33" s="167"/>
      <c r="AYK33" s="167"/>
      <c r="AYL33" s="167"/>
      <c r="AYM33" s="167"/>
      <c r="AYN33" s="167"/>
      <c r="AYO33" s="167"/>
      <c r="AYP33" s="167"/>
      <c r="AYQ33" s="167"/>
      <c r="AYR33" s="167"/>
      <c r="AYS33" s="167"/>
      <c r="AYT33" s="167"/>
      <c r="AYU33" s="167"/>
      <c r="AYV33" s="167"/>
      <c r="AYW33" s="167"/>
      <c r="AYX33" s="167"/>
      <c r="AYY33" s="167"/>
      <c r="AYZ33" s="167"/>
      <c r="AZA33" s="167"/>
      <c r="AZB33" s="167"/>
      <c r="AZC33" s="167"/>
      <c r="AZD33" s="167"/>
      <c r="AZE33" s="167"/>
      <c r="AZF33" s="167"/>
      <c r="AZG33" s="167"/>
      <c r="AZH33" s="167"/>
      <c r="AZI33" s="167"/>
      <c r="AZJ33" s="167"/>
      <c r="AZK33" s="167"/>
      <c r="AZL33" s="167"/>
      <c r="AZM33" s="167"/>
      <c r="AZN33" s="167"/>
      <c r="AZO33" s="167"/>
      <c r="AZP33" s="167"/>
      <c r="AZQ33" s="167"/>
      <c r="AZR33" s="167"/>
      <c r="AZS33" s="167"/>
      <c r="AZT33" s="167"/>
      <c r="AZU33" s="167"/>
      <c r="AZV33" s="167"/>
      <c r="AZW33" s="167"/>
      <c r="AZX33" s="167"/>
      <c r="AZY33" s="167"/>
      <c r="AZZ33" s="167"/>
      <c r="BAA33" s="167"/>
      <c r="BAB33" s="167"/>
      <c r="BAC33" s="167"/>
      <c r="BAD33" s="167"/>
      <c r="BAE33" s="167"/>
      <c r="BAF33" s="167"/>
      <c r="BAG33" s="167"/>
      <c r="BAH33" s="167"/>
      <c r="BAI33" s="167"/>
      <c r="BAJ33" s="167"/>
      <c r="BAK33" s="167"/>
      <c r="BAL33" s="167"/>
      <c r="BAM33" s="167"/>
      <c r="BAN33" s="167"/>
      <c r="BAO33" s="167"/>
      <c r="BAP33" s="167"/>
      <c r="BAQ33" s="167"/>
      <c r="BAR33" s="167"/>
      <c r="BAS33" s="167"/>
      <c r="BAT33" s="167"/>
      <c r="BAU33" s="167"/>
      <c r="BAV33" s="167"/>
      <c r="BAW33" s="167"/>
      <c r="BAX33" s="167"/>
      <c r="BAY33" s="167"/>
      <c r="BAZ33" s="167"/>
      <c r="BBA33" s="167"/>
      <c r="BBB33" s="167"/>
      <c r="BBC33" s="167"/>
      <c r="BBD33" s="167"/>
      <c r="BBE33" s="167"/>
      <c r="BBF33" s="167"/>
      <c r="BBG33" s="167"/>
      <c r="BBH33" s="167"/>
      <c r="BBI33" s="167"/>
      <c r="BBJ33" s="167"/>
      <c r="BBK33" s="167"/>
      <c r="BBL33" s="167"/>
      <c r="BBM33" s="167"/>
      <c r="BBN33" s="167"/>
      <c r="BBO33" s="167"/>
      <c r="BBP33" s="167"/>
      <c r="BBQ33" s="167"/>
      <c r="BBR33" s="167"/>
      <c r="BBS33" s="167"/>
      <c r="BBT33" s="167"/>
      <c r="BBU33" s="167"/>
      <c r="BBV33" s="167"/>
      <c r="BBW33" s="167"/>
      <c r="BBX33" s="167"/>
      <c r="BBY33" s="167"/>
      <c r="BBZ33" s="167"/>
      <c r="BCA33" s="167"/>
      <c r="BCB33" s="167"/>
      <c r="BCC33" s="167"/>
      <c r="BCD33" s="167"/>
      <c r="BCE33" s="167"/>
      <c r="BCF33" s="167"/>
      <c r="BCG33" s="167"/>
      <c r="BCH33" s="167"/>
      <c r="BCI33" s="167"/>
      <c r="BCJ33" s="167"/>
      <c r="BCK33" s="167"/>
      <c r="BCL33" s="167"/>
      <c r="BCM33" s="167"/>
      <c r="BCN33" s="167"/>
      <c r="BCO33" s="167"/>
      <c r="BCP33" s="167"/>
      <c r="BCQ33" s="167"/>
      <c r="BCR33" s="167"/>
      <c r="BCS33" s="167"/>
      <c r="BCT33" s="167"/>
      <c r="BCU33" s="167"/>
      <c r="BCV33" s="167"/>
      <c r="BCW33" s="167"/>
      <c r="BCX33" s="167"/>
      <c r="BCY33" s="167"/>
      <c r="BCZ33" s="167"/>
      <c r="BDA33" s="167"/>
      <c r="BDB33" s="167"/>
      <c r="BDC33" s="167"/>
      <c r="BDD33" s="167"/>
      <c r="BDE33" s="167"/>
      <c r="BDF33" s="167"/>
      <c r="BDG33" s="167"/>
      <c r="BDH33" s="167"/>
      <c r="BDI33" s="167"/>
      <c r="BDJ33" s="167"/>
      <c r="BDK33" s="167"/>
      <c r="BDL33" s="167"/>
      <c r="BDM33" s="167"/>
      <c r="BDN33" s="167"/>
      <c r="BDO33" s="167"/>
      <c r="BDP33" s="167"/>
      <c r="BDQ33" s="167"/>
      <c r="BDR33" s="167"/>
      <c r="BDS33" s="167"/>
      <c r="BDT33" s="167"/>
      <c r="BDU33" s="167"/>
      <c r="BDV33" s="167"/>
      <c r="BDW33" s="167"/>
      <c r="BDX33" s="167"/>
      <c r="BDY33" s="167"/>
      <c r="BDZ33" s="167"/>
      <c r="BEA33" s="167"/>
      <c r="BEB33" s="167"/>
      <c r="BEC33" s="167"/>
      <c r="BED33" s="167"/>
      <c r="BEE33" s="167"/>
      <c r="BEF33" s="167"/>
      <c r="BEG33" s="167"/>
      <c r="BEH33" s="167"/>
      <c r="BEI33" s="167"/>
      <c r="BEJ33" s="167"/>
      <c r="BEK33" s="167"/>
      <c r="BEL33" s="167"/>
      <c r="BEM33" s="167"/>
      <c r="BEN33" s="167"/>
      <c r="BEO33" s="167"/>
      <c r="BEP33" s="167"/>
      <c r="BEQ33" s="167"/>
      <c r="BER33" s="167"/>
      <c r="BES33" s="167"/>
      <c r="BET33" s="167"/>
      <c r="BEU33" s="167"/>
      <c r="BEV33" s="167"/>
      <c r="BEW33" s="167"/>
      <c r="BEX33" s="167"/>
      <c r="BEY33" s="167"/>
      <c r="BEZ33" s="167"/>
      <c r="BFA33" s="167"/>
      <c r="BFB33" s="167"/>
      <c r="BFC33" s="167"/>
      <c r="BFD33" s="167"/>
      <c r="BFE33" s="167"/>
      <c r="BFF33" s="167"/>
      <c r="BFG33" s="167"/>
      <c r="BFH33" s="167"/>
      <c r="BFI33" s="167"/>
      <c r="BFJ33" s="167"/>
      <c r="BFK33" s="167"/>
      <c r="BFL33" s="167"/>
      <c r="BFM33" s="167"/>
      <c r="BFN33" s="167"/>
      <c r="BFO33" s="167"/>
      <c r="BFP33" s="167"/>
      <c r="BFQ33" s="167"/>
      <c r="BFR33" s="167"/>
      <c r="BFS33" s="167"/>
      <c r="BFT33" s="167"/>
      <c r="BFU33" s="167"/>
      <c r="BFV33" s="167"/>
      <c r="BFW33" s="167"/>
      <c r="BFX33" s="167"/>
      <c r="BFY33" s="167"/>
      <c r="BFZ33" s="167"/>
      <c r="BGA33" s="167"/>
      <c r="BGB33" s="167"/>
      <c r="BGC33" s="167"/>
      <c r="BGD33" s="167"/>
      <c r="BGE33" s="167"/>
      <c r="BGF33" s="167"/>
      <c r="BGG33" s="167"/>
      <c r="BGH33" s="167"/>
      <c r="BGI33" s="167"/>
      <c r="BGJ33" s="167"/>
      <c r="BGK33" s="167"/>
      <c r="BGL33" s="167"/>
      <c r="BGM33" s="167"/>
      <c r="BGN33" s="167"/>
      <c r="BGO33" s="167"/>
      <c r="BGP33" s="167"/>
      <c r="BGQ33" s="167"/>
      <c r="BGR33" s="167"/>
      <c r="BGS33" s="167"/>
      <c r="BGT33" s="167"/>
      <c r="BGU33" s="167"/>
      <c r="BGV33" s="167"/>
      <c r="BGW33" s="167"/>
      <c r="BGX33" s="167"/>
      <c r="BGY33" s="167"/>
      <c r="BGZ33" s="167"/>
      <c r="BHA33" s="167"/>
      <c r="BHB33" s="167"/>
      <c r="BHC33" s="167"/>
      <c r="BHD33" s="167"/>
      <c r="BHE33" s="167"/>
      <c r="BHF33" s="167"/>
      <c r="BHG33" s="167"/>
      <c r="BHH33" s="167"/>
      <c r="BHI33" s="167"/>
      <c r="BHJ33" s="167"/>
      <c r="BHK33" s="167"/>
      <c r="BHL33" s="167"/>
      <c r="BHM33" s="167"/>
      <c r="BHN33" s="167"/>
      <c r="BHO33" s="167"/>
      <c r="BHP33" s="167"/>
      <c r="BHQ33" s="167"/>
      <c r="BHR33" s="167"/>
      <c r="BHS33" s="167"/>
      <c r="BHT33" s="167"/>
      <c r="BHU33" s="167"/>
      <c r="BHV33" s="167"/>
      <c r="BHW33" s="167"/>
      <c r="BHX33" s="167"/>
      <c r="BHY33" s="167"/>
      <c r="BHZ33" s="167"/>
      <c r="BIA33" s="167"/>
      <c r="BIB33" s="167"/>
      <c r="BIC33" s="167"/>
      <c r="BID33" s="167"/>
      <c r="BIE33" s="167"/>
      <c r="BIF33" s="167"/>
      <c r="BIG33" s="167"/>
      <c r="BIH33" s="167"/>
      <c r="BII33" s="167"/>
      <c r="BIJ33" s="167"/>
      <c r="BIK33" s="167"/>
      <c r="BIL33" s="167"/>
      <c r="BIM33" s="167"/>
      <c r="BIN33" s="167"/>
      <c r="BIO33" s="167"/>
      <c r="BIP33" s="167"/>
      <c r="BIQ33" s="167"/>
      <c r="BIR33" s="167"/>
      <c r="BIS33" s="167"/>
      <c r="BIT33" s="167"/>
      <c r="BIU33" s="167"/>
      <c r="BIV33" s="167"/>
      <c r="BIW33" s="167"/>
      <c r="BIX33" s="167"/>
      <c r="BIY33" s="167"/>
      <c r="BIZ33" s="167"/>
      <c r="BJA33" s="167"/>
      <c r="BJB33" s="167"/>
      <c r="BJC33" s="167"/>
      <c r="BJD33" s="167"/>
      <c r="BJE33" s="167"/>
      <c r="BJF33" s="167"/>
      <c r="BJG33" s="167"/>
      <c r="BJH33" s="167"/>
      <c r="BJI33" s="167"/>
      <c r="BJJ33" s="167"/>
      <c r="BJK33" s="167"/>
      <c r="BJL33" s="167"/>
      <c r="BJM33" s="167"/>
      <c r="BJN33" s="167"/>
      <c r="BJO33" s="167"/>
      <c r="BJP33" s="167"/>
      <c r="BJQ33" s="167"/>
      <c r="BJR33" s="167"/>
      <c r="BJS33" s="167"/>
      <c r="BJT33" s="167"/>
      <c r="BJU33" s="167"/>
      <c r="BJV33" s="167"/>
      <c r="BJW33" s="167"/>
      <c r="BJX33" s="167"/>
      <c r="BJY33" s="167"/>
      <c r="BJZ33" s="167"/>
      <c r="BKA33" s="167"/>
      <c r="BKB33" s="167"/>
      <c r="BKC33" s="167"/>
      <c r="BKD33" s="167"/>
      <c r="BKE33" s="167"/>
      <c r="BKF33" s="167"/>
      <c r="BKG33" s="167"/>
      <c r="BKH33" s="167"/>
      <c r="BKI33" s="167"/>
      <c r="BKJ33" s="167"/>
      <c r="BKK33" s="167"/>
      <c r="BKL33" s="167"/>
      <c r="BKM33" s="167"/>
      <c r="BKN33" s="167"/>
      <c r="BKO33" s="167"/>
      <c r="BKP33" s="167"/>
      <c r="BKQ33" s="167"/>
      <c r="BKR33" s="167"/>
      <c r="BKS33" s="167"/>
      <c r="BKT33" s="167"/>
      <c r="BKU33" s="167"/>
      <c r="BKV33" s="167"/>
      <c r="BKW33" s="167"/>
      <c r="BKX33" s="167"/>
      <c r="BKY33" s="167"/>
      <c r="BKZ33" s="167"/>
      <c r="BLA33" s="167"/>
      <c r="BLB33" s="167"/>
      <c r="BLC33" s="167"/>
      <c r="BLD33" s="167"/>
      <c r="BLE33" s="167"/>
      <c r="BLF33" s="167"/>
      <c r="BLG33" s="167"/>
      <c r="BLH33" s="167"/>
      <c r="BLI33" s="167"/>
      <c r="BLJ33" s="167"/>
      <c r="BLK33" s="167"/>
      <c r="BLL33" s="167"/>
      <c r="BLM33" s="167"/>
      <c r="BLN33" s="167"/>
      <c r="BLO33" s="167"/>
      <c r="BLP33" s="167"/>
      <c r="BLQ33" s="167"/>
      <c r="BLR33" s="167"/>
      <c r="BLS33" s="167"/>
      <c r="BLT33" s="167"/>
      <c r="BLU33" s="167"/>
      <c r="BLV33" s="167"/>
      <c r="BLW33" s="167"/>
      <c r="BLX33" s="167"/>
      <c r="BLY33" s="167"/>
      <c r="BLZ33" s="167"/>
      <c r="BMA33" s="167"/>
      <c r="BMB33" s="167"/>
      <c r="BMC33" s="167"/>
      <c r="BMD33" s="167"/>
      <c r="BME33" s="167"/>
      <c r="BMF33" s="167"/>
      <c r="BMG33" s="167"/>
      <c r="BMH33" s="167"/>
      <c r="BMI33" s="167"/>
      <c r="BMJ33" s="167"/>
      <c r="BMK33" s="167"/>
      <c r="BML33" s="167"/>
      <c r="BMM33" s="167"/>
      <c r="BMN33" s="167"/>
      <c r="BMO33" s="167"/>
      <c r="BMP33" s="167"/>
      <c r="BMQ33" s="167"/>
      <c r="BMR33" s="167"/>
      <c r="BMS33" s="167"/>
      <c r="BMT33" s="167"/>
      <c r="BMU33" s="167"/>
      <c r="BMV33" s="167"/>
      <c r="BMW33" s="167"/>
      <c r="BMX33" s="167"/>
      <c r="BMY33" s="167"/>
      <c r="BMZ33" s="167"/>
      <c r="BNA33" s="167"/>
      <c r="BNB33" s="167"/>
      <c r="BNC33" s="167"/>
      <c r="BND33" s="167"/>
      <c r="BNE33" s="167"/>
      <c r="BNF33" s="167"/>
      <c r="BNG33" s="167"/>
      <c r="BNH33" s="167"/>
      <c r="BNI33" s="167"/>
      <c r="BNJ33" s="167"/>
      <c r="BNK33" s="167"/>
      <c r="BNL33" s="167"/>
      <c r="BNM33" s="167"/>
      <c r="BNN33" s="167"/>
      <c r="BNO33" s="167"/>
      <c r="BNP33" s="167"/>
      <c r="BNQ33" s="167"/>
      <c r="BNR33" s="167"/>
      <c r="BNS33" s="167"/>
      <c r="BNT33" s="167"/>
      <c r="BNU33" s="167"/>
      <c r="BNV33" s="167"/>
      <c r="BNW33" s="167"/>
      <c r="BNX33" s="167"/>
      <c r="BNY33" s="167"/>
      <c r="BNZ33" s="167"/>
      <c r="BOA33" s="167"/>
      <c r="BOB33" s="167"/>
      <c r="BOC33" s="167"/>
      <c r="BOD33" s="167"/>
      <c r="BOE33" s="167"/>
      <c r="BOF33" s="167"/>
      <c r="BOG33" s="167"/>
      <c r="BOH33" s="167"/>
      <c r="BOI33" s="167"/>
      <c r="BOJ33" s="167"/>
      <c r="BOK33" s="167"/>
      <c r="BOL33" s="167"/>
      <c r="BOM33" s="167"/>
      <c r="BON33" s="167"/>
      <c r="BOO33" s="167"/>
      <c r="BOP33" s="167"/>
      <c r="BOQ33" s="167"/>
      <c r="BOR33" s="167"/>
      <c r="BOS33" s="167"/>
      <c r="BOT33" s="167"/>
      <c r="BOU33" s="167"/>
      <c r="BOV33" s="167"/>
      <c r="BOW33" s="167"/>
      <c r="BOX33" s="167"/>
      <c r="BOY33" s="167"/>
      <c r="BOZ33" s="167"/>
      <c r="BPA33" s="167"/>
      <c r="BPB33" s="167"/>
      <c r="BPC33" s="167"/>
      <c r="BPD33" s="167"/>
      <c r="BPE33" s="167"/>
      <c r="BPF33" s="167"/>
      <c r="BPG33" s="167"/>
      <c r="BPH33" s="167"/>
      <c r="BPI33" s="167"/>
      <c r="BPJ33" s="167"/>
      <c r="BPK33" s="167"/>
      <c r="BPL33" s="167"/>
      <c r="BPM33" s="167"/>
      <c r="BPN33" s="167"/>
      <c r="BPO33" s="167"/>
      <c r="BPP33" s="167"/>
      <c r="BPQ33" s="167"/>
      <c r="BPR33" s="167"/>
      <c r="BPS33" s="167"/>
      <c r="BPT33" s="167"/>
      <c r="BPU33" s="167"/>
      <c r="BPV33" s="167"/>
      <c r="BPW33" s="167"/>
      <c r="BPX33" s="167"/>
      <c r="BPY33" s="167"/>
      <c r="BPZ33" s="167"/>
      <c r="BQA33" s="167"/>
      <c r="BQB33" s="167"/>
      <c r="BQC33" s="167"/>
      <c r="BQD33" s="167"/>
      <c r="BQE33" s="167"/>
      <c r="BQF33" s="167"/>
      <c r="BQG33" s="167"/>
      <c r="BQH33" s="167"/>
      <c r="BQI33" s="167"/>
      <c r="BQJ33" s="167"/>
      <c r="BQK33" s="167"/>
      <c r="BQL33" s="167"/>
      <c r="BQM33" s="167"/>
      <c r="BQN33" s="167"/>
      <c r="BQO33" s="167"/>
      <c r="BQP33" s="167"/>
      <c r="BQQ33" s="167"/>
      <c r="BQR33" s="167"/>
      <c r="BQS33" s="167"/>
      <c r="BQT33" s="167"/>
      <c r="BQU33" s="167"/>
      <c r="BQV33" s="167"/>
      <c r="BQW33" s="167"/>
      <c r="BQX33" s="167"/>
      <c r="BQY33" s="167"/>
      <c r="BQZ33" s="167"/>
      <c r="BRA33" s="167"/>
      <c r="BRB33" s="167"/>
      <c r="BRC33" s="167"/>
      <c r="BRD33" s="167"/>
      <c r="BRE33" s="167"/>
      <c r="BRF33" s="167"/>
      <c r="BRG33" s="167"/>
      <c r="BRH33" s="167"/>
      <c r="BRI33" s="167"/>
      <c r="BRJ33" s="167"/>
      <c r="BRK33" s="167"/>
      <c r="BRL33" s="167"/>
      <c r="BRM33" s="167"/>
      <c r="BRN33" s="167"/>
      <c r="BRO33" s="167"/>
      <c r="BRP33" s="167"/>
      <c r="BRQ33" s="167"/>
      <c r="BRR33" s="167"/>
      <c r="BRS33" s="167"/>
      <c r="BRT33" s="167"/>
      <c r="BRU33" s="167"/>
      <c r="BRV33" s="167"/>
      <c r="BRW33" s="167"/>
      <c r="BRX33" s="167"/>
      <c r="BRY33" s="167"/>
      <c r="BRZ33" s="167"/>
      <c r="BSA33" s="167"/>
      <c r="BSB33" s="167"/>
      <c r="BSC33" s="167"/>
      <c r="BSD33" s="167"/>
      <c r="BSE33" s="167"/>
      <c r="BSF33" s="167"/>
      <c r="BSG33" s="167"/>
      <c r="BSH33" s="167"/>
      <c r="BSI33" s="167"/>
      <c r="BSJ33" s="167"/>
      <c r="BSK33" s="167"/>
      <c r="BSL33" s="167"/>
      <c r="BSM33" s="167"/>
      <c r="BSN33" s="167"/>
      <c r="BSO33" s="167"/>
      <c r="BSP33" s="167"/>
      <c r="BSQ33" s="167"/>
      <c r="BSR33" s="167"/>
      <c r="BSS33" s="167"/>
      <c r="BST33" s="167"/>
      <c r="BSU33" s="167"/>
      <c r="BSV33" s="167"/>
      <c r="BSW33" s="167"/>
      <c r="BSX33" s="167"/>
      <c r="BSY33" s="167"/>
      <c r="BSZ33" s="167"/>
      <c r="BTA33" s="167"/>
      <c r="BTB33" s="167"/>
      <c r="BTC33" s="167"/>
      <c r="BTD33" s="167"/>
      <c r="BTE33" s="167"/>
      <c r="BTF33" s="167"/>
      <c r="BTG33" s="167"/>
      <c r="BTH33" s="167"/>
      <c r="BTI33" s="167"/>
      <c r="BTJ33" s="167"/>
      <c r="BTK33" s="167"/>
      <c r="BTL33" s="167"/>
      <c r="BTM33" s="167"/>
      <c r="BTN33" s="167"/>
      <c r="BTO33" s="167"/>
      <c r="BTP33" s="167"/>
      <c r="BTQ33" s="167"/>
      <c r="BTR33" s="167"/>
      <c r="BTS33" s="167"/>
      <c r="BTT33" s="167"/>
      <c r="BTU33" s="167"/>
      <c r="BTV33" s="167"/>
      <c r="BTW33" s="167"/>
      <c r="BTX33" s="167"/>
      <c r="BTY33" s="167"/>
      <c r="BTZ33" s="167"/>
      <c r="BUA33" s="167"/>
      <c r="BUB33" s="167"/>
      <c r="BUC33" s="167"/>
      <c r="BUD33" s="167"/>
      <c r="BUE33" s="167"/>
      <c r="BUF33" s="167"/>
      <c r="BUG33" s="167"/>
      <c r="BUH33" s="167"/>
      <c r="BUI33" s="167"/>
      <c r="BUJ33" s="167"/>
      <c r="BUK33" s="167"/>
      <c r="BUL33" s="167"/>
      <c r="BUM33" s="167"/>
      <c r="BUN33" s="167"/>
      <c r="BUO33" s="167"/>
      <c r="BUP33" s="167"/>
      <c r="BUQ33" s="167"/>
      <c r="BUR33" s="167"/>
      <c r="BUS33" s="167"/>
      <c r="BUT33" s="167"/>
      <c r="BUU33" s="167"/>
      <c r="BUV33" s="167"/>
      <c r="BUW33" s="167"/>
      <c r="BUX33" s="167"/>
      <c r="BUY33" s="167"/>
      <c r="BUZ33" s="167"/>
      <c r="BVA33" s="167"/>
      <c r="BVB33" s="167"/>
      <c r="BVC33" s="167"/>
      <c r="BVD33" s="167"/>
      <c r="BVE33" s="167"/>
      <c r="BVF33" s="167"/>
      <c r="BVG33" s="167"/>
      <c r="BVH33" s="167"/>
      <c r="BVI33" s="167"/>
      <c r="BVJ33" s="167"/>
      <c r="BVK33" s="167"/>
      <c r="BVL33" s="167"/>
      <c r="BVM33" s="167"/>
      <c r="BVN33" s="167"/>
      <c r="BVO33" s="167"/>
      <c r="BVP33" s="167"/>
      <c r="BVQ33" s="167"/>
      <c r="BVR33" s="167"/>
      <c r="BVS33" s="167"/>
      <c r="BVT33" s="167"/>
      <c r="BVU33" s="167"/>
      <c r="BVV33" s="167"/>
      <c r="BVW33" s="167"/>
      <c r="BVX33" s="167"/>
      <c r="BVY33" s="167"/>
      <c r="BVZ33" s="167"/>
      <c r="BWA33" s="167"/>
      <c r="BWB33" s="167"/>
      <c r="BWC33" s="167"/>
      <c r="BWD33" s="167"/>
      <c r="BWE33" s="167"/>
      <c r="BWF33" s="167"/>
      <c r="BWG33" s="167"/>
      <c r="BWH33" s="167"/>
      <c r="BWI33" s="167"/>
      <c r="BWJ33" s="167"/>
      <c r="BWK33" s="167"/>
      <c r="BWL33" s="167"/>
      <c r="BWM33" s="167"/>
      <c r="BWN33" s="167"/>
      <c r="BWO33" s="167"/>
      <c r="BWP33" s="167"/>
      <c r="BWQ33" s="167"/>
      <c r="BWR33" s="167"/>
      <c r="BWS33" s="167"/>
      <c r="BWT33" s="167"/>
      <c r="BWU33" s="167"/>
      <c r="BWV33" s="167"/>
      <c r="BWW33" s="167"/>
      <c r="BWX33" s="167"/>
      <c r="BWY33" s="167"/>
      <c r="BWZ33" s="167"/>
      <c r="BXA33" s="167"/>
      <c r="BXB33" s="167"/>
      <c r="BXC33" s="167"/>
      <c r="BXD33" s="167"/>
      <c r="BXE33" s="167"/>
      <c r="BXF33" s="167"/>
      <c r="BXG33" s="167"/>
      <c r="BXH33" s="167"/>
      <c r="BXI33" s="167"/>
      <c r="BXJ33" s="167"/>
      <c r="BXK33" s="167"/>
      <c r="BXL33" s="167"/>
      <c r="BXM33" s="167"/>
      <c r="BXN33" s="167"/>
      <c r="BXO33" s="167"/>
      <c r="BXP33" s="167"/>
      <c r="BXQ33" s="167"/>
      <c r="BXR33" s="167"/>
      <c r="BXS33" s="167"/>
      <c r="BXT33" s="167"/>
      <c r="BXU33" s="167"/>
      <c r="BXV33" s="167"/>
      <c r="BXW33" s="167"/>
      <c r="BXX33" s="167"/>
      <c r="BXY33" s="167"/>
      <c r="BXZ33" s="167"/>
      <c r="BYA33" s="167"/>
      <c r="BYB33" s="167"/>
      <c r="BYC33" s="167"/>
      <c r="BYD33" s="167"/>
      <c r="BYE33" s="167"/>
      <c r="BYF33" s="167"/>
      <c r="BYG33" s="167"/>
      <c r="BYH33" s="167"/>
      <c r="BYI33" s="167"/>
      <c r="BYJ33" s="167"/>
      <c r="BYK33" s="167"/>
      <c r="BYL33" s="167"/>
      <c r="BYM33" s="167"/>
      <c r="BYN33" s="167"/>
      <c r="BYO33" s="167"/>
      <c r="BYP33" s="167"/>
      <c r="BYQ33" s="167"/>
      <c r="BYR33" s="167"/>
      <c r="BYS33" s="167"/>
      <c r="BYT33" s="167"/>
      <c r="BYU33" s="167"/>
      <c r="BYV33" s="167"/>
      <c r="BYW33" s="167"/>
      <c r="BYX33" s="167"/>
      <c r="BYY33" s="167"/>
      <c r="BYZ33" s="167"/>
      <c r="BZA33" s="167"/>
      <c r="BZB33" s="167"/>
      <c r="BZC33" s="167"/>
      <c r="BZD33" s="167"/>
      <c r="BZE33" s="167"/>
      <c r="BZF33" s="167"/>
      <c r="BZG33" s="167"/>
      <c r="BZH33" s="167"/>
      <c r="BZI33" s="167"/>
      <c r="BZJ33" s="167"/>
      <c r="BZK33" s="167"/>
      <c r="BZL33" s="167"/>
      <c r="BZM33" s="167"/>
      <c r="BZN33" s="167"/>
      <c r="BZO33" s="167"/>
      <c r="BZP33" s="167"/>
      <c r="BZQ33" s="167"/>
      <c r="BZR33" s="167"/>
      <c r="BZS33" s="167"/>
      <c r="BZT33" s="167"/>
      <c r="BZU33" s="167"/>
      <c r="BZV33" s="167"/>
      <c r="BZW33" s="167"/>
      <c r="BZX33" s="167"/>
      <c r="BZY33" s="167"/>
      <c r="BZZ33" s="167"/>
      <c r="CAA33" s="167"/>
      <c r="CAB33" s="167"/>
      <c r="CAC33" s="167"/>
      <c r="CAD33" s="167"/>
      <c r="CAE33" s="167"/>
      <c r="CAF33" s="167"/>
      <c r="CAG33" s="167"/>
      <c r="CAH33" s="167"/>
      <c r="CAI33" s="167"/>
      <c r="CAJ33" s="167"/>
      <c r="CAK33" s="167"/>
      <c r="CAL33" s="167"/>
      <c r="CAM33" s="167"/>
      <c r="CAN33" s="167"/>
      <c r="CAO33" s="167"/>
      <c r="CAP33" s="167"/>
      <c r="CAQ33" s="167"/>
      <c r="CAR33" s="167"/>
      <c r="CAS33" s="167"/>
      <c r="CAT33" s="167"/>
      <c r="CAU33" s="167"/>
      <c r="CAV33" s="167"/>
      <c r="CAW33" s="167"/>
      <c r="CAX33" s="167"/>
      <c r="CAY33" s="167"/>
      <c r="CAZ33" s="167"/>
      <c r="CBA33" s="167"/>
      <c r="CBB33" s="167"/>
      <c r="CBC33" s="167"/>
      <c r="CBD33" s="167"/>
      <c r="CBE33" s="167"/>
      <c r="CBF33" s="167"/>
      <c r="CBG33" s="167"/>
      <c r="CBH33" s="167"/>
      <c r="CBI33" s="167"/>
      <c r="CBJ33" s="167"/>
      <c r="CBK33" s="167"/>
      <c r="CBL33" s="167"/>
      <c r="CBM33" s="167"/>
      <c r="CBN33" s="167"/>
      <c r="CBO33" s="167"/>
      <c r="CBP33" s="167"/>
      <c r="CBQ33" s="167"/>
      <c r="CBR33" s="167"/>
      <c r="CBS33" s="167"/>
      <c r="CBT33" s="167"/>
      <c r="CBU33" s="167"/>
      <c r="CBV33" s="167"/>
      <c r="CBW33" s="167"/>
      <c r="CBX33" s="167"/>
      <c r="CBY33" s="167"/>
      <c r="CBZ33" s="167"/>
      <c r="CCA33" s="167"/>
      <c r="CCB33" s="167"/>
      <c r="CCC33" s="167"/>
      <c r="CCD33" s="167"/>
      <c r="CCE33" s="167"/>
      <c r="CCF33" s="167"/>
      <c r="CCG33" s="167"/>
      <c r="CCH33" s="167"/>
      <c r="CCI33" s="167"/>
      <c r="CCJ33" s="167"/>
      <c r="CCK33" s="167"/>
      <c r="CCL33" s="167"/>
      <c r="CCM33" s="167"/>
      <c r="CCN33" s="167"/>
      <c r="CCO33" s="167"/>
      <c r="CCP33" s="167"/>
      <c r="CCQ33" s="167"/>
      <c r="CCR33" s="167"/>
      <c r="CCS33" s="167"/>
      <c r="CCT33" s="167"/>
      <c r="CCU33" s="167"/>
      <c r="CCV33" s="167"/>
      <c r="CCW33" s="167"/>
      <c r="CCX33" s="167"/>
      <c r="CCY33" s="167"/>
      <c r="CCZ33" s="167"/>
      <c r="CDA33" s="167"/>
      <c r="CDB33" s="167"/>
      <c r="CDC33" s="167"/>
      <c r="CDD33" s="167"/>
      <c r="CDE33" s="167"/>
      <c r="CDF33" s="167"/>
      <c r="CDG33" s="167"/>
      <c r="CDH33" s="167"/>
      <c r="CDI33" s="167"/>
      <c r="CDJ33" s="167"/>
      <c r="CDK33" s="167"/>
      <c r="CDL33" s="167"/>
      <c r="CDM33" s="167"/>
      <c r="CDN33" s="167"/>
      <c r="CDO33" s="167"/>
      <c r="CDP33" s="167"/>
      <c r="CDQ33" s="167"/>
      <c r="CDR33" s="167"/>
      <c r="CDS33" s="167"/>
      <c r="CDT33" s="167"/>
      <c r="CDU33" s="167"/>
      <c r="CDV33" s="167"/>
      <c r="CDW33" s="167"/>
      <c r="CDX33" s="167"/>
      <c r="CDY33" s="167"/>
      <c r="CDZ33" s="167"/>
      <c r="CEA33" s="167"/>
      <c r="CEB33" s="167"/>
      <c r="CEC33" s="167"/>
      <c r="CED33" s="167"/>
      <c r="CEE33" s="167"/>
      <c r="CEF33" s="167"/>
      <c r="CEG33" s="167"/>
      <c r="CEH33" s="167"/>
      <c r="CEI33" s="167"/>
      <c r="CEJ33" s="167"/>
      <c r="CEK33" s="167"/>
      <c r="CEL33" s="167"/>
      <c r="CEM33" s="167"/>
      <c r="CEN33" s="167"/>
      <c r="CEO33" s="167"/>
      <c r="CEP33" s="167"/>
      <c r="CEQ33" s="167"/>
      <c r="CER33" s="167"/>
      <c r="CES33" s="167"/>
      <c r="CET33" s="167"/>
      <c r="CEU33" s="167"/>
      <c r="CEV33" s="167"/>
      <c r="CEW33" s="167"/>
      <c r="CEX33" s="167"/>
      <c r="CEY33" s="167"/>
      <c r="CEZ33" s="167"/>
      <c r="CFA33" s="167"/>
      <c r="CFB33" s="167"/>
      <c r="CFC33" s="167"/>
      <c r="CFD33" s="167"/>
      <c r="CFE33" s="167"/>
      <c r="CFF33" s="167"/>
      <c r="CFG33" s="167"/>
      <c r="CFH33" s="167"/>
      <c r="CFI33" s="167"/>
      <c r="CFJ33" s="167"/>
      <c r="CFK33" s="167"/>
      <c r="CFL33" s="167"/>
      <c r="CFM33" s="167"/>
      <c r="CFN33" s="167"/>
      <c r="CFO33" s="167"/>
      <c r="CFP33" s="167"/>
      <c r="CFQ33" s="167"/>
      <c r="CFR33" s="167"/>
      <c r="CFS33" s="167"/>
      <c r="CFT33" s="167"/>
      <c r="CFU33" s="167"/>
      <c r="CFV33" s="167"/>
      <c r="CFW33" s="167"/>
      <c r="CFX33" s="167"/>
      <c r="CFY33" s="167"/>
      <c r="CFZ33" s="167"/>
      <c r="CGA33" s="167"/>
      <c r="CGB33" s="167"/>
      <c r="CGC33" s="167"/>
      <c r="CGD33" s="167"/>
      <c r="CGE33" s="167"/>
      <c r="CGF33" s="167"/>
      <c r="CGG33" s="167"/>
      <c r="CGH33" s="167"/>
      <c r="CGI33" s="167"/>
      <c r="CGJ33" s="167"/>
      <c r="CGK33" s="167"/>
      <c r="CGL33" s="167"/>
      <c r="CGM33" s="167"/>
      <c r="CGN33" s="167"/>
      <c r="CGO33" s="167"/>
      <c r="CGP33" s="167"/>
      <c r="CGQ33" s="167"/>
      <c r="CGR33" s="167"/>
      <c r="CGS33" s="167"/>
      <c r="CGT33" s="167"/>
      <c r="CGU33" s="167"/>
      <c r="CGV33" s="167"/>
      <c r="CGW33" s="167"/>
      <c r="CGX33" s="167"/>
      <c r="CGY33" s="167"/>
      <c r="CGZ33" s="167"/>
      <c r="CHA33" s="167"/>
      <c r="CHB33" s="167"/>
      <c r="CHC33" s="167"/>
      <c r="CHD33" s="167"/>
      <c r="CHE33" s="167"/>
      <c r="CHF33" s="167"/>
      <c r="CHG33" s="167"/>
      <c r="CHH33" s="167"/>
      <c r="CHI33" s="167"/>
      <c r="CHJ33" s="167"/>
      <c r="CHK33" s="167"/>
      <c r="CHL33" s="167"/>
      <c r="CHM33" s="167"/>
      <c r="CHN33" s="167"/>
      <c r="CHO33" s="167"/>
      <c r="CHP33" s="167"/>
      <c r="CHQ33" s="167"/>
      <c r="CHR33" s="167"/>
      <c r="CHS33" s="167"/>
      <c r="CHT33" s="167"/>
      <c r="CHU33" s="167"/>
      <c r="CHV33" s="167"/>
      <c r="CHW33" s="167"/>
      <c r="CHX33" s="167"/>
      <c r="CHY33" s="167"/>
      <c r="CHZ33" s="167"/>
      <c r="CIA33" s="167"/>
      <c r="CIB33" s="167"/>
      <c r="CIC33" s="167"/>
      <c r="CID33" s="167"/>
      <c r="CIE33" s="167"/>
      <c r="CIF33" s="167"/>
      <c r="CIG33" s="167"/>
      <c r="CIH33" s="167"/>
      <c r="CII33" s="167"/>
      <c r="CIJ33" s="167"/>
      <c r="CIK33" s="167"/>
      <c r="CIL33" s="167"/>
      <c r="CIM33" s="167"/>
      <c r="CIN33" s="167"/>
      <c r="CIO33" s="167"/>
      <c r="CIP33" s="167"/>
      <c r="CIQ33" s="167"/>
      <c r="CIR33" s="167"/>
      <c r="CIS33" s="167"/>
      <c r="CIT33" s="167"/>
      <c r="CIU33" s="167"/>
      <c r="CIV33" s="167"/>
      <c r="CIW33" s="167"/>
      <c r="CIX33" s="167"/>
      <c r="CIY33" s="167"/>
      <c r="CIZ33" s="167"/>
      <c r="CJA33" s="167"/>
      <c r="CJB33" s="167"/>
      <c r="CJC33" s="167"/>
      <c r="CJD33" s="167"/>
      <c r="CJE33" s="167"/>
      <c r="CJF33" s="167"/>
      <c r="CJG33" s="167"/>
      <c r="CJH33" s="167"/>
      <c r="CJI33" s="167"/>
      <c r="CJJ33" s="167"/>
      <c r="CJK33" s="167"/>
      <c r="CJL33" s="167"/>
      <c r="CJM33" s="167"/>
      <c r="CJN33" s="167"/>
      <c r="CJO33" s="167"/>
      <c r="CJP33" s="167"/>
      <c r="CJQ33" s="167"/>
      <c r="CJR33" s="167"/>
      <c r="CJS33" s="167"/>
      <c r="CJT33" s="167"/>
      <c r="CJU33" s="167"/>
      <c r="CJV33" s="167"/>
      <c r="CJW33" s="167"/>
      <c r="CJX33" s="167"/>
      <c r="CJY33" s="167"/>
      <c r="CJZ33" s="167"/>
      <c r="CKA33" s="167"/>
      <c r="CKB33" s="167"/>
      <c r="CKC33" s="167"/>
      <c r="CKD33" s="167"/>
      <c r="CKE33" s="167"/>
      <c r="CKF33" s="167"/>
      <c r="CKG33" s="167"/>
      <c r="CKH33" s="167"/>
      <c r="CKI33" s="167"/>
      <c r="CKJ33" s="167"/>
      <c r="CKK33" s="167"/>
      <c r="CKL33" s="167"/>
      <c r="CKM33" s="167"/>
      <c r="CKN33" s="167"/>
      <c r="CKO33" s="167"/>
      <c r="CKP33" s="167"/>
      <c r="CKQ33" s="167"/>
      <c r="CKR33" s="167"/>
      <c r="CKS33" s="167"/>
      <c r="CKT33" s="167"/>
      <c r="CKU33" s="167"/>
      <c r="CKV33" s="167"/>
      <c r="CKW33" s="167"/>
      <c r="CKX33" s="167"/>
      <c r="CKY33" s="167"/>
      <c r="CKZ33" s="167"/>
      <c r="CLA33" s="167"/>
      <c r="CLB33" s="167"/>
      <c r="CLC33" s="167"/>
      <c r="CLD33" s="167"/>
      <c r="CLE33" s="167"/>
      <c r="CLF33" s="167"/>
      <c r="CLG33" s="167"/>
      <c r="CLH33" s="167"/>
      <c r="CLI33" s="167"/>
      <c r="CLJ33" s="167"/>
      <c r="CLK33" s="167"/>
      <c r="CLL33" s="167"/>
      <c r="CLM33" s="167"/>
      <c r="CLN33" s="167"/>
      <c r="CLO33" s="167"/>
      <c r="CLP33" s="167"/>
      <c r="CLQ33" s="167"/>
      <c r="CLR33" s="167"/>
      <c r="CLS33" s="167"/>
      <c r="CLT33" s="167"/>
      <c r="CLU33" s="167"/>
      <c r="CLV33" s="167"/>
      <c r="CLW33" s="167"/>
      <c r="CLX33" s="167"/>
      <c r="CLY33" s="167"/>
      <c r="CLZ33" s="167"/>
      <c r="CMA33" s="167"/>
      <c r="CMB33" s="167"/>
      <c r="CMC33" s="167"/>
      <c r="CMD33" s="167"/>
      <c r="CME33" s="167"/>
      <c r="CMF33" s="167"/>
      <c r="CMG33" s="167"/>
      <c r="CMH33" s="167"/>
      <c r="CMI33" s="167"/>
      <c r="CMJ33" s="167"/>
      <c r="CMK33" s="167"/>
      <c r="CML33" s="167"/>
      <c r="CMM33" s="167"/>
      <c r="CMN33" s="167"/>
      <c r="CMO33" s="167"/>
      <c r="CMP33" s="167"/>
      <c r="CMQ33" s="167"/>
      <c r="CMR33" s="167"/>
      <c r="CMS33" s="167"/>
      <c r="CMT33" s="167"/>
      <c r="CMU33" s="167"/>
      <c r="CMV33" s="167"/>
      <c r="CMW33" s="167"/>
      <c r="CMX33" s="167"/>
      <c r="CMY33" s="167"/>
      <c r="CMZ33" s="167"/>
      <c r="CNA33" s="167"/>
      <c r="CNB33" s="167"/>
      <c r="CNC33" s="167"/>
      <c r="CND33" s="167"/>
      <c r="CNE33" s="167"/>
      <c r="CNF33" s="167"/>
      <c r="CNG33" s="167"/>
      <c r="CNH33" s="167"/>
      <c r="CNI33" s="167"/>
      <c r="CNJ33" s="167"/>
      <c r="CNK33" s="167"/>
      <c r="CNL33" s="167"/>
      <c r="CNM33" s="167"/>
      <c r="CNN33" s="167"/>
      <c r="CNO33" s="167"/>
      <c r="CNP33" s="167"/>
      <c r="CNQ33" s="167"/>
      <c r="CNR33" s="167"/>
      <c r="CNS33" s="167"/>
      <c r="CNT33" s="167"/>
      <c r="CNU33" s="167"/>
      <c r="CNV33" s="167"/>
      <c r="CNW33" s="167"/>
      <c r="CNX33" s="167"/>
      <c r="CNY33" s="167"/>
      <c r="CNZ33" s="167"/>
      <c r="COA33" s="167"/>
      <c r="COB33" s="167"/>
      <c r="COC33" s="167"/>
      <c r="COD33" s="167"/>
      <c r="COE33" s="167"/>
      <c r="COF33" s="167"/>
      <c r="COG33" s="167"/>
      <c r="COH33" s="167"/>
      <c r="COI33" s="167"/>
      <c r="COJ33" s="167"/>
      <c r="COK33" s="167"/>
      <c r="COL33" s="167"/>
      <c r="COM33" s="167"/>
      <c r="CON33" s="167"/>
      <c r="COO33" s="167"/>
      <c r="COP33" s="167"/>
      <c r="COQ33" s="167"/>
      <c r="COR33" s="167"/>
      <c r="COS33" s="167"/>
      <c r="COT33" s="167"/>
      <c r="COU33" s="167"/>
      <c r="COV33" s="167"/>
      <c r="COW33" s="167"/>
      <c r="COX33" s="167"/>
      <c r="COY33" s="167"/>
      <c r="COZ33" s="167"/>
      <c r="CPA33" s="167"/>
      <c r="CPB33" s="167"/>
      <c r="CPC33" s="167"/>
      <c r="CPD33" s="167"/>
      <c r="CPE33" s="167"/>
      <c r="CPF33" s="167"/>
      <c r="CPG33" s="167"/>
      <c r="CPH33" s="167"/>
      <c r="CPI33" s="167"/>
      <c r="CPJ33" s="167"/>
      <c r="CPK33" s="167"/>
      <c r="CPL33" s="167"/>
      <c r="CPM33" s="167"/>
      <c r="CPN33" s="167"/>
      <c r="CPO33" s="167"/>
      <c r="CPP33" s="167"/>
      <c r="CPQ33" s="167"/>
      <c r="CPR33" s="167"/>
      <c r="CPS33" s="167"/>
      <c r="CPT33" s="167"/>
      <c r="CPU33" s="167"/>
      <c r="CPV33" s="167"/>
      <c r="CPW33" s="167"/>
      <c r="CPX33" s="167"/>
      <c r="CPY33" s="167"/>
      <c r="CPZ33" s="167"/>
      <c r="CQA33" s="167"/>
      <c r="CQB33" s="167"/>
      <c r="CQC33" s="167"/>
      <c r="CQD33" s="167"/>
      <c r="CQE33" s="167"/>
      <c r="CQF33" s="167"/>
      <c r="CQG33" s="167"/>
      <c r="CQH33" s="167"/>
      <c r="CQI33" s="167"/>
      <c r="CQJ33" s="167"/>
      <c r="CQK33" s="167"/>
      <c r="CQL33" s="167"/>
      <c r="CQM33" s="167"/>
      <c r="CQN33" s="167"/>
      <c r="CQO33" s="167"/>
      <c r="CQP33" s="167"/>
      <c r="CQQ33" s="167"/>
      <c r="CQR33" s="167"/>
      <c r="CQS33" s="167"/>
      <c r="CQT33" s="167"/>
      <c r="CQU33" s="167"/>
      <c r="CQV33" s="167"/>
      <c r="CQW33" s="167"/>
      <c r="CQX33" s="167"/>
      <c r="CQY33" s="167"/>
      <c r="CQZ33" s="167"/>
      <c r="CRA33" s="167"/>
      <c r="CRB33" s="167"/>
      <c r="CRC33" s="167"/>
      <c r="CRD33" s="167"/>
      <c r="CRE33" s="167"/>
      <c r="CRF33" s="167"/>
      <c r="CRG33" s="167"/>
      <c r="CRH33" s="167"/>
      <c r="CRI33" s="167"/>
      <c r="CRJ33" s="167"/>
      <c r="CRK33" s="167"/>
      <c r="CRL33" s="167"/>
      <c r="CRM33" s="167"/>
      <c r="CRN33" s="167"/>
      <c r="CRO33" s="167"/>
      <c r="CRP33" s="167"/>
      <c r="CRQ33" s="167"/>
      <c r="CRR33" s="167"/>
      <c r="CRS33" s="167"/>
      <c r="CRT33" s="167"/>
      <c r="CRU33" s="167"/>
      <c r="CRV33" s="167"/>
      <c r="CRW33" s="167"/>
      <c r="CRX33" s="167"/>
      <c r="CRY33" s="167"/>
      <c r="CRZ33" s="167"/>
      <c r="CSA33" s="167"/>
      <c r="CSB33" s="167"/>
      <c r="CSC33" s="167"/>
      <c r="CSD33" s="167"/>
      <c r="CSE33" s="167"/>
      <c r="CSF33" s="167"/>
      <c r="CSG33" s="167"/>
      <c r="CSH33" s="167"/>
      <c r="CSI33" s="167"/>
      <c r="CSJ33" s="167"/>
      <c r="CSK33" s="167"/>
      <c r="CSL33" s="167"/>
      <c r="CSM33" s="167"/>
      <c r="CSN33" s="167"/>
      <c r="CSO33" s="167"/>
      <c r="CSP33" s="167"/>
      <c r="CSQ33" s="167"/>
      <c r="CSR33" s="167"/>
      <c r="CSS33" s="167"/>
      <c r="CST33" s="167"/>
      <c r="CSU33" s="167"/>
      <c r="CSV33" s="167"/>
      <c r="CSW33" s="167"/>
      <c r="CSX33" s="167"/>
      <c r="CSY33" s="167"/>
      <c r="CSZ33" s="167"/>
      <c r="CTA33" s="167"/>
      <c r="CTB33" s="167"/>
      <c r="CTC33" s="167"/>
      <c r="CTD33" s="167"/>
      <c r="CTE33" s="167"/>
      <c r="CTF33" s="167"/>
      <c r="CTG33" s="167"/>
      <c r="CTH33" s="167"/>
      <c r="CTI33" s="167"/>
      <c r="CTJ33" s="167"/>
      <c r="CTK33" s="167"/>
      <c r="CTL33" s="167"/>
      <c r="CTM33" s="167"/>
      <c r="CTN33" s="167"/>
      <c r="CTO33" s="167"/>
      <c r="CTP33" s="167"/>
      <c r="CTQ33" s="167"/>
      <c r="CTR33" s="167"/>
      <c r="CTS33" s="167"/>
      <c r="CTT33" s="167"/>
      <c r="CTU33" s="167"/>
      <c r="CTV33" s="167"/>
      <c r="CTW33" s="167"/>
      <c r="CTX33" s="167"/>
      <c r="CTY33" s="167"/>
      <c r="CTZ33" s="167"/>
      <c r="CUA33" s="167"/>
      <c r="CUB33" s="167"/>
      <c r="CUC33" s="167"/>
      <c r="CUD33" s="167"/>
      <c r="CUE33" s="167"/>
      <c r="CUF33" s="167"/>
      <c r="CUG33" s="167"/>
      <c r="CUH33" s="167"/>
      <c r="CUI33" s="167"/>
      <c r="CUJ33" s="167"/>
      <c r="CUK33" s="167"/>
      <c r="CUL33" s="167"/>
      <c r="CUM33" s="167"/>
      <c r="CUN33" s="167"/>
      <c r="CUO33" s="167"/>
      <c r="CUP33" s="167"/>
      <c r="CUQ33" s="167"/>
      <c r="CUR33" s="167"/>
      <c r="CUS33" s="167"/>
      <c r="CUT33" s="167"/>
      <c r="CUU33" s="167"/>
      <c r="CUV33" s="167"/>
      <c r="CUW33" s="167"/>
      <c r="CUX33" s="167"/>
      <c r="CUY33" s="167"/>
      <c r="CUZ33" s="167"/>
      <c r="CVA33" s="167"/>
      <c r="CVB33" s="167"/>
      <c r="CVC33" s="167"/>
      <c r="CVD33" s="167"/>
      <c r="CVE33" s="167"/>
      <c r="CVF33" s="167"/>
      <c r="CVG33" s="167"/>
      <c r="CVH33" s="167"/>
      <c r="CVI33" s="167"/>
      <c r="CVJ33" s="167"/>
      <c r="CVK33" s="167"/>
      <c r="CVL33" s="167"/>
      <c r="CVM33" s="167"/>
      <c r="CVN33" s="167"/>
      <c r="CVO33" s="167"/>
      <c r="CVP33" s="167"/>
      <c r="CVQ33" s="167"/>
      <c r="CVR33" s="167"/>
      <c r="CVS33" s="167"/>
      <c r="CVT33" s="167"/>
      <c r="CVU33" s="167"/>
      <c r="CVV33" s="167"/>
      <c r="CVW33" s="167"/>
      <c r="CVX33" s="167"/>
      <c r="CVY33" s="167"/>
      <c r="CVZ33" s="167"/>
      <c r="CWA33" s="167"/>
      <c r="CWB33" s="167"/>
      <c r="CWC33" s="167"/>
      <c r="CWD33" s="167"/>
      <c r="CWE33" s="167"/>
      <c r="CWF33" s="167"/>
      <c r="CWG33" s="167"/>
      <c r="CWH33" s="167"/>
      <c r="CWI33" s="167"/>
      <c r="CWJ33" s="167"/>
      <c r="CWK33" s="167"/>
      <c r="CWL33" s="167"/>
      <c r="CWM33" s="167"/>
      <c r="CWN33" s="167"/>
      <c r="CWO33" s="167"/>
      <c r="CWP33" s="167"/>
      <c r="CWQ33" s="167"/>
      <c r="CWR33" s="167"/>
      <c r="CWS33" s="167"/>
      <c r="CWT33" s="167"/>
      <c r="CWU33" s="167"/>
      <c r="CWV33" s="167"/>
      <c r="CWW33" s="167"/>
      <c r="CWX33" s="167"/>
      <c r="CWY33" s="167"/>
      <c r="CWZ33" s="167"/>
      <c r="CXA33" s="167"/>
      <c r="CXB33" s="167"/>
      <c r="CXC33" s="167"/>
      <c r="CXD33" s="167"/>
      <c r="CXE33" s="167"/>
      <c r="CXF33" s="167"/>
      <c r="CXG33" s="167"/>
      <c r="CXH33" s="167"/>
      <c r="CXI33" s="167"/>
      <c r="CXJ33" s="167"/>
      <c r="CXK33" s="167"/>
      <c r="CXL33" s="167"/>
      <c r="CXM33" s="167"/>
      <c r="CXN33" s="167"/>
      <c r="CXO33" s="167"/>
      <c r="CXP33" s="167"/>
      <c r="CXQ33" s="167"/>
      <c r="CXR33" s="167"/>
      <c r="CXS33" s="167"/>
      <c r="CXT33" s="167"/>
      <c r="CXU33" s="167"/>
      <c r="CXV33" s="167"/>
      <c r="CXW33" s="167"/>
      <c r="CXX33" s="167"/>
      <c r="CXY33" s="167"/>
      <c r="CXZ33" s="167"/>
      <c r="CYA33" s="167"/>
      <c r="CYB33" s="167"/>
      <c r="CYC33" s="167"/>
      <c r="CYD33" s="167"/>
      <c r="CYE33" s="167"/>
      <c r="CYF33" s="167"/>
      <c r="CYG33" s="167"/>
      <c r="CYH33" s="167"/>
      <c r="CYI33" s="167"/>
      <c r="CYJ33" s="167"/>
      <c r="CYK33" s="167"/>
      <c r="CYL33" s="167"/>
      <c r="CYM33" s="167"/>
      <c r="CYN33" s="167"/>
      <c r="CYO33" s="167"/>
      <c r="CYP33" s="167"/>
      <c r="CYQ33" s="167"/>
      <c r="CYR33" s="167"/>
      <c r="CYS33" s="167"/>
      <c r="CYT33" s="167"/>
      <c r="CYU33" s="167"/>
      <c r="CYV33" s="167"/>
      <c r="CYW33" s="167"/>
      <c r="CYX33" s="167"/>
      <c r="CYY33" s="167"/>
      <c r="CYZ33" s="167"/>
      <c r="CZA33" s="167"/>
      <c r="CZB33" s="167"/>
      <c r="CZC33" s="167"/>
      <c r="CZD33" s="167"/>
      <c r="CZE33" s="167"/>
      <c r="CZF33" s="167"/>
      <c r="CZG33" s="167"/>
      <c r="CZH33" s="167"/>
      <c r="CZI33" s="167"/>
      <c r="CZJ33" s="167"/>
      <c r="CZK33" s="167"/>
      <c r="CZL33" s="167"/>
      <c r="CZM33" s="167"/>
      <c r="CZN33" s="167"/>
      <c r="CZO33" s="167"/>
      <c r="CZP33" s="167"/>
      <c r="CZQ33" s="167"/>
      <c r="CZR33" s="167"/>
      <c r="CZS33" s="167"/>
      <c r="CZT33" s="167"/>
      <c r="CZU33" s="167"/>
      <c r="CZV33" s="167"/>
      <c r="CZW33" s="167"/>
      <c r="CZX33" s="167"/>
      <c r="CZY33" s="167"/>
      <c r="CZZ33" s="167"/>
      <c r="DAA33" s="167"/>
      <c r="DAB33" s="167"/>
      <c r="DAC33" s="167"/>
      <c r="DAD33" s="167"/>
      <c r="DAE33" s="167"/>
      <c r="DAF33" s="167"/>
      <c r="DAG33" s="167"/>
      <c r="DAH33" s="167"/>
      <c r="DAI33" s="167"/>
      <c r="DAJ33" s="167"/>
      <c r="DAK33" s="167"/>
      <c r="DAL33" s="167"/>
      <c r="DAM33" s="167"/>
      <c r="DAN33" s="167"/>
      <c r="DAO33" s="167"/>
      <c r="DAP33" s="167"/>
      <c r="DAQ33" s="167"/>
      <c r="DAR33" s="167"/>
      <c r="DAS33" s="167"/>
      <c r="DAT33" s="167"/>
      <c r="DAU33" s="167"/>
      <c r="DAV33" s="167"/>
      <c r="DAW33" s="167"/>
      <c r="DAX33" s="167"/>
      <c r="DAY33" s="167"/>
      <c r="DAZ33" s="167"/>
      <c r="DBA33" s="167"/>
      <c r="DBB33" s="167"/>
      <c r="DBC33" s="167"/>
      <c r="DBD33" s="167"/>
      <c r="DBE33" s="167"/>
      <c r="DBF33" s="167"/>
      <c r="DBG33" s="167"/>
      <c r="DBH33" s="167"/>
      <c r="DBI33" s="167"/>
      <c r="DBJ33" s="167"/>
      <c r="DBK33" s="167"/>
      <c r="DBL33" s="167"/>
      <c r="DBM33" s="167"/>
      <c r="DBN33" s="167"/>
      <c r="DBO33" s="167"/>
      <c r="DBP33" s="167"/>
      <c r="DBQ33" s="167"/>
      <c r="DBR33" s="167"/>
      <c r="DBS33" s="167"/>
      <c r="DBT33" s="167"/>
      <c r="DBU33" s="167"/>
      <c r="DBV33" s="167"/>
      <c r="DBW33" s="167"/>
      <c r="DBX33" s="167"/>
      <c r="DBY33" s="167"/>
      <c r="DBZ33" s="167"/>
      <c r="DCA33" s="167"/>
      <c r="DCB33" s="167"/>
      <c r="DCC33" s="167"/>
      <c r="DCD33" s="167"/>
      <c r="DCE33" s="167"/>
      <c r="DCF33" s="167"/>
      <c r="DCG33" s="167"/>
      <c r="DCH33" s="167"/>
      <c r="DCI33" s="167"/>
      <c r="DCJ33" s="167"/>
      <c r="DCK33" s="167"/>
      <c r="DCL33" s="167"/>
      <c r="DCM33" s="167"/>
      <c r="DCN33" s="167"/>
      <c r="DCO33" s="167"/>
      <c r="DCP33" s="167"/>
      <c r="DCQ33" s="167"/>
      <c r="DCR33" s="167"/>
      <c r="DCS33" s="167"/>
      <c r="DCT33" s="167"/>
      <c r="DCU33" s="167"/>
      <c r="DCV33" s="167"/>
      <c r="DCW33" s="167"/>
      <c r="DCX33" s="167"/>
      <c r="DCY33" s="167"/>
      <c r="DCZ33" s="167"/>
      <c r="DDA33" s="167"/>
      <c r="DDB33" s="167"/>
      <c r="DDC33" s="167"/>
      <c r="DDD33" s="167"/>
      <c r="DDE33" s="167"/>
      <c r="DDF33" s="167"/>
      <c r="DDG33" s="167"/>
      <c r="DDH33" s="167"/>
      <c r="DDI33" s="167"/>
      <c r="DDJ33" s="167"/>
      <c r="DDK33" s="167"/>
      <c r="DDL33" s="167"/>
      <c r="DDM33" s="167"/>
      <c r="DDN33" s="167"/>
      <c r="DDO33" s="167"/>
      <c r="DDP33" s="167"/>
      <c r="DDQ33" s="167"/>
      <c r="DDR33" s="167"/>
      <c r="DDS33" s="167"/>
      <c r="DDT33" s="167"/>
      <c r="DDU33" s="167"/>
      <c r="DDV33" s="167"/>
      <c r="DDW33" s="167"/>
      <c r="DDX33" s="167"/>
      <c r="DDY33" s="167"/>
      <c r="DDZ33" s="167"/>
      <c r="DEA33" s="167"/>
      <c r="DEB33" s="167"/>
      <c r="DEC33" s="167"/>
      <c r="DED33" s="167"/>
      <c r="DEE33" s="167"/>
      <c r="DEF33" s="167"/>
      <c r="DEG33" s="167"/>
      <c r="DEH33" s="167"/>
      <c r="DEI33" s="167"/>
      <c r="DEJ33" s="167"/>
      <c r="DEK33" s="167"/>
      <c r="DEL33" s="167"/>
      <c r="DEM33" s="167"/>
      <c r="DEN33" s="167"/>
      <c r="DEO33" s="167"/>
      <c r="DEP33" s="167"/>
      <c r="DEQ33" s="167"/>
      <c r="DER33" s="167"/>
      <c r="DES33" s="167"/>
      <c r="DET33" s="167"/>
      <c r="DEU33" s="167"/>
      <c r="DEV33" s="167"/>
      <c r="DEW33" s="167"/>
      <c r="DEX33" s="167"/>
      <c r="DEY33" s="167"/>
      <c r="DEZ33" s="167"/>
      <c r="DFA33" s="167"/>
      <c r="DFB33" s="167"/>
      <c r="DFC33" s="167"/>
      <c r="DFD33" s="167"/>
      <c r="DFE33" s="167"/>
      <c r="DFF33" s="167"/>
      <c r="DFG33" s="167"/>
      <c r="DFH33" s="167"/>
      <c r="DFI33" s="167"/>
      <c r="DFJ33" s="167"/>
      <c r="DFK33" s="167"/>
      <c r="DFL33" s="167"/>
      <c r="DFM33" s="167"/>
      <c r="DFN33" s="167"/>
      <c r="DFO33" s="167"/>
      <c r="DFP33" s="167"/>
      <c r="DFQ33" s="167"/>
      <c r="DFR33" s="167"/>
      <c r="DFS33" s="167"/>
      <c r="DFT33" s="167"/>
      <c r="DFU33" s="167"/>
      <c r="DFV33" s="167"/>
      <c r="DFW33" s="167"/>
      <c r="DFX33" s="167"/>
      <c r="DFY33" s="167"/>
      <c r="DFZ33" s="167"/>
      <c r="DGA33" s="167"/>
      <c r="DGB33" s="167"/>
      <c r="DGC33" s="167"/>
      <c r="DGD33" s="167"/>
      <c r="DGE33" s="167"/>
      <c r="DGF33" s="167"/>
      <c r="DGG33" s="167"/>
      <c r="DGH33" s="167"/>
      <c r="DGI33" s="167"/>
      <c r="DGJ33" s="167"/>
      <c r="DGK33" s="167"/>
      <c r="DGL33" s="167"/>
      <c r="DGM33" s="167"/>
      <c r="DGN33" s="167"/>
      <c r="DGO33" s="167"/>
      <c r="DGP33" s="167"/>
      <c r="DGQ33" s="167"/>
      <c r="DGR33" s="167"/>
      <c r="DGS33" s="167"/>
      <c r="DGT33" s="167"/>
      <c r="DGU33" s="167"/>
      <c r="DGV33" s="167"/>
      <c r="DGW33" s="167"/>
      <c r="DGX33" s="167"/>
      <c r="DGY33" s="167"/>
      <c r="DGZ33" s="167"/>
      <c r="DHA33" s="167"/>
      <c r="DHB33" s="167"/>
      <c r="DHC33" s="167"/>
      <c r="DHD33" s="167"/>
      <c r="DHE33" s="167"/>
      <c r="DHF33" s="167"/>
      <c r="DHG33" s="167"/>
      <c r="DHH33" s="167"/>
      <c r="DHI33" s="167"/>
      <c r="DHJ33" s="167"/>
      <c r="DHK33" s="167"/>
      <c r="DHL33" s="167"/>
      <c r="DHM33" s="167"/>
      <c r="DHN33" s="167"/>
      <c r="DHO33" s="167"/>
      <c r="DHP33" s="167"/>
      <c r="DHQ33" s="167"/>
      <c r="DHR33" s="167"/>
      <c r="DHS33" s="167"/>
      <c r="DHT33" s="167"/>
      <c r="DHU33" s="167"/>
      <c r="DHV33" s="167"/>
      <c r="DHW33" s="167"/>
      <c r="DHX33" s="167"/>
      <c r="DHY33" s="167"/>
      <c r="DHZ33" s="167"/>
      <c r="DIA33" s="167"/>
      <c r="DIB33" s="167"/>
      <c r="DIC33" s="167"/>
      <c r="DID33" s="167"/>
      <c r="DIE33" s="167"/>
      <c r="DIF33" s="167"/>
      <c r="DIG33" s="167"/>
      <c r="DIH33" s="167"/>
      <c r="DII33" s="167"/>
      <c r="DIJ33" s="167"/>
      <c r="DIK33" s="167"/>
      <c r="DIL33" s="167"/>
      <c r="DIM33" s="167"/>
      <c r="DIN33" s="167"/>
      <c r="DIO33" s="167"/>
      <c r="DIP33" s="167"/>
      <c r="DIQ33" s="167"/>
      <c r="DIR33" s="167"/>
      <c r="DIS33" s="167"/>
      <c r="DIT33" s="167"/>
      <c r="DIU33" s="167"/>
      <c r="DIV33" s="167"/>
      <c r="DIW33" s="167"/>
      <c r="DIX33" s="167"/>
      <c r="DIY33" s="167"/>
      <c r="DIZ33" s="167"/>
      <c r="DJA33" s="167"/>
      <c r="DJB33" s="167"/>
      <c r="DJC33" s="167"/>
      <c r="DJD33" s="167"/>
      <c r="DJE33" s="167"/>
      <c r="DJF33" s="167"/>
      <c r="DJG33" s="167"/>
      <c r="DJH33" s="167"/>
      <c r="DJI33" s="167"/>
      <c r="DJJ33" s="167"/>
      <c r="DJK33" s="167"/>
      <c r="DJL33" s="167"/>
      <c r="DJM33" s="167"/>
      <c r="DJN33" s="167"/>
      <c r="DJO33" s="167"/>
      <c r="DJP33" s="167"/>
      <c r="DJQ33" s="167"/>
      <c r="DJR33" s="167"/>
      <c r="DJS33" s="167"/>
      <c r="DJT33" s="167"/>
      <c r="DJU33" s="167"/>
      <c r="DJV33" s="167"/>
      <c r="DJW33" s="167"/>
      <c r="DJX33" s="167"/>
      <c r="DJY33" s="167"/>
      <c r="DJZ33" s="167"/>
      <c r="DKA33" s="167"/>
      <c r="DKB33" s="167"/>
      <c r="DKC33" s="167"/>
      <c r="DKD33" s="167"/>
      <c r="DKE33" s="167"/>
      <c r="DKF33" s="167"/>
      <c r="DKG33" s="167"/>
      <c r="DKH33" s="167"/>
      <c r="DKI33" s="167"/>
      <c r="DKJ33" s="167"/>
      <c r="DKK33" s="167"/>
      <c r="DKL33" s="167"/>
      <c r="DKM33" s="167"/>
      <c r="DKN33" s="167"/>
      <c r="DKO33" s="167"/>
      <c r="DKP33" s="167"/>
      <c r="DKQ33" s="167"/>
      <c r="DKR33" s="167"/>
      <c r="DKS33" s="167"/>
      <c r="DKT33" s="167"/>
      <c r="DKU33" s="167"/>
      <c r="DKV33" s="167"/>
      <c r="DKW33" s="167"/>
      <c r="DKX33" s="167"/>
      <c r="DKY33" s="167"/>
      <c r="DKZ33" s="167"/>
      <c r="DLA33" s="167"/>
      <c r="DLB33" s="167"/>
      <c r="DLC33" s="167"/>
      <c r="DLD33" s="167"/>
      <c r="DLE33" s="167"/>
      <c r="DLF33" s="167"/>
      <c r="DLG33" s="167"/>
      <c r="DLH33" s="167"/>
      <c r="DLI33" s="167"/>
      <c r="DLJ33" s="167"/>
      <c r="DLK33" s="167"/>
      <c r="DLL33" s="167"/>
      <c r="DLM33" s="167"/>
      <c r="DLN33" s="167"/>
      <c r="DLO33" s="167"/>
      <c r="DLP33" s="167"/>
      <c r="DLQ33" s="167"/>
      <c r="DLR33" s="167"/>
      <c r="DLS33" s="167"/>
      <c r="DLT33" s="167"/>
      <c r="DLU33" s="167"/>
      <c r="DLV33" s="167"/>
      <c r="DLW33" s="167"/>
      <c r="DLX33" s="167"/>
      <c r="DLY33" s="167"/>
      <c r="DLZ33" s="167"/>
      <c r="DMA33" s="167"/>
      <c r="DMB33" s="167"/>
      <c r="DMC33" s="167"/>
      <c r="DMD33" s="167"/>
      <c r="DME33" s="167"/>
      <c r="DMF33" s="167"/>
      <c r="DMG33" s="167"/>
      <c r="DMH33" s="167"/>
      <c r="DMI33" s="167"/>
      <c r="DMJ33" s="167"/>
      <c r="DMK33" s="167"/>
      <c r="DML33" s="167"/>
      <c r="DMM33" s="167"/>
      <c r="DMN33" s="167"/>
      <c r="DMO33" s="167"/>
      <c r="DMP33" s="167"/>
      <c r="DMQ33" s="167"/>
      <c r="DMR33" s="167"/>
      <c r="DMS33" s="167"/>
      <c r="DMT33" s="167"/>
      <c r="DMU33" s="167"/>
      <c r="DMV33" s="167"/>
      <c r="DMW33" s="167"/>
      <c r="DMX33" s="167"/>
      <c r="DMY33" s="167"/>
      <c r="DMZ33" s="167"/>
      <c r="DNA33" s="167"/>
      <c r="DNB33" s="167"/>
      <c r="DNC33" s="167"/>
      <c r="DND33" s="167"/>
      <c r="DNE33" s="167"/>
      <c r="DNF33" s="167"/>
      <c r="DNG33" s="167"/>
      <c r="DNH33" s="167"/>
      <c r="DNI33" s="167"/>
      <c r="DNJ33" s="167"/>
      <c r="DNK33" s="167"/>
      <c r="DNL33" s="167"/>
      <c r="DNM33" s="167"/>
      <c r="DNN33" s="167"/>
      <c r="DNO33" s="167"/>
      <c r="DNP33" s="167"/>
      <c r="DNQ33" s="167"/>
      <c r="DNR33" s="167"/>
      <c r="DNS33" s="167"/>
      <c r="DNT33" s="167"/>
      <c r="DNU33" s="167"/>
      <c r="DNV33" s="167"/>
      <c r="DNW33" s="167"/>
      <c r="DNX33" s="167"/>
      <c r="DNY33" s="167"/>
      <c r="DNZ33" s="167"/>
      <c r="DOA33" s="167"/>
      <c r="DOB33" s="167"/>
      <c r="DOC33" s="167"/>
      <c r="DOD33" s="167"/>
      <c r="DOE33" s="167"/>
      <c r="DOF33" s="167"/>
      <c r="DOG33" s="167"/>
      <c r="DOH33" s="167"/>
      <c r="DOI33" s="167"/>
      <c r="DOJ33" s="167"/>
      <c r="DOK33" s="167"/>
      <c r="DOL33" s="167"/>
      <c r="DOM33" s="167"/>
      <c r="DON33" s="167"/>
      <c r="DOO33" s="167"/>
      <c r="DOP33" s="167"/>
      <c r="DOQ33" s="167"/>
      <c r="DOR33" s="167"/>
      <c r="DOS33" s="167"/>
      <c r="DOT33" s="167"/>
      <c r="DOU33" s="167"/>
      <c r="DOV33" s="167"/>
      <c r="DOW33" s="167"/>
      <c r="DOX33" s="167"/>
      <c r="DOY33" s="167"/>
      <c r="DOZ33" s="167"/>
      <c r="DPA33" s="167"/>
      <c r="DPB33" s="167"/>
      <c r="DPC33" s="167"/>
      <c r="DPD33" s="167"/>
      <c r="DPE33" s="167"/>
      <c r="DPF33" s="167"/>
      <c r="DPG33" s="167"/>
      <c r="DPH33" s="167"/>
      <c r="DPI33" s="167"/>
      <c r="DPJ33" s="167"/>
      <c r="DPK33" s="167"/>
      <c r="DPL33" s="167"/>
      <c r="DPM33" s="167"/>
      <c r="DPN33" s="167"/>
      <c r="DPO33" s="167"/>
      <c r="DPP33" s="167"/>
      <c r="DPQ33" s="167"/>
      <c r="DPR33" s="167"/>
      <c r="DPS33" s="167"/>
      <c r="DPT33" s="167"/>
      <c r="DPU33" s="167"/>
      <c r="DPV33" s="167"/>
      <c r="DPW33" s="167"/>
      <c r="DPX33" s="167"/>
      <c r="DPY33" s="167"/>
      <c r="DPZ33" s="167"/>
      <c r="DQA33" s="167"/>
      <c r="DQB33" s="167"/>
      <c r="DQC33" s="167"/>
      <c r="DQD33" s="167"/>
      <c r="DQE33" s="167"/>
      <c r="DQF33" s="167"/>
      <c r="DQG33" s="167"/>
      <c r="DQH33" s="167"/>
      <c r="DQI33" s="167"/>
      <c r="DQJ33" s="167"/>
      <c r="DQK33" s="167"/>
      <c r="DQL33" s="167"/>
      <c r="DQM33" s="167"/>
      <c r="DQN33" s="167"/>
      <c r="DQO33" s="167"/>
      <c r="DQP33" s="167"/>
      <c r="DQQ33" s="167"/>
      <c r="DQR33" s="167"/>
      <c r="DQS33" s="167"/>
      <c r="DQT33" s="167"/>
      <c r="DQU33" s="167"/>
      <c r="DQV33" s="167"/>
      <c r="DQW33" s="167"/>
      <c r="DQX33" s="167"/>
      <c r="DQY33" s="167"/>
      <c r="DQZ33" s="167"/>
      <c r="DRA33" s="167"/>
      <c r="DRB33" s="167"/>
      <c r="DRC33" s="167"/>
      <c r="DRD33" s="167"/>
      <c r="DRE33" s="167"/>
      <c r="DRF33" s="167"/>
      <c r="DRG33" s="167"/>
      <c r="DRH33" s="167"/>
      <c r="DRI33" s="167"/>
      <c r="DRJ33" s="167"/>
      <c r="DRK33" s="167"/>
      <c r="DRL33" s="167"/>
      <c r="DRM33" s="167"/>
      <c r="DRN33" s="167"/>
      <c r="DRO33" s="167"/>
      <c r="DRP33" s="167"/>
      <c r="DRQ33" s="167"/>
      <c r="DRR33" s="167"/>
      <c r="DRS33" s="167"/>
      <c r="DRT33" s="167"/>
      <c r="DRU33" s="167"/>
      <c r="DRV33" s="167"/>
      <c r="DRW33" s="167"/>
      <c r="DRX33" s="167"/>
      <c r="DRY33" s="167"/>
      <c r="DRZ33" s="167"/>
      <c r="DSA33" s="167"/>
      <c r="DSB33" s="167"/>
      <c r="DSC33" s="167"/>
      <c r="DSD33" s="167"/>
      <c r="DSE33" s="167"/>
      <c r="DSF33" s="167"/>
      <c r="DSG33" s="167"/>
      <c r="DSH33" s="167"/>
      <c r="DSI33" s="167"/>
      <c r="DSJ33" s="167"/>
      <c r="DSK33" s="167"/>
      <c r="DSL33" s="167"/>
      <c r="DSM33" s="167"/>
      <c r="DSN33" s="167"/>
      <c r="DSO33" s="167"/>
      <c r="DSP33" s="167"/>
      <c r="DSQ33" s="167"/>
      <c r="DSR33" s="167"/>
      <c r="DSS33" s="167"/>
      <c r="DST33" s="167"/>
      <c r="DSU33" s="167"/>
      <c r="DSV33" s="167"/>
      <c r="DSW33" s="167"/>
      <c r="DSX33" s="167"/>
      <c r="DSY33" s="167"/>
      <c r="DSZ33" s="167"/>
      <c r="DTA33" s="167"/>
      <c r="DTB33" s="167"/>
      <c r="DTC33" s="167"/>
      <c r="DTD33" s="167"/>
      <c r="DTE33" s="167"/>
      <c r="DTF33" s="167"/>
      <c r="DTG33" s="167"/>
      <c r="DTH33" s="167"/>
      <c r="DTI33" s="167"/>
      <c r="DTJ33" s="167"/>
      <c r="DTK33" s="167"/>
      <c r="DTL33" s="167"/>
      <c r="DTM33" s="167"/>
      <c r="DTN33" s="167"/>
      <c r="DTO33" s="167"/>
      <c r="DTP33" s="167"/>
      <c r="DTQ33" s="167"/>
      <c r="DTR33" s="167"/>
      <c r="DTS33" s="167"/>
      <c r="DTT33" s="167"/>
      <c r="DTU33" s="167"/>
      <c r="DTV33" s="167"/>
      <c r="DTW33" s="167"/>
      <c r="DTX33" s="167"/>
      <c r="DTY33" s="167"/>
      <c r="DTZ33" s="167"/>
      <c r="DUA33" s="167"/>
      <c r="DUB33" s="167"/>
      <c r="DUC33" s="167"/>
      <c r="DUD33" s="167"/>
      <c r="DUE33" s="167"/>
      <c r="DUF33" s="167"/>
      <c r="DUG33" s="167"/>
      <c r="DUH33" s="167"/>
      <c r="DUI33" s="167"/>
      <c r="DUJ33" s="167"/>
      <c r="DUK33" s="167"/>
      <c r="DUL33" s="167"/>
      <c r="DUM33" s="167"/>
      <c r="DUN33" s="167"/>
      <c r="DUO33" s="167"/>
      <c r="DUP33" s="167"/>
      <c r="DUQ33" s="167"/>
      <c r="DUR33" s="167"/>
      <c r="DUS33" s="167"/>
      <c r="DUT33" s="167"/>
      <c r="DUU33" s="167"/>
      <c r="DUV33" s="167"/>
      <c r="DUW33" s="167"/>
      <c r="DUX33" s="167"/>
      <c r="DUY33" s="167"/>
      <c r="DUZ33" s="167"/>
      <c r="DVA33" s="167"/>
      <c r="DVB33" s="167"/>
      <c r="DVC33" s="167"/>
      <c r="DVD33" s="167"/>
      <c r="DVE33" s="167"/>
      <c r="DVF33" s="167"/>
      <c r="DVG33" s="167"/>
      <c r="DVH33" s="167"/>
      <c r="DVI33" s="167"/>
      <c r="DVJ33" s="167"/>
      <c r="DVK33" s="167"/>
      <c r="DVL33" s="167"/>
      <c r="DVM33" s="167"/>
      <c r="DVN33" s="167"/>
      <c r="DVO33" s="167"/>
      <c r="DVP33" s="167"/>
      <c r="DVQ33" s="167"/>
      <c r="DVR33" s="167"/>
      <c r="DVS33" s="167"/>
      <c r="DVT33" s="167"/>
      <c r="DVU33" s="167"/>
      <c r="DVV33" s="167"/>
      <c r="DVW33" s="167"/>
      <c r="DVX33" s="167"/>
      <c r="DVY33" s="167"/>
      <c r="DVZ33" s="167"/>
      <c r="DWA33" s="167"/>
      <c r="DWB33" s="167"/>
      <c r="DWC33" s="167"/>
      <c r="DWD33" s="167"/>
      <c r="DWE33" s="167"/>
      <c r="DWF33" s="167"/>
      <c r="DWG33" s="167"/>
      <c r="DWH33" s="167"/>
      <c r="DWI33" s="167"/>
      <c r="DWJ33" s="167"/>
      <c r="DWK33" s="167"/>
      <c r="DWL33" s="167"/>
      <c r="DWM33" s="167"/>
      <c r="DWN33" s="167"/>
      <c r="DWO33" s="167"/>
      <c r="DWP33" s="167"/>
      <c r="DWQ33" s="167"/>
      <c r="DWR33" s="167"/>
      <c r="DWS33" s="167"/>
      <c r="DWT33" s="167"/>
      <c r="DWU33" s="167"/>
      <c r="DWV33" s="167"/>
      <c r="DWW33" s="167"/>
      <c r="DWX33" s="167"/>
      <c r="DWY33" s="167"/>
      <c r="DWZ33" s="167"/>
      <c r="DXA33" s="167"/>
      <c r="DXB33" s="167"/>
      <c r="DXC33" s="167"/>
      <c r="DXD33" s="167"/>
      <c r="DXE33" s="167"/>
      <c r="DXF33" s="167"/>
      <c r="DXG33" s="167"/>
      <c r="DXH33" s="167"/>
      <c r="DXI33" s="167"/>
      <c r="DXJ33" s="167"/>
      <c r="DXK33" s="167"/>
      <c r="DXL33" s="167"/>
      <c r="DXM33" s="167"/>
      <c r="DXN33" s="167"/>
      <c r="DXO33" s="167"/>
      <c r="DXP33" s="167"/>
      <c r="DXQ33" s="167"/>
      <c r="DXR33" s="167"/>
      <c r="DXS33" s="167"/>
      <c r="DXT33" s="167"/>
      <c r="DXU33" s="167"/>
      <c r="DXV33" s="167"/>
      <c r="DXW33" s="167"/>
      <c r="DXX33" s="167"/>
      <c r="DXY33" s="167"/>
      <c r="DXZ33" s="167"/>
      <c r="DYA33" s="167"/>
      <c r="DYB33" s="167"/>
      <c r="DYC33" s="167"/>
      <c r="DYD33" s="167"/>
      <c r="DYE33" s="167"/>
      <c r="DYF33" s="167"/>
      <c r="DYG33" s="167"/>
      <c r="DYH33" s="167"/>
      <c r="DYI33" s="167"/>
      <c r="DYJ33" s="167"/>
      <c r="DYK33" s="167"/>
      <c r="DYL33" s="167"/>
      <c r="DYM33" s="167"/>
      <c r="DYN33" s="167"/>
      <c r="DYO33" s="167"/>
      <c r="DYP33" s="167"/>
      <c r="DYQ33" s="167"/>
      <c r="DYR33" s="167"/>
      <c r="DYS33" s="167"/>
      <c r="DYT33" s="167"/>
      <c r="DYU33" s="167"/>
      <c r="DYV33" s="167"/>
      <c r="DYW33" s="167"/>
      <c r="DYX33" s="167"/>
      <c r="DYY33" s="167"/>
      <c r="DYZ33" s="167"/>
      <c r="DZA33" s="167"/>
      <c r="DZB33" s="167"/>
      <c r="DZC33" s="167"/>
      <c r="DZD33" s="167"/>
      <c r="DZE33" s="167"/>
      <c r="DZF33" s="167"/>
      <c r="DZG33" s="167"/>
      <c r="DZH33" s="167"/>
      <c r="DZI33" s="167"/>
      <c r="DZJ33" s="167"/>
      <c r="DZK33" s="167"/>
      <c r="DZL33" s="167"/>
      <c r="DZM33" s="167"/>
      <c r="DZN33" s="167"/>
      <c r="DZO33" s="167"/>
      <c r="DZP33" s="167"/>
      <c r="DZQ33" s="167"/>
      <c r="DZR33" s="167"/>
      <c r="DZS33" s="167"/>
      <c r="DZT33" s="167"/>
      <c r="DZU33" s="167"/>
      <c r="DZV33" s="167"/>
      <c r="DZW33" s="167"/>
      <c r="DZX33" s="167"/>
      <c r="DZY33" s="167"/>
      <c r="DZZ33" s="167"/>
      <c r="EAA33" s="167"/>
      <c r="EAB33" s="167"/>
      <c r="EAC33" s="167"/>
      <c r="EAD33" s="167"/>
      <c r="EAE33" s="167"/>
      <c r="EAF33" s="167"/>
      <c r="EAG33" s="167"/>
      <c r="EAH33" s="167"/>
      <c r="EAI33" s="167"/>
      <c r="EAJ33" s="167"/>
      <c r="EAK33" s="167"/>
      <c r="EAL33" s="167"/>
      <c r="EAM33" s="167"/>
      <c r="EAN33" s="167"/>
      <c r="EAO33" s="167"/>
      <c r="EAP33" s="167"/>
      <c r="EAQ33" s="167"/>
      <c r="EAR33" s="167"/>
      <c r="EAS33" s="167"/>
      <c r="EAT33" s="167"/>
      <c r="EAU33" s="167"/>
      <c r="EAV33" s="167"/>
      <c r="EAW33" s="167"/>
      <c r="EAX33" s="167"/>
      <c r="EAY33" s="167"/>
      <c r="EAZ33" s="167"/>
      <c r="EBA33" s="167"/>
      <c r="EBB33" s="167"/>
      <c r="EBC33" s="167"/>
      <c r="EBD33" s="167"/>
      <c r="EBE33" s="167"/>
      <c r="EBF33" s="167"/>
      <c r="EBG33" s="167"/>
      <c r="EBH33" s="167"/>
      <c r="EBI33" s="167"/>
      <c r="EBJ33" s="167"/>
      <c r="EBK33" s="167"/>
      <c r="EBL33" s="167"/>
      <c r="EBM33" s="167"/>
      <c r="EBN33" s="167"/>
      <c r="EBO33" s="167"/>
      <c r="EBP33" s="167"/>
      <c r="EBQ33" s="167"/>
      <c r="EBR33" s="167"/>
      <c r="EBS33" s="167"/>
      <c r="EBT33" s="167"/>
      <c r="EBU33" s="167"/>
      <c r="EBV33" s="167"/>
      <c r="EBW33" s="167"/>
      <c r="EBX33" s="167"/>
      <c r="EBY33" s="167"/>
      <c r="EBZ33" s="167"/>
      <c r="ECA33" s="167"/>
      <c r="ECB33" s="167"/>
      <c r="ECC33" s="167"/>
      <c r="ECD33" s="167"/>
      <c r="ECE33" s="167"/>
      <c r="ECF33" s="167"/>
      <c r="ECG33" s="167"/>
      <c r="ECH33" s="167"/>
      <c r="ECI33" s="167"/>
      <c r="ECJ33" s="167"/>
      <c r="ECK33" s="167"/>
      <c r="ECL33" s="167"/>
      <c r="ECM33" s="167"/>
      <c r="ECN33" s="167"/>
      <c r="ECO33" s="167"/>
      <c r="ECP33" s="167"/>
      <c r="ECQ33" s="167"/>
      <c r="ECR33" s="167"/>
      <c r="ECS33" s="167"/>
      <c r="ECT33" s="167"/>
      <c r="ECU33" s="167"/>
      <c r="ECV33" s="167"/>
      <c r="ECW33" s="167"/>
      <c r="ECX33" s="167"/>
      <c r="ECY33" s="167"/>
      <c r="ECZ33" s="167"/>
      <c r="EDA33" s="167"/>
      <c r="EDB33" s="167"/>
      <c r="EDC33" s="167"/>
      <c r="EDD33" s="167"/>
      <c r="EDE33" s="167"/>
      <c r="EDF33" s="167"/>
      <c r="EDG33" s="167"/>
      <c r="EDH33" s="167"/>
      <c r="EDI33" s="167"/>
      <c r="EDJ33" s="167"/>
      <c r="EDK33" s="167"/>
      <c r="EDL33" s="167"/>
      <c r="EDM33" s="167"/>
      <c r="EDN33" s="167"/>
      <c r="EDO33" s="167"/>
      <c r="EDP33" s="167"/>
      <c r="EDQ33" s="167"/>
      <c r="EDR33" s="167"/>
      <c r="EDS33" s="167"/>
      <c r="EDT33" s="167"/>
      <c r="EDU33" s="167"/>
      <c r="EDV33" s="167"/>
      <c r="EDW33" s="167"/>
      <c r="EDX33" s="167"/>
      <c r="EDY33" s="167"/>
      <c r="EDZ33" s="167"/>
      <c r="EEA33" s="167"/>
      <c r="EEB33" s="167"/>
      <c r="EEC33" s="167"/>
      <c r="EED33" s="167"/>
      <c r="EEE33" s="167"/>
      <c r="EEF33" s="167"/>
      <c r="EEG33" s="167"/>
      <c r="EEH33" s="167"/>
      <c r="EEI33" s="167"/>
      <c r="EEJ33" s="167"/>
      <c r="EEK33" s="167"/>
      <c r="EEL33" s="167"/>
      <c r="EEM33" s="167"/>
      <c r="EEN33" s="167"/>
      <c r="EEO33" s="167"/>
      <c r="EEP33" s="167"/>
      <c r="EEQ33" s="167"/>
      <c r="EER33" s="167"/>
      <c r="EES33" s="167"/>
      <c r="EET33" s="167"/>
      <c r="EEU33" s="167"/>
      <c r="EEV33" s="167"/>
      <c r="EEW33" s="167"/>
      <c r="EEX33" s="167"/>
      <c r="EEY33" s="167"/>
      <c r="EEZ33" s="167"/>
      <c r="EFA33" s="167"/>
      <c r="EFB33" s="167"/>
      <c r="EFC33" s="167"/>
      <c r="EFD33" s="167"/>
      <c r="EFE33" s="167"/>
      <c r="EFF33" s="167"/>
      <c r="EFG33" s="167"/>
      <c r="EFH33" s="167"/>
      <c r="EFI33" s="167"/>
      <c r="EFJ33" s="167"/>
      <c r="EFK33" s="167"/>
      <c r="EFL33" s="167"/>
      <c r="EFM33" s="167"/>
      <c r="EFN33" s="167"/>
      <c r="EFO33" s="167"/>
      <c r="EFP33" s="167"/>
      <c r="EFQ33" s="167"/>
      <c r="EFR33" s="167"/>
      <c r="EFS33" s="167"/>
      <c r="EFT33" s="167"/>
      <c r="EFU33" s="167"/>
      <c r="EFV33" s="167"/>
      <c r="EFW33" s="167"/>
      <c r="EFX33" s="167"/>
      <c r="EFY33" s="167"/>
      <c r="EFZ33" s="167"/>
      <c r="EGA33" s="167"/>
      <c r="EGB33" s="167"/>
      <c r="EGC33" s="167"/>
      <c r="EGD33" s="167"/>
      <c r="EGE33" s="167"/>
      <c r="EGF33" s="167"/>
      <c r="EGG33" s="167"/>
      <c r="EGH33" s="167"/>
      <c r="EGI33" s="167"/>
      <c r="EGJ33" s="167"/>
      <c r="EGK33" s="167"/>
      <c r="EGL33" s="167"/>
      <c r="EGM33" s="167"/>
      <c r="EGN33" s="167"/>
      <c r="EGO33" s="167"/>
      <c r="EGP33" s="167"/>
      <c r="EGQ33" s="167"/>
      <c r="EGR33" s="167"/>
      <c r="EGS33" s="167"/>
      <c r="EGT33" s="167"/>
      <c r="EGU33" s="167"/>
      <c r="EGV33" s="167"/>
      <c r="EGW33" s="167"/>
      <c r="EGX33" s="167"/>
      <c r="EGY33" s="167"/>
      <c r="EGZ33" s="167"/>
      <c r="EHA33" s="167"/>
      <c r="EHB33" s="167"/>
      <c r="EHC33" s="167"/>
      <c r="EHD33" s="167"/>
      <c r="EHE33" s="167"/>
      <c r="EHF33" s="167"/>
      <c r="EHG33" s="167"/>
      <c r="EHH33" s="167"/>
      <c r="EHI33" s="167"/>
      <c r="EHJ33" s="167"/>
      <c r="EHK33" s="167"/>
      <c r="EHL33" s="167"/>
      <c r="EHM33" s="167"/>
      <c r="EHN33" s="167"/>
      <c r="EHO33" s="167"/>
      <c r="EHP33" s="167"/>
      <c r="EHQ33" s="167"/>
      <c r="EHR33" s="167"/>
      <c r="EHS33" s="167"/>
      <c r="EHT33" s="167"/>
      <c r="EHU33" s="167"/>
      <c r="EHV33" s="167"/>
      <c r="EHW33" s="167"/>
      <c r="EHX33" s="167"/>
      <c r="EHY33" s="167"/>
      <c r="EHZ33" s="167"/>
      <c r="EIA33" s="167"/>
      <c r="EIB33" s="167"/>
      <c r="EIC33" s="167"/>
      <c r="EID33" s="167"/>
      <c r="EIE33" s="167"/>
      <c r="EIF33" s="167"/>
      <c r="EIG33" s="167"/>
      <c r="EIH33" s="167"/>
      <c r="EII33" s="167"/>
      <c r="EIJ33" s="167"/>
      <c r="EIK33" s="167"/>
      <c r="EIL33" s="167"/>
      <c r="EIM33" s="167"/>
      <c r="EIN33" s="167"/>
      <c r="EIO33" s="167"/>
      <c r="EIP33" s="167"/>
      <c r="EIQ33" s="167"/>
      <c r="EIR33" s="167"/>
      <c r="EIS33" s="167"/>
      <c r="EIT33" s="167"/>
      <c r="EIU33" s="167"/>
      <c r="EIV33" s="167"/>
      <c r="EIW33" s="167"/>
      <c r="EIX33" s="167"/>
      <c r="EIY33" s="167"/>
      <c r="EIZ33" s="167"/>
      <c r="EJA33" s="167"/>
      <c r="EJB33" s="167"/>
      <c r="EJC33" s="167"/>
      <c r="EJD33" s="167"/>
      <c r="EJE33" s="167"/>
      <c r="EJF33" s="167"/>
      <c r="EJG33" s="167"/>
      <c r="EJH33" s="167"/>
      <c r="EJI33" s="167"/>
      <c r="EJJ33" s="167"/>
      <c r="EJK33" s="167"/>
      <c r="EJL33" s="167"/>
      <c r="EJM33" s="167"/>
      <c r="EJN33" s="167"/>
      <c r="EJO33" s="167"/>
      <c r="EJP33" s="167"/>
      <c r="EJQ33" s="167"/>
      <c r="EJR33" s="167"/>
      <c r="EJS33" s="167"/>
      <c r="EJT33" s="167"/>
      <c r="EJU33" s="167"/>
      <c r="EJV33" s="167"/>
      <c r="EJW33" s="167"/>
      <c r="EJX33" s="167"/>
      <c r="EJY33" s="167"/>
      <c r="EJZ33" s="167"/>
      <c r="EKA33" s="167"/>
      <c r="EKB33" s="167"/>
      <c r="EKC33" s="167"/>
      <c r="EKD33" s="167"/>
      <c r="EKE33" s="167"/>
      <c r="EKF33" s="167"/>
      <c r="EKG33" s="167"/>
      <c r="EKH33" s="167"/>
      <c r="EKI33" s="167"/>
      <c r="EKJ33" s="167"/>
      <c r="EKK33" s="167"/>
      <c r="EKL33" s="167"/>
      <c r="EKM33" s="167"/>
      <c r="EKN33" s="167"/>
      <c r="EKO33" s="167"/>
      <c r="EKP33" s="167"/>
      <c r="EKQ33" s="167"/>
      <c r="EKR33" s="167"/>
      <c r="EKS33" s="167"/>
      <c r="EKT33" s="167"/>
      <c r="EKU33" s="167"/>
      <c r="EKV33" s="167"/>
      <c r="EKW33" s="167"/>
      <c r="EKX33" s="167"/>
      <c r="EKY33" s="167"/>
      <c r="EKZ33" s="167"/>
      <c r="ELA33" s="167"/>
      <c r="ELB33" s="167"/>
      <c r="ELC33" s="167"/>
      <c r="ELD33" s="167"/>
      <c r="ELE33" s="167"/>
      <c r="ELF33" s="167"/>
      <c r="ELG33" s="167"/>
      <c r="ELH33" s="167"/>
      <c r="ELI33" s="167"/>
      <c r="ELJ33" s="167"/>
      <c r="ELK33" s="167"/>
      <c r="ELL33" s="167"/>
      <c r="ELM33" s="167"/>
      <c r="ELN33" s="167"/>
      <c r="ELO33" s="167"/>
      <c r="ELP33" s="167"/>
      <c r="ELQ33" s="167"/>
      <c r="ELR33" s="167"/>
      <c r="ELS33" s="167"/>
      <c r="ELT33" s="167"/>
      <c r="ELU33" s="167"/>
      <c r="ELV33" s="167"/>
      <c r="ELW33" s="167"/>
      <c r="ELX33" s="167"/>
      <c r="ELY33" s="167"/>
      <c r="ELZ33" s="167"/>
      <c r="EMA33" s="167"/>
      <c r="EMB33" s="167"/>
      <c r="EMC33" s="167"/>
      <c r="EMD33" s="167"/>
      <c r="EME33" s="167"/>
      <c r="EMF33" s="167"/>
      <c r="EMG33" s="167"/>
      <c r="EMH33" s="167"/>
      <c r="EMI33" s="167"/>
      <c r="EMJ33" s="167"/>
      <c r="EMK33" s="167"/>
      <c r="EML33" s="167"/>
      <c r="EMM33" s="167"/>
      <c r="EMN33" s="167"/>
      <c r="EMO33" s="167"/>
      <c r="EMP33" s="167"/>
      <c r="EMQ33" s="167"/>
      <c r="EMR33" s="167"/>
      <c r="EMS33" s="167"/>
      <c r="EMT33" s="167"/>
      <c r="EMU33" s="167"/>
      <c r="EMV33" s="167"/>
      <c r="EMW33" s="167"/>
      <c r="EMX33" s="167"/>
      <c r="EMY33" s="167"/>
      <c r="EMZ33" s="167"/>
      <c r="ENA33" s="167"/>
      <c r="ENB33" s="167"/>
      <c r="ENC33" s="167"/>
      <c r="END33" s="167"/>
      <c r="ENE33" s="167"/>
      <c r="ENF33" s="167"/>
      <c r="ENG33" s="167"/>
      <c r="ENH33" s="167"/>
      <c r="ENI33" s="167"/>
      <c r="ENJ33" s="167"/>
      <c r="ENK33" s="167"/>
      <c r="ENL33" s="167"/>
      <c r="ENM33" s="167"/>
      <c r="ENN33" s="167"/>
      <c r="ENO33" s="167"/>
      <c r="ENP33" s="167"/>
      <c r="ENQ33" s="167"/>
      <c r="ENR33" s="167"/>
      <c r="ENS33" s="167"/>
      <c r="ENT33" s="167"/>
      <c r="ENU33" s="167"/>
      <c r="ENV33" s="167"/>
      <c r="ENW33" s="167"/>
      <c r="ENX33" s="167"/>
      <c r="ENY33" s="167"/>
      <c r="ENZ33" s="167"/>
      <c r="EOA33" s="167"/>
      <c r="EOB33" s="167"/>
      <c r="EOC33" s="167"/>
      <c r="EOD33" s="167"/>
      <c r="EOE33" s="167"/>
      <c r="EOF33" s="167"/>
      <c r="EOG33" s="167"/>
      <c r="EOH33" s="167"/>
      <c r="EOI33" s="167"/>
      <c r="EOJ33" s="167"/>
      <c r="EOK33" s="167"/>
      <c r="EOL33" s="167"/>
      <c r="EOM33" s="167"/>
      <c r="EON33" s="167"/>
      <c r="EOO33" s="167"/>
      <c r="EOP33" s="167"/>
      <c r="EOQ33" s="167"/>
      <c r="EOR33" s="167"/>
      <c r="EOS33" s="167"/>
      <c r="EOT33" s="167"/>
      <c r="EOU33" s="167"/>
      <c r="EOV33" s="167"/>
      <c r="EOW33" s="167"/>
      <c r="EOX33" s="167"/>
      <c r="EOY33" s="167"/>
      <c r="EOZ33" s="167"/>
      <c r="EPA33" s="167"/>
      <c r="EPB33" s="167"/>
      <c r="EPC33" s="167"/>
      <c r="EPD33" s="167"/>
      <c r="EPE33" s="167"/>
      <c r="EPF33" s="167"/>
      <c r="EPG33" s="167"/>
      <c r="EPH33" s="167"/>
      <c r="EPI33" s="167"/>
      <c r="EPJ33" s="167"/>
      <c r="EPK33" s="167"/>
      <c r="EPL33" s="167"/>
      <c r="EPM33" s="167"/>
      <c r="EPN33" s="167"/>
      <c r="EPO33" s="167"/>
      <c r="EPP33" s="167"/>
      <c r="EPQ33" s="167"/>
      <c r="EPR33" s="167"/>
      <c r="EPS33" s="167"/>
      <c r="EPT33" s="167"/>
      <c r="EPU33" s="167"/>
      <c r="EPV33" s="167"/>
      <c r="EPW33" s="167"/>
      <c r="EPX33" s="167"/>
      <c r="EPY33" s="167"/>
      <c r="EPZ33" s="167"/>
      <c r="EQA33" s="167"/>
      <c r="EQB33" s="167"/>
      <c r="EQC33" s="167"/>
      <c r="EQD33" s="167"/>
      <c r="EQE33" s="167"/>
      <c r="EQF33" s="167"/>
      <c r="EQG33" s="167"/>
      <c r="EQH33" s="167"/>
      <c r="EQI33" s="167"/>
      <c r="EQJ33" s="167"/>
      <c r="EQK33" s="167"/>
      <c r="EQL33" s="167"/>
      <c r="EQM33" s="167"/>
      <c r="EQN33" s="167"/>
      <c r="EQO33" s="167"/>
      <c r="EQP33" s="167"/>
      <c r="EQQ33" s="167"/>
      <c r="EQR33" s="167"/>
      <c r="EQS33" s="167"/>
      <c r="EQT33" s="167"/>
      <c r="EQU33" s="167"/>
      <c r="EQV33" s="167"/>
      <c r="EQW33" s="167"/>
      <c r="EQX33" s="167"/>
      <c r="EQY33" s="167"/>
      <c r="EQZ33" s="167"/>
      <c r="ERA33" s="167"/>
      <c r="ERB33" s="167"/>
      <c r="ERC33" s="167"/>
      <c r="ERD33" s="167"/>
      <c r="ERE33" s="167"/>
      <c r="ERF33" s="167"/>
      <c r="ERG33" s="167"/>
      <c r="ERH33" s="167"/>
      <c r="ERI33" s="167"/>
      <c r="ERJ33" s="167"/>
      <c r="ERK33" s="167"/>
      <c r="ERL33" s="167"/>
      <c r="ERM33" s="167"/>
      <c r="ERN33" s="167"/>
      <c r="ERO33" s="167"/>
      <c r="ERP33" s="167"/>
      <c r="ERQ33" s="167"/>
      <c r="ERR33" s="167"/>
      <c r="ERS33" s="167"/>
      <c r="ERT33" s="167"/>
      <c r="ERU33" s="167"/>
      <c r="ERV33" s="167"/>
      <c r="ERW33" s="167"/>
      <c r="ERX33" s="167"/>
      <c r="ERY33" s="167"/>
      <c r="ERZ33" s="167"/>
      <c r="ESA33" s="167"/>
      <c r="ESB33" s="167"/>
      <c r="ESC33" s="167"/>
      <c r="ESD33" s="167"/>
      <c r="ESE33" s="167"/>
      <c r="ESF33" s="167"/>
      <c r="ESG33" s="167"/>
      <c r="ESH33" s="167"/>
      <c r="ESI33" s="167"/>
      <c r="ESJ33" s="167"/>
      <c r="ESK33" s="167"/>
      <c r="ESL33" s="167"/>
      <c r="ESM33" s="167"/>
      <c r="ESN33" s="167"/>
      <c r="ESO33" s="167"/>
      <c r="ESP33" s="167"/>
      <c r="ESQ33" s="167"/>
      <c r="ESR33" s="167"/>
      <c r="ESS33" s="167"/>
      <c r="EST33" s="167"/>
      <c r="ESU33" s="167"/>
      <c r="ESV33" s="167"/>
      <c r="ESW33" s="167"/>
      <c r="ESX33" s="167"/>
      <c r="ESY33" s="167"/>
      <c r="ESZ33" s="167"/>
      <c r="ETA33" s="167"/>
      <c r="ETB33" s="167"/>
      <c r="ETC33" s="167"/>
      <c r="ETD33" s="167"/>
      <c r="ETE33" s="167"/>
      <c r="ETF33" s="167"/>
      <c r="ETG33" s="167"/>
      <c r="ETH33" s="167"/>
      <c r="ETI33" s="167"/>
      <c r="ETJ33" s="167"/>
      <c r="ETK33" s="167"/>
      <c r="ETL33" s="167"/>
      <c r="ETM33" s="167"/>
      <c r="ETN33" s="167"/>
      <c r="ETO33" s="167"/>
      <c r="ETP33" s="167"/>
      <c r="ETQ33" s="167"/>
      <c r="ETR33" s="167"/>
      <c r="ETS33" s="167"/>
      <c r="ETT33" s="167"/>
      <c r="ETU33" s="167"/>
      <c r="ETV33" s="167"/>
      <c r="ETW33" s="167"/>
      <c r="ETX33" s="167"/>
      <c r="ETY33" s="167"/>
      <c r="ETZ33" s="167"/>
      <c r="EUA33" s="167"/>
      <c r="EUB33" s="167"/>
      <c r="EUC33" s="167"/>
      <c r="EUD33" s="167"/>
      <c r="EUE33" s="167"/>
      <c r="EUF33" s="167"/>
      <c r="EUG33" s="167"/>
      <c r="EUH33" s="167"/>
      <c r="EUI33" s="167"/>
      <c r="EUJ33" s="167"/>
      <c r="EUK33" s="167"/>
      <c r="EUL33" s="167"/>
      <c r="EUM33" s="167"/>
      <c r="EUN33" s="167"/>
      <c r="EUO33" s="167"/>
      <c r="EUP33" s="167"/>
      <c r="EUQ33" s="167"/>
      <c r="EUR33" s="167"/>
      <c r="EUS33" s="167"/>
      <c r="EUT33" s="167"/>
      <c r="EUU33" s="167"/>
      <c r="EUV33" s="167"/>
      <c r="EUW33" s="167"/>
      <c r="EUX33" s="167"/>
      <c r="EUY33" s="167"/>
      <c r="EUZ33" s="167"/>
      <c r="EVA33" s="167"/>
      <c r="EVB33" s="167"/>
      <c r="EVC33" s="167"/>
      <c r="EVD33" s="167"/>
      <c r="EVE33" s="167"/>
      <c r="EVF33" s="167"/>
      <c r="EVG33" s="167"/>
      <c r="EVH33" s="167"/>
      <c r="EVI33" s="167"/>
      <c r="EVJ33" s="167"/>
      <c r="EVK33" s="167"/>
      <c r="EVL33" s="167"/>
      <c r="EVM33" s="167"/>
      <c r="EVN33" s="167"/>
      <c r="EVO33" s="167"/>
      <c r="EVP33" s="167"/>
      <c r="EVQ33" s="167"/>
      <c r="EVR33" s="167"/>
      <c r="EVS33" s="167"/>
      <c r="EVT33" s="167"/>
      <c r="EVU33" s="167"/>
      <c r="EVV33" s="167"/>
      <c r="EVW33" s="167"/>
      <c r="EVX33" s="167"/>
      <c r="EVY33" s="167"/>
      <c r="EVZ33" s="167"/>
      <c r="EWA33" s="167"/>
      <c r="EWB33" s="167"/>
      <c r="EWC33" s="167"/>
      <c r="EWD33" s="167"/>
      <c r="EWE33" s="167"/>
      <c r="EWF33" s="167"/>
      <c r="EWG33" s="167"/>
      <c r="EWH33" s="167"/>
      <c r="EWI33" s="167"/>
      <c r="EWJ33" s="167"/>
      <c r="EWK33" s="167"/>
      <c r="EWL33" s="167"/>
      <c r="EWM33" s="167"/>
      <c r="EWN33" s="167"/>
      <c r="EWO33" s="167"/>
      <c r="EWP33" s="167"/>
      <c r="EWQ33" s="167"/>
      <c r="EWR33" s="167"/>
      <c r="EWS33" s="167"/>
      <c r="EWT33" s="167"/>
      <c r="EWU33" s="167"/>
      <c r="EWV33" s="167"/>
      <c r="EWW33" s="167"/>
      <c r="EWX33" s="167"/>
      <c r="EWY33" s="167"/>
      <c r="EWZ33" s="167"/>
      <c r="EXA33" s="167"/>
      <c r="EXB33" s="167"/>
      <c r="EXC33" s="167"/>
      <c r="EXD33" s="167"/>
      <c r="EXE33" s="167"/>
      <c r="EXF33" s="167"/>
      <c r="EXG33" s="167"/>
      <c r="EXH33" s="167"/>
      <c r="EXI33" s="167"/>
      <c r="EXJ33" s="167"/>
      <c r="EXK33" s="167"/>
      <c r="EXL33" s="167"/>
      <c r="EXM33" s="167"/>
      <c r="EXN33" s="167"/>
      <c r="EXO33" s="167"/>
      <c r="EXP33" s="167"/>
      <c r="EXQ33" s="167"/>
      <c r="EXR33" s="167"/>
      <c r="EXS33" s="167"/>
      <c r="EXT33" s="167"/>
      <c r="EXU33" s="167"/>
      <c r="EXV33" s="167"/>
      <c r="EXW33" s="167"/>
      <c r="EXX33" s="167"/>
      <c r="EXY33" s="167"/>
      <c r="EXZ33" s="167"/>
      <c r="EYA33" s="167"/>
      <c r="EYB33" s="167"/>
      <c r="EYC33" s="167"/>
      <c r="EYD33" s="167"/>
      <c r="EYE33" s="167"/>
      <c r="EYF33" s="167"/>
      <c r="EYG33" s="167"/>
      <c r="EYH33" s="167"/>
      <c r="EYI33" s="167"/>
      <c r="EYJ33" s="167"/>
      <c r="EYK33" s="167"/>
      <c r="EYL33" s="167"/>
      <c r="EYM33" s="167"/>
      <c r="EYN33" s="167"/>
      <c r="EYO33" s="167"/>
      <c r="EYP33" s="167"/>
      <c r="EYQ33" s="167"/>
      <c r="EYR33" s="167"/>
      <c r="EYS33" s="167"/>
      <c r="EYT33" s="167"/>
      <c r="EYU33" s="167"/>
      <c r="EYV33" s="167"/>
      <c r="EYW33" s="167"/>
      <c r="EYX33" s="167"/>
      <c r="EYY33" s="167"/>
      <c r="EYZ33" s="167"/>
      <c r="EZA33" s="167"/>
      <c r="EZB33" s="167"/>
      <c r="EZC33" s="167"/>
      <c r="EZD33" s="167"/>
      <c r="EZE33" s="167"/>
      <c r="EZF33" s="167"/>
      <c r="EZG33" s="167"/>
      <c r="EZH33" s="167"/>
      <c r="EZI33" s="167"/>
      <c r="EZJ33" s="167"/>
      <c r="EZK33" s="167"/>
      <c r="EZL33" s="167"/>
      <c r="EZM33" s="167"/>
      <c r="EZN33" s="167"/>
      <c r="EZO33" s="167"/>
      <c r="EZP33" s="167"/>
      <c r="EZQ33" s="167"/>
      <c r="EZR33" s="167"/>
      <c r="EZS33" s="167"/>
      <c r="EZT33" s="167"/>
      <c r="EZU33" s="167"/>
      <c r="EZV33" s="167"/>
      <c r="EZW33" s="167"/>
      <c r="EZX33" s="167"/>
      <c r="EZY33" s="167"/>
      <c r="EZZ33" s="167"/>
      <c r="FAA33" s="167"/>
      <c r="FAB33" s="167"/>
      <c r="FAC33" s="167"/>
      <c r="FAD33" s="167"/>
      <c r="FAE33" s="167"/>
      <c r="FAF33" s="167"/>
      <c r="FAG33" s="167"/>
      <c r="FAH33" s="167"/>
      <c r="FAI33" s="167"/>
      <c r="FAJ33" s="167"/>
      <c r="FAK33" s="167"/>
      <c r="FAL33" s="167"/>
      <c r="FAM33" s="167"/>
      <c r="FAN33" s="167"/>
      <c r="FAO33" s="167"/>
      <c r="FAP33" s="167"/>
      <c r="FAQ33" s="167"/>
      <c r="FAR33" s="167"/>
      <c r="FAS33" s="167"/>
      <c r="FAT33" s="167"/>
      <c r="FAU33" s="167"/>
      <c r="FAV33" s="167"/>
      <c r="FAW33" s="167"/>
      <c r="FAX33" s="167"/>
      <c r="FAY33" s="167"/>
      <c r="FAZ33" s="167"/>
      <c r="FBA33" s="167"/>
      <c r="FBB33" s="167"/>
      <c r="FBC33" s="167"/>
      <c r="FBD33" s="167"/>
      <c r="FBE33" s="167"/>
      <c r="FBF33" s="167"/>
      <c r="FBG33" s="167"/>
      <c r="FBH33" s="167"/>
      <c r="FBI33" s="167"/>
      <c r="FBJ33" s="167"/>
      <c r="FBK33" s="167"/>
      <c r="FBL33" s="167"/>
      <c r="FBM33" s="167"/>
      <c r="FBN33" s="167"/>
      <c r="FBO33" s="167"/>
      <c r="FBP33" s="167"/>
      <c r="FBQ33" s="167"/>
      <c r="FBR33" s="167"/>
      <c r="FBS33" s="167"/>
      <c r="FBT33" s="167"/>
      <c r="FBU33" s="167"/>
      <c r="FBV33" s="167"/>
      <c r="FBW33" s="167"/>
      <c r="FBX33" s="167"/>
      <c r="FBY33" s="167"/>
      <c r="FBZ33" s="167"/>
      <c r="FCA33" s="167"/>
      <c r="FCB33" s="167"/>
      <c r="FCC33" s="167"/>
      <c r="FCD33" s="167"/>
      <c r="FCE33" s="167"/>
      <c r="FCF33" s="167"/>
      <c r="FCG33" s="167"/>
      <c r="FCH33" s="167"/>
      <c r="FCI33" s="167"/>
      <c r="FCJ33" s="167"/>
      <c r="FCK33" s="167"/>
      <c r="FCL33" s="167"/>
      <c r="FCM33" s="167"/>
      <c r="FCN33" s="167"/>
      <c r="FCO33" s="167"/>
      <c r="FCP33" s="167"/>
      <c r="FCQ33" s="167"/>
      <c r="FCR33" s="167"/>
      <c r="FCS33" s="167"/>
      <c r="FCT33" s="167"/>
      <c r="FCU33" s="167"/>
      <c r="FCV33" s="167"/>
      <c r="FCW33" s="167"/>
      <c r="FCX33" s="167"/>
      <c r="FCY33" s="167"/>
      <c r="FCZ33" s="167"/>
      <c r="FDA33" s="167"/>
      <c r="FDB33" s="167"/>
      <c r="FDC33" s="167"/>
      <c r="FDD33" s="167"/>
      <c r="FDE33" s="167"/>
      <c r="FDF33" s="167"/>
      <c r="FDG33" s="167"/>
      <c r="FDH33" s="167"/>
      <c r="FDI33" s="167"/>
      <c r="FDJ33" s="167"/>
      <c r="FDK33" s="167"/>
      <c r="FDL33" s="167"/>
      <c r="FDM33" s="167"/>
      <c r="FDN33" s="167"/>
      <c r="FDO33" s="167"/>
      <c r="FDP33" s="167"/>
      <c r="FDQ33" s="167"/>
      <c r="FDR33" s="167"/>
      <c r="FDS33" s="167"/>
      <c r="FDT33" s="167"/>
      <c r="FDU33" s="167"/>
      <c r="FDV33" s="167"/>
      <c r="FDW33" s="167"/>
      <c r="FDX33" s="167"/>
      <c r="FDY33" s="167"/>
      <c r="FDZ33" s="167"/>
      <c r="FEA33" s="167"/>
      <c r="FEB33" s="167"/>
      <c r="FEC33" s="167"/>
      <c r="FED33" s="167"/>
      <c r="FEE33" s="167"/>
      <c r="FEF33" s="167"/>
      <c r="FEG33" s="167"/>
      <c r="FEH33" s="167"/>
      <c r="FEI33" s="167"/>
      <c r="FEJ33" s="167"/>
      <c r="FEK33" s="167"/>
      <c r="FEL33" s="167"/>
      <c r="FEM33" s="167"/>
      <c r="FEN33" s="167"/>
      <c r="FEO33" s="167"/>
      <c r="FEP33" s="167"/>
      <c r="FEQ33" s="167"/>
      <c r="FER33" s="167"/>
      <c r="FES33" s="167"/>
      <c r="FET33" s="167"/>
      <c r="FEU33" s="167"/>
      <c r="FEV33" s="167"/>
      <c r="FEW33" s="167"/>
      <c r="FEX33" s="167"/>
      <c r="FEY33" s="167"/>
      <c r="FEZ33" s="167"/>
      <c r="FFA33" s="167"/>
      <c r="FFB33" s="167"/>
      <c r="FFC33" s="167"/>
      <c r="FFD33" s="167"/>
      <c r="FFE33" s="167"/>
      <c r="FFF33" s="167"/>
      <c r="FFG33" s="167"/>
      <c r="FFH33" s="167"/>
      <c r="FFI33" s="167"/>
      <c r="FFJ33" s="167"/>
      <c r="FFK33" s="167"/>
      <c r="FFL33" s="167"/>
      <c r="FFM33" s="167"/>
      <c r="FFN33" s="167"/>
      <c r="FFO33" s="167"/>
      <c r="FFP33" s="167"/>
      <c r="FFQ33" s="167"/>
      <c r="FFR33" s="167"/>
      <c r="FFS33" s="167"/>
      <c r="FFT33" s="167"/>
      <c r="FFU33" s="167"/>
      <c r="FFV33" s="167"/>
      <c r="FFW33" s="167"/>
      <c r="FFX33" s="167"/>
      <c r="FFY33" s="167"/>
      <c r="FFZ33" s="167"/>
      <c r="FGA33" s="167"/>
      <c r="FGB33" s="167"/>
      <c r="FGC33" s="167"/>
      <c r="FGD33" s="167"/>
      <c r="FGE33" s="167"/>
      <c r="FGF33" s="167"/>
      <c r="FGG33" s="167"/>
      <c r="FGH33" s="167"/>
      <c r="FGI33" s="167"/>
      <c r="FGJ33" s="167"/>
      <c r="FGK33" s="167"/>
      <c r="FGL33" s="167"/>
      <c r="FGM33" s="167"/>
      <c r="FGN33" s="167"/>
      <c r="FGO33" s="167"/>
      <c r="FGP33" s="167"/>
      <c r="FGQ33" s="167"/>
      <c r="FGR33" s="167"/>
      <c r="FGS33" s="167"/>
      <c r="FGT33" s="167"/>
      <c r="FGU33" s="167"/>
      <c r="FGV33" s="167"/>
      <c r="FGW33" s="167"/>
      <c r="FGX33" s="167"/>
      <c r="FGY33" s="167"/>
      <c r="FGZ33" s="167"/>
      <c r="FHA33" s="167"/>
      <c r="FHB33" s="167"/>
      <c r="FHC33" s="167"/>
      <c r="FHD33" s="167"/>
      <c r="FHE33" s="167"/>
      <c r="FHF33" s="167"/>
      <c r="FHG33" s="167"/>
      <c r="FHH33" s="167"/>
      <c r="FHI33" s="167"/>
      <c r="FHJ33" s="167"/>
      <c r="FHK33" s="167"/>
      <c r="FHL33" s="167"/>
      <c r="FHM33" s="167"/>
      <c r="FHN33" s="167"/>
      <c r="FHO33" s="167"/>
      <c r="FHP33" s="167"/>
      <c r="FHQ33" s="167"/>
      <c r="FHR33" s="167"/>
      <c r="FHS33" s="167"/>
      <c r="FHT33" s="167"/>
      <c r="FHU33" s="167"/>
      <c r="FHV33" s="167"/>
      <c r="FHW33" s="167"/>
      <c r="FHX33" s="167"/>
      <c r="FHY33" s="167"/>
      <c r="FHZ33" s="167"/>
      <c r="FIA33" s="167"/>
      <c r="FIB33" s="167"/>
      <c r="FIC33" s="167"/>
      <c r="FID33" s="167"/>
      <c r="FIE33" s="167"/>
      <c r="FIF33" s="167"/>
      <c r="FIG33" s="167"/>
      <c r="FIH33" s="167"/>
      <c r="FII33" s="167"/>
      <c r="FIJ33" s="167"/>
      <c r="FIK33" s="167"/>
      <c r="FIL33" s="167"/>
      <c r="FIM33" s="167"/>
      <c r="FIN33" s="167"/>
      <c r="FIO33" s="167"/>
      <c r="FIP33" s="167"/>
      <c r="FIQ33" s="167"/>
      <c r="FIR33" s="167"/>
      <c r="FIS33" s="167"/>
      <c r="FIT33" s="167"/>
      <c r="FIU33" s="167"/>
      <c r="FIV33" s="167"/>
      <c r="FIW33" s="167"/>
      <c r="FIX33" s="167"/>
      <c r="FIY33" s="167"/>
      <c r="FIZ33" s="167"/>
      <c r="FJA33" s="167"/>
      <c r="FJB33" s="167"/>
      <c r="FJC33" s="167"/>
      <c r="FJD33" s="167"/>
      <c r="FJE33" s="167"/>
      <c r="FJF33" s="167"/>
      <c r="FJG33" s="167"/>
      <c r="FJH33" s="167"/>
      <c r="FJI33" s="167"/>
      <c r="FJJ33" s="167"/>
      <c r="FJK33" s="167"/>
      <c r="FJL33" s="167"/>
      <c r="FJM33" s="167"/>
      <c r="FJN33" s="167"/>
      <c r="FJO33" s="167"/>
      <c r="FJP33" s="167"/>
      <c r="FJQ33" s="167"/>
      <c r="FJR33" s="167"/>
      <c r="FJS33" s="167"/>
      <c r="FJT33" s="167"/>
      <c r="FJU33" s="167"/>
      <c r="FJV33" s="167"/>
      <c r="FJW33" s="167"/>
      <c r="FJX33" s="167"/>
      <c r="FJY33" s="167"/>
      <c r="FJZ33" s="167"/>
      <c r="FKA33" s="167"/>
      <c r="FKB33" s="167"/>
      <c r="FKC33" s="167"/>
      <c r="FKD33" s="167"/>
      <c r="FKE33" s="167"/>
      <c r="FKF33" s="167"/>
      <c r="FKG33" s="167"/>
      <c r="FKH33" s="167"/>
      <c r="FKI33" s="167"/>
      <c r="FKJ33" s="167"/>
      <c r="FKK33" s="167"/>
      <c r="FKL33" s="167"/>
      <c r="FKM33" s="167"/>
      <c r="FKN33" s="167"/>
      <c r="FKO33" s="167"/>
      <c r="FKP33" s="167"/>
      <c r="FKQ33" s="167"/>
      <c r="FKR33" s="167"/>
      <c r="FKS33" s="167"/>
      <c r="FKT33" s="167"/>
      <c r="FKU33" s="167"/>
      <c r="FKV33" s="167"/>
      <c r="FKW33" s="167"/>
      <c r="FKX33" s="167"/>
      <c r="FKY33" s="167"/>
      <c r="FKZ33" s="167"/>
      <c r="FLA33" s="167"/>
      <c r="FLB33" s="167"/>
      <c r="FLC33" s="167"/>
      <c r="FLD33" s="167"/>
      <c r="FLE33" s="167"/>
      <c r="FLF33" s="167"/>
      <c r="FLG33" s="167"/>
      <c r="FLH33" s="167"/>
      <c r="FLI33" s="167"/>
      <c r="FLJ33" s="167"/>
      <c r="FLK33" s="167"/>
      <c r="FLL33" s="167"/>
      <c r="FLM33" s="167"/>
      <c r="FLN33" s="167"/>
      <c r="FLO33" s="167"/>
      <c r="FLP33" s="167"/>
      <c r="FLQ33" s="167"/>
      <c r="FLR33" s="167"/>
      <c r="FLS33" s="167"/>
      <c r="FLT33" s="167"/>
      <c r="FLU33" s="167"/>
      <c r="FLV33" s="167"/>
      <c r="FLW33" s="167"/>
      <c r="FLX33" s="167"/>
      <c r="FLY33" s="167"/>
      <c r="FLZ33" s="167"/>
      <c r="FMA33" s="167"/>
      <c r="FMB33" s="167"/>
      <c r="FMC33" s="167"/>
      <c r="FMD33" s="167"/>
      <c r="FME33" s="167"/>
      <c r="FMF33" s="167"/>
      <c r="FMG33" s="167"/>
      <c r="FMH33" s="167"/>
      <c r="FMI33" s="167"/>
      <c r="FMJ33" s="167"/>
      <c r="FMK33" s="167"/>
      <c r="FML33" s="167"/>
      <c r="FMM33" s="167"/>
      <c r="FMN33" s="167"/>
      <c r="FMO33" s="167"/>
      <c r="FMP33" s="167"/>
      <c r="FMQ33" s="167"/>
      <c r="FMR33" s="167"/>
      <c r="FMS33" s="167"/>
      <c r="FMT33" s="167"/>
      <c r="FMU33" s="167"/>
      <c r="FMV33" s="167"/>
      <c r="FMW33" s="167"/>
      <c r="FMX33" s="167"/>
      <c r="FMY33" s="167"/>
      <c r="FMZ33" s="167"/>
      <c r="FNA33" s="167"/>
      <c r="FNB33" s="167"/>
      <c r="FNC33" s="167"/>
      <c r="FND33" s="167"/>
      <c r="FNE33" s="167"/>
      <c r="FNF33" s="167"/>
      <c r="FNG33" s="167"/>
      <c r="FNH33" s="167"/>
      <c r="FNI33" s="167"/>
      <c r="FNJ33" s="167"/>
      <c r="FNK33" s="167"/>
      <c r="FNL33" s="167"/>
      <c r="FNM33" s="167"/>
      <c r="FNN33" s="167"/>
      <c r="FNO33" s="167"/>
      <c r="FNP33" s="167"/>
      <c r="FNQ33" s="167"/>
      <c r="FNR33" s="167"/>
      <c r="FNS33" s="167"/>
      <c r="FNT33" s="167"/>
      <c r="FNU33" s="167"/>
      <c r="FNV33" s="167"/>
      <c r="FNW33" s="167"/>
      <c r="FNX33" s="167"/>
      <c r="FNY33" s="167"/>
      <c r="FNZ33" s="167"/>
      <c r="FOA33" s="167"/>
      <c r="FOB33" s="167"/>
      <c r="FOC33" s="167"/>
      <c r="FOD33" s="167"/>
      <c r="FOE33" s="167"/>
      <c r="FOF33" s="167"/>
      <c r="FOG33" s="167"/>
      <c r="FOH33" s="167"/>
      <c r="FOI33" s="167"/>
      <c r="FOJ33" s="167"/>
      <c r="FOK33" s="167"/>
      <c r="FOL33" s="167"/>
      <c r="FOM33" s="167"/>
      <c r="FON33" s="167"/>
      <c r="FOO33" s="167"/>
      <c r="FOP33" s="167"/>
      <c r="FOQ33" s="167"/>
      <c r="FOR33" s="167"/>
      <c r="FOS33" s="167"/>
      <c r="FOT33" s="167"/>
      <c r="FOU33" s="167"/>
      <c r="FOV33" s="167"/>
      <c r="FOW33" s="167"/>
      <c r="FOX33" s="167"/>
      <c r="FOY33" s="167"/>
      <c r="FOZ33" s="167"/>
      <c r="FPA33" s="167"/>
      <c r="FPB33" s="167"/>
      <c r="FPC33" s="167"/>
      <c r="FPD33" s="167"/>
      <c r="FPE33" s="167"/>
      <c r="FPF33" s="167"/>
      <c r="FPG33" s="167"/>
      <c r="FPH33" s="167"/>
      <c r="FPI33" s="167"/>
      <c r="FPJ33" s="167"/>
      <c r="FPK33" s="167"/>
      <c r="FPL33" s="167"/>
      <c r="FPM33" s="167"/>
      <c r="FPN33" s="167"/>
      <c r="FPO33" s="167"/>
      <c r="FPP33" s="167"/>
      <c r="FPQ33" s="167"/>
      <c r="FPR33" s="167"/>
      <c r="FPS33" s="167"/>
      <c r="FPT33" s="167"/>
      <c r="FPU33" s="167"/>
      <c r="FPV33" s="167"/>
      <c r="FPW33" s="167"/>
      <c r="FPX33" s="167"/>
      <c r="FPY33" s="167"/>
      <c r="FPZ33" s="167"/>
      <c r="FQA33" s="167"/>
      <c r="FQB33" s="167"/>
      <c r="FQC33" s="167"/>
      <c r="FQD33" s="167"/>
      <c r="FQE33" s="167"/>
      <c r="FQF33" s="167"/>
      <c r="FQG33" s="167"/>
      <c r="FQH33" s="167"/>
      <c r="FQI33" s="167"/>
      <c r="FQJ33" s="167"/>
      <c r="FQK33" s="167"/>
      <c r="FQL33" s="167"/>
      <c r="FQM33" s="167"/>
      <c r="FQN33" s="167"/>
      <c r="FQO33" s="167"/>
      <c r="FQP33" s="167"/>
      <c r="FQQ33" s="167"/>
      <c r="FQR33" s="167"/>
      <c r="FQS33" s="167"/>
      <c r="FQT33" s="167"/>
      <c r="FQU33" s="167"/>
      <c r="FQV33" s="167"/>
      <c r="FQW33" s="167"/>
      <c r="FQX33" s="167"/>
      <c r="FQY33" s="167"/>
      <c r="FQZ33" s="167"/>
      <c r="FRA33" s="167"/>
      <c r="FRB33" s="167"/>
      <c r="FRC33" s="167"/>
      <c r="FRD33" s="167"/>
      <c r="FRE33" s="167"/>
      <c r="FRF33" s="167"/>
      <c r="FRG33" s="167"/>
      <c r="FRH33" s="167"/>
      <c r="FRI33" s="167"/>
      <c r="FRJ33" s="167"/>
      <c r="FRK33" s="167"/>
      <c r="FRL33" s="167"/>
      <c r="FRM33" s="167"/>
      <c r="FRN33" s="167"/>
      <c r="FRO33" s="167"/>
      <c r="FRP33" s="167"/>
      <c r="FRQ33" s="167"/>
      <c r="FRR33" s="167"/>
      <c r="FRS33" s="167"/>
      <c r="FRT33" s="167"/>
      <c r="FRU33" s="167"/>
      <c r="FRV33" s="167"/>
      <c r="FRW33" s="167"/>
      <c r="FRX33" s="167"/>
      <c r="FRY33" s="167"/>
      <c r="FRZ33" s="167"/>
      <c r="FSA33" s="167"/>
      <c r="FSB33" s="167"/>
      <c r="FSC33" s="167"/>
      <c r="FSD33" s="167"/>
      <c r="FSE33" s="167"/>
      <c r="FSF33" s="167"/>
      <c r="FSG33" s="167"/>
      <c r="FSH33" s="167"/>
      <c r="FSI33" s="167"/>
      <c r="FSJ33" s="167"/>
      <c r="FSK33" s="167"/>
      <c r="FSL33" s="167"/>
      <c r="FSM33" s="167"/>
      <c r="FSN33" s="167"/>
      <c r="FSO33" s="167"/>
      <c r="FSP33" s="167"/>
      <c r="FSQ33" s="167"/>
      <c r="FSR33" s="167"/>
      <c r="FSS33" s="167"/>
      <c r="FST33" s="167"/>
      <c r="FSU33" s="167"/>
      <c r="FSV33" s="167"/>
      <c r="FSW33" s="167"/>
      <c r="FSX33" s="167"/>
      <c r="FSY33" s="167"/>
      <c r="FSZ33" s="167"/>
      <c r="FTA33" s="167"/>
      <c r="FTB33" s="167"/>
      <c r="FTC33" s="167"/>
      <c r="FTD33" s="167"/>
      <c r="FTE33" s="167"/>
      <c r="FTF33" s="167"/>
      <c r="FTG33" s="167"/>
      <c r="FTH33" s="167"/>
      <c r="FTI33" s="167"/>
      <c r="FTJ33" s="167"/>
      <c r="FTK33" s="167"/>
      <c r="FTL33" s="167"/>
      <c r="FTM33" s="167"/>
      <c r="FTN33" s="167"/>
      <c r="FTO33" s="167"/>
      <c r="FTP33" s="167"/>
      <c r="FTQ33" s="167"/>
      <c r="FTR33" s="167"/>
      <c r="FTS33" s="167"/>
      <c r="FTT33" s="167"/>
      <c r="FTU33" s="167"/>
      <c r="FTV33" s="167"/>
      <c r="FTW33" s="167"/>
      <c r="FTX33" s="167"/>
      <c r="FTY33" s="167"/>
      <c r="FTZ33" s="167"/>
      <c r="FUA33" s="167"/>
      <c r="FUB33" s="167"/>
      <c r="FUC33" s="167"/>
      <c r="FUD33" s="167"/>
      <c r="FUE33" s="167"/>
      <c r="FUF33" s="167"/>
      <c r="FUG33" s="167"/>
      <c r="FUH33" s="167"/>
      <c r="FUI33" s="167"/>
      <c r="FUJ33" s="167"/>
      <c r="FUK33" s="167"/>
      <c r="FUL33" s="167"/>
      <c r="FUM33" s="167"/>
      <c r="FUN33" s="167"/>
      <c r="FUO33" s="167"/>
      <c r="FUP33" s="167"/>
      <c r="FUQ33" s="167"/>
      <c r="FUR33" s="167"/>
      <c r="FUS33" s="167"/>
      <c r="FUT33" s="167"/>
      <c r="FUU33" s="167"/>
      <c r="FUV33" s="167"/>
      <c r="FUW33" s="167"/>
      <c r="FUX33" s="167"/>
      <c r="FUY33" s="167"/>
      <c r="FUZ33" s="167"/>
      <c r="FVA33" s="167"/>
      <c r="FVB33" s="167"/>
      <c r="FVC33" s="167"/>
      <c r="FVD33" s="167"/>
      <c r="FVE33" s="167"/>
      <c r="FVF33" s="167"/>
      <c r="FVG33" s="167"/>
      <c r="FVH33" s="167"/>
      <c r="FVI33" s="167"/>
      <c r="FVJ33" s="167"/>
      <c r="FVK33" s="167"/>
      <c r="FVL33" s="167"/>
      <c r="FVM33" s="167"/>
      <c r="FVN33" s="167"/>
      <c r="FVO33" s="167"/>
      <c r="FVP33" s="167"/>
      <c r="FVQ33" s="167"/>
      <c r="FVR33" s="167"/>
      <c r="FVS33" s="167"/>
      <c r="FVT33" s="167"/>
      <c r="FVU33" s="167"/>
      <c r="FVV33" s="167"/>
      <c r="FVW33" s="167"/>
      <c r="FVX33" s="167"/>
      <c r="FVY33" s="167"/>
      <c r="FVZ33" s="167"/>
      <c r="FWA33" s="167"/>
      <c r="FWB33" s="167"/>
      <c r="FWC33" s="167"/>
      <c r="FWD33" s="167"/>
      <c r="FWE33" s="167"/>
      <c r="FWF33" s="167"/>
      <c r="FWG33" s="167"/>
      <c r="FWH33" s="167"/>
      <c r="FWI33" s="167"/>
      <c r="FWJ33" s="167"/>
      <c r="FWK33" s="167"/>
      <c r="FWL33" s="167"/>
      <c r="FWM33" s="167"/>
      <c r="FWN33" s="167"/>
      <c r="FWO33" s="167"/>
      <c r="FWP33" s="167"/>
      <c r="FWQ33" s="167"/>
      <c r="FWR33" s="167"/>
      <c r="FWS33" s="167"/>
      <c r="FWT33" s="167"/>
      <c r="FWU33" s="167"/>
      <c r="FWV33" s="167"/>
      <c r="FWW33" s="167"/>
      <c r="FWX33" s="167"/>
      <c r="FWY33" s="167"/>
      <c r="FWZ33" s="167"/>
      <c r="FXA33" s="167"/>
      <c r="FXB33" s="167"/>
      <c r="FXC33" s="167"/>
      <c r="FXD33" s="167"/>
      <c r="FXE33" s="167"/>
      <c r="FXF33" s="167"/>
      <c r="FXG33" s="167"/>
      <c r="FXH33" s="167"/>
      <c r="FXI33" s="167"/>
      <c r="FXJ33" s="167"/>
      <c r="FXK33" s="167"/>
      <c r="FXL33" s="167"/>
      <c r="FXM33" s="167"/>
      <c r="FXN33" s="167"/>
      <c r="FXO33" s="167"/>
      <c r="FXP33" s="167"/>
      <c r="FXQ33" s="167"/>
      <c r="FXR33" s="167"/>
      <c r="FXS33" s="167"/>
      <c r="FXT33" s="167"/>
      <c r="FXU33" s="167"/>
      <c r="FXV33" s="167"/>
      <c r="FXW33" s="167"/>
      <c r="FXX33" s="167"/>
      <c r="FXY33" s="167"/>
      <c r="FXZ33" s="167"/>
      <c r="FYA33" s="167"/>
      <c r="FYB33" s="167"/>
      <c r="FYC33" s="167"/>
      <c r="FYD33" s="167"/>
      <c r="FYE33" s="167"/>
      <c r="FYF33" s="167"/>
      <c r="FYG33" s="167"/>
      <c r="FYH33" s="167"/>
      <c r="FYI33" s="167"/>
      <c r="FYJ33" s="167"/>
      <c r="FYK33" s="167"/>
      <c r="FYL33" s="167"/>
      <c r="FYM33" s="167"/>
      <c r="FYN33" s="167"/>
      <c r="FYO33" s="167"/>
      <c r="FYP33" s="167"/>
      <c r="FYQ33" s="167"/>
      <c r="FYR33" s="167"/>
      <c r="FYS33" s="167"/>
      <c r="FYT33" s="167"/>
      <c r="FYU33" s="167"/>
      <c r="FYV33" s="167"/>
      <c r="FYW33" s="167"/>
      <c r="FYX33" s="167"/>
      <c r="FYY33" s="167"/>
      <c r="FYZ33" s="167"/>
      <c r="FZA33" s="167"/>
      <c r="FZB33" s="167"/>
      <c r="FZC33" s="167"/>
      <c r="FZD33" s="167"/>
      <c r="FZE33" s="167"/>
      <c r="FZF33" s="167"/>
      <c r="FZG33" s="167"/>
      <c r="FZH33" s="167"/>
      <c r="FZI33" s="167"/>
      <c r="FZJ33" s="167"/>
      <c r="FZK33" s="167"/>
      <c r="FZL33" s="167"/>
      <c r="FZM33" s="167"/>
      <c r="FZN33" s="167"/>
      <c r="FZO33" s="167"/>
      <c r="FZP33" s="167"/>
      <c r="FZQ33" s="167"/>
      <c r="FZR33" s="167"/>
      <c r="FZS33" s="167"/>
      <c r="FZT33" s="167"/>
      <c r="FZU33" s="167"/>
      <c r="FZV33" s="167"/>
      <c r="FZW33" s="167"/>
      <c r="FZX33" s="167"/>
      <c r="FZY33" s="167"/>
      <c r="FZZ33" s="167"/>
      <c r="GAA33" s="167"/>
      <c r="GAB33" s="167"/>
      <c r="GAC33" s="167"/>
      <c r="GAD33" s="167"/>
      <c r="GAE33" s="167"/>
      <c r="GAF33" s="167"/>
      <c r="GAG33" s="167"/>
      <c r="GAH33" s="167"/>
      <c r="GAI33" s="167"/>
      <c r="GAJ33" s="167"/>
      <c r="GAK33" s="167"/>
      <c r="GAL33" s="167"/>
      <c r="GAM33" s="167"/>
      <c r="GAN33" s="167"/>
      <c r="GAO33" s="167"/>
      <c r="GAP33" s="167"/>
      <c r="GAQ33" s="167"/>
      <c r="GAR33" s="167"/>
      <c r="GAS33" s="167"/>
      <c r="GAT33" s="167"/>
      <c r="GAU33" s="167"/>
      <c r="GAV33" s="167"/>
      <c r="GAW33" s="167"/>
      <c r="GAX33" s="167"/>
      <c r="GAY33" s="167"/>
      <c r="GAZ33" s="167"/>
      <c r="GBA33" s="167"/>
      <c r="GBB33" s="167"/>
      <c r="GBC33" s="167"/>
      <c r="GBD33" s="167"/>
      <c r="GBE33" s="167"/>
      <c r="GBF33" s="167"/>
      <c r="GBG33" s="167"/>
      <c r="GBH33" s="167"/>
      <c r="GBI33" s="167"/>
      <c r="GBJ33" s="167"/>
      <c r="GBK33" s="167"/>
      <c r="GBL33" s="167"/>
      <c r="GBM33" s="167"/>
      <c r="GBN33" s="167"/>
      <c r="GBO33" s="167"/>
      <c r="GBP33" s="167"/>
      <c r="GBQ33" s="167"/>
      <c r="GBR33" s="167"/>
      <c r="GBS33" s="167"/>
      <c r="GBT33" s="167"/>
      <c r="GBU33" s="167"/>
      <c r="GBV33" s="167"/>
      <c r="GBW33" s="167"/>
      <c r="GBX33" s="167"/>
      <c r="GBY33" s="167"/>
      <c r="GBZ33" s="167"/>
      <c r="GCA33" s="167"/>
      <c r="GCB33" s="167"/>
      <c r="GCC33" s="167"/>
      <c r="GCD33" s="167"/>
      <c r="GCE33" s="167"/>
      <c r="GCF33" s="167"/>
      <c r="GCG33" s="167"/>
      <c r="GCH33" s="167"/>
      <c r="GCI33" s="167"/>
      <c r="GCJ33" s="167"/>
      <c r="GCK33" s="167"/>
      <c r="GCL33" s="167"/>
      <c r="GCM33" s="167"/>
      <c r="GCN33" s="167"/>
      <c r="GCO33" s="167"/>
      <c r="GCP33" s="167"/>
      <c r="GCQ33" s="167"/>
      <c r="GCR33" s="167"/>
      <c r="GCS33" s="167"/>
      <c r="GCT33" s="167"/>
      <c r="GCU33" s="167"/>
      <c r="GCV33" s="167"/>
      <c r="GCW33" s="167"/>
      <c r="GCX33" s="167"/>
      <c r="GCY33" s="167"/>
      <c r="GCZ33" s="167"/>
      <c r="GDA33" s="167"/>
      <c r="GDB33" s="167"/>
      <c r="GDC33" s="167"/>
      <c r="GDD33" s="167"/>
      <c r="GDE33" s="167"/>
      <c r="GDF33" s="167"/>
      <c r="GDG33" s="167"/>
      <c r="GDH33" s="167"/>
      <c r="GDI33" s="167"/>
      <c r="GDJ33" s="167"/>
      <c r="GDK33" s="167"/>
      <c r="GDL33" s="167"/>
      <c r="GDM33" s="167"/>
      <c r="GDN33" s="167"/>
      <c r="GDO33" s="167"/>
      <c r="GDP33" s="167"/>
      <c r="GDQ33" s="167"/>
      <c r="GDR33" s="167"/>
      <c r="GDS33" s="167"/>
      <c r="GDT33" s="167"/>
      <c r="GDU33" s="167"/>
      <c r="GDV33" s="167"/>
      <c r="GDW33" s="167"/>
      <c r="GDX33" s="167"/>
      <c r="GDY33" s="167"/>
      <c r="GDZ33" s="167"/>
      <c r="GEA33" s="167"/>
      <c r="GEB33" s="167"/>
      <c r="GEC33" s="167"/>
      <c r="GED33" s="167"/>
      <c r="GEE33" s="167"/>
      <c r="GEF33" s="167"/>
      <c r="GEG33" s="167"/>
      <c r="GEH33" s="167"/>
      <c r="GEI33" s="167"/>
      <c r="GEJ33" s="167"/>
      <c r="GEK33" s="167"/>
      <c r="GEL33" s="167"/>
      <c r="GEM33" s="167"/>
      <c r="GEN33" s="167"/>
      <c r="GEO33" s="167"/>
      <c r="GEP33" s="167"/>
      <c r="GEQ33" s="167"/>
      <c r="GER33" s="167"/>
      <c r="GES33" s="167"/>
      <c r="GET33" s="167"/>
      <c r="GEU33" s="167"/>
      <c r="GEV33" s="167"/>
      <c r="GEW33" s="167"/>
      <c r="GEX33" s="167"/>
      <c r="GEY33" s="167"/>
      <c r="GEZ33" s="167"/>
      <c r="GFA33" s="167"/>
      <c r="GFB33" s="167"/>
      <c r="GFC33" s="167"/>
      <c r="GFD33" s="167"/>
      <c r="GFE33" s="167"/>
      <c r="GFF33" s="167"/>
      <c r="GFG33" s="167"/>
      <c r="GFH33" s="167"/>
      <c r="GFI33" s="167"/>
      <c r="GFJ33" s="167"/>
      <c r="GFK33" s="167"/>
      <c r="GFL33" s="167"/>
      <c r="GFM33" s="167"/>
      <c r="GFN33" s="167"/>
      <c r="GFO33" s="167"/>
      <c r="GFP33" s="167"/>
      <c r="GFQ33" s="167"/>
      <c r="GFR33" s="167"/>
      <c r="GFS33" s="167"/>
      <c r="GFT33" s="167"/>
      <c r="GFU33" s="167"/>
      <c r="GFV33" s="167"/>
      <c r="GFW33" s="167"/>
      <c r="GFX33" s="167"/>
      <c r="GFY33" s="167"/>
      <c r="GFZ33" s="167"/>
      <c r="GGA33" s="167"/>
      <c r="GGB33" s="167"/>
      <c r="GGC33" s="167"/>
      <c r="GGD33" s="167"/>
      <c r="GGE33" s="167"/>
      <c r="GGF33" s="167"/>
      <c r="GGG33" s="167"/>
      <c r="GGH33" s="167"/>
      <c r="GGI33" s="167"/>
      <c r="GGJ33" s="167"/>
      <c r="GGK33" s="167"/>
      <c r="GGL33" s="167"/>
      <c r="GGM33" s="167"/>
      <c r="GGN33" s="167"/>
      <c r="GGO33" s="167"/>
      <c r="GGP33" s="167"/>
      <c r="GGQ33" s="167"/>
      <c r="GGR33" s="167"/>
      <c r="GGS33" s="167"/>
      <c r="GGT33" s="167"/>
      <c r="GGU33" s="167"/>
      <c r="GGV33" s="167"/>
      <c r="GGW33" s="167"/>
      <c r="GGX33" s="167"/>
      <c r="GGY33" s="167"/>
      <c r="GGZ33" s="167"/>
      <c r="GHA33" s="167"/>
      <c r="GHB33" s="167"/>
      <c r="GHC33" s="167"/>
      <c r="GHD33" s="167"/>
      <c r="GHE33" s="167"/>
      <c r="GHF33" s="167"/>
      <c r="GHG33" s="167"/>
      <c r="GHH33" s="167"/>
      <c r="GHI33" s="167"/>
      <c r="GHJ33" s="167"/>
      <c r="GHK33" s="167"/>
      <c r="GHL33" s="167"/>
      <c r="GHM33" s="167"/>
      <c r="GHN33" s="167"/>
      <c r="GHO33" s="167"/>
      <c r="GHP33" s="167"/>
      <c r="GHQ33" s="167"/>
      <c r="GHR33" s="167"/>
      <c r="GHS33" s="167"/>
      <c r="GHT33" s="167"/>
      <c r="GHU33" s="167"/>
      <c r="GHV33" s="167"/>
      <c r="GHW33" s="167"/>
      <c r="GHX33" s="167"/>
      <c r="GHY33" s="167"/>
      <c r="GHZ33" s="167"/>
      <c r="GIA33" s="167"/>
      <c r="GIB33" s="167"/>
      <c r="GIC33" s="167"/>
      <c r="GID33" s="167"/>
      <c r="GIE33" s="167"/>
      <c r="GIF33" s="167"/>
      <c r="GIG33" s="167"/>
      <c r="GIH33" s="167"/>
      <c r="GII33" s="167"/>
      <c r="GIJ33" s="167"/>
      <c r="GIK33" s="167"/>
      <c r="GIL33" s="167"/>
      <c r="GIM33" s="167"/>
      <c r="GIN33" s="167"/>
      <c r="GIO33" s="167"/>
      <c r="GIP33" s="167"/>
      <c r="GIQ33" s="167"/>
      <c r="GIR33" s="167"/>
      <c r="GIS33" s="167"/>
      <c r="GIT33" s="167"/>
      <c r="GIU33" s="167"/>
      <c r="GIV33" s="167"/>
      <c r="GIW33" s="167"/>
      <c r="GIX33" s="167"/>
      <c r="GIY33" s="167"/>
      <c r="GIZ33" s="167"/>
      <c r="GJA33" s="167"/>
      <c r="GJB33" s="167"/>
      <c r="GJC33" s="167"/>
      <c r="GJD33" s="167"/>
      <c r="GJE33" s="167"/>
      <c r="GJF33" s="167"/>
      <c r="GJG33" s="167"/>
      <c r="GJH33" s="167"/>
      <c r="GJI33" s="167"/>
      <c r="GJJ33" s="167"/>
      <c r="GJK33" s="167"/>
      <c r="GJL33" s="167"/>
      <c r="GJM33" s="167"/>
      <c r="GJN33" s="167"/>
      <c r="GJO33" s="167"/>
      <c r="GJP33" s="167"/>
      <c r="GJQ33" s="167"/>
      <c r="GJR33" s="167"/>
      <c r="GJS33" s="167"/>
      <c r="GJT33" s="167"/>
      <c r="GJU33" s="167"/>
      <c r="GJV33" s="167"/>
      <c r="GJW33" s="167"/>
      <c r="GJX33" s="167"/>
      <c r="GJY33" s="167"/>
      <c r="GJZ33" s="167"/>
      <c r="GKA33" s="167"/>
      <c r="GKB33" s="167"/>
      <c r="GKC33" s="167"/>
      <c r="GKD33" s="167"/>
      <c r="GKE33" s="167"/>
      <c r="GKF33" s="167"/>
      <c r="GKG33" s="167"/>
      <c r="GKH33" s="167"/>
      <c r="GKI33" s="167"/>
      <c r="GKJ33" s="167"/>
      <c r="GKK33" s="167"/>
      <c r="GKL33" s="167"/>
      <c r="GKM33" s="167"/>
      <c r="GKN33" s="167"/>
      <c r="GKO33" s="167"/>
      <c r="GKP33" s="167"/>
      <c r="GKQ33" s="167"/>
      <c r="GKR33" s="167"/>
      <c r="GKS33" s="167"/>
      <c r="GKT33" s="167"/>
      <c r="GKU33" s="167"/>
      <c r="GKV33" s="167"/>
      <c r="GKW33" s="167"/>
      <c r="GKX33" s="167"/>
      <c r="GKY33" s="167"/>
      <c r="GKZ33" s="167"/>
      <c r="GLA33" s="167"/>
      <c r="GLB33" s="167"/>
      <c r="GLC33" s="167"/>
      <c r="GLD33" s="167"/>
      <c r="GLE33" s="167"/>
      <c r="GLF33" s="167"/>
      <c r="GLG33" s="167"/>
      <c r="GLH33" s="167"/>
      <c r="GLI33" s="167"/>
      <c r="GLJ33" s="167"/>
      <c r="GLK33" s="167"/>
      <c r="GLL33" s="167"/>
      <c r="GLM33" s="167"/>
      <c r="GLN33" s="167"/>
      <c r="GLO33" s="167"/>
      <c r="GLP33" s="167"/>
      <c r="GLQ33" s="167"/>
      <c r="GLR33" s="167"/>
      <c r="GLS33" s="167"/>
      <c r="GLT33" s="167"/>
      <c r="GLU33" s="167"/>
      <c r="GLV33" s="167"/>
      <c r="GLW33" s="167"/>
      <c r="GLX33" s="167"/>
      <c r="GLY33" s="167"/>
      <c r="GLZ33" s="167"/>
      <c r="GMA33" s="167"/>
      <c r="GMB33" s="167"/>
      <c r="GMC33" s="167"/>
      <c r="GMD33" s="167"/>
      <c r="GME33" s="167"/>
      <c r="GMF33" s="167"/>
      <c r="GMG33" s="167"/>
      <c r="GMH33" s="167"/>
      <c r="GMI33" s="167"/>
      <c r="GMJ33" s="167"/>
      <c r="GMK33" s="167"/>
      <c r="GML33" s="167"/>
      <c r="GMM33" s="167"/>
      <c r="GMN33" s="167"/>
      <c r="GMO33" s="167"/>
      <c r="GMP33" s="167"/>
      <c r="GMQ33" s="167"/>
      <c r="GMR33" s="167"/>
      <c r="GMS33" s="167"/>
      <c r="GMT33" s="167"/>
      <c r="GMU33" s="167"/>
      <c r="GMV33" s="167"/>
      <c r="GMW33" s="167"/>
      <c r="GMX33" s="167"/>
      <c r="GMY33" s="167"/>
      <c r="GMZ33" s="167"/>
      <c r="GNA33" s="167"/>
      <c r="GNB33" s="167"/>
      <c r="GNC33" s="167"/>
      <c r="GND33" s="167"/>
      <c r="GNE33" s="167"/>
      <c r="GNF33" s="167"/>
      <c r="GNG33" s="167"/>
      <c r="GNH33" s="167"/>
      <c r="GNI33" s="167"/>
      <c r="GNJ33" s="167"/>
      <c r="GNK33" s="167"/>
      <c r="GNL33" s="167"/>
      <c r="GNM33" s="167"/>
      <c r="GNN33" s="167"/>
      <c r="GNO33" s="167"/>
      <c r="GNP33" s="167"/>
      <c r="GNQ33" s="167"/>
      <c r="GNR33" s="167"/>
      <c r="GNS33" s="167"/>
      <c r="GNT33" s="167"/>
      <c r="GNU33" s="167"/>
      <c r="GNV33" s="167"/>
      <c r="GNW33" s="167"/>
      <c r="GNX33" s="167"/>
      <c r="GNY33" s="167"/>
      <c r="GNZ33" s="167"/>
      <c r="GOA33" s="167"/>
      <c r="GOB33" s="167"/>
      <c r="GOC33" s="167"/>
      <c r="GOD33" s="167"/>
      <c r="GOE33" s="167"/>
      <c r="GOF33" s="167"/>
      <c r="GOG33" s="167"/>
      <c r="GOH33" s="167"/>
      <c r="GOI33" s="167"/>
      <c r="GOJ33" s="167"/>
      <c r="GOK33" s="167"/>
      <c r="GOL33" s="167"/>
      <c r="GOM33" s="167"/>
      <c r="GON33" s="167"/>
      <c r="GOO33" s="167"/>
      <c r="GOP33" s="167"/>
      <c r="GOQ33" s="167"/>
      <c r="GOR33" s="167"/>
      <c r="GOS33" s="167"/>
      <c r="GOT33" s="167"/>
      <c r="GOU33" s="167"/>
      <c r="GOV33" s="167"/>
      <c r="GOW33" s="167"/>
      <c r="GOX33" s="167"/>
      <c r="GOY33" s="167"/>
      <c r="GOZ33" s="167"/>
      <c r="GPA33" s="167"/>
      <c r="GPB33" s="167"/>
      <c r="GPC33" s="167"/>
      <c r="GPD33" s="167"/>
      <c r="GPE33" s="167"/>
      <c r="GPF33" s="167"/>
      <c r="GPG33" s="167"/>
      <c r="GPH33" s="167"/>
      <c r="GPI33" s="167"/>
      <c r="GPJ33" s="167"/>
      <c r="GPK33" s="167"/>
      <c r="GPL33" s="167"/>
      <c r="GPM33" s="167"/>
      <c r="GPN33" s="167"/>
      <c r="GPO33" s="167"/>
      <c r="GPP33" s="167"/>
      <c r="GPQ33" s="167"/>
      <c r="GPR33" s="167"/>
      <c r="GPS33" s="167"/>
      <c r="GPT33" s="167"/>
      <c r="GPU33" s="167"/>
      <c r="GPV33" s="167"/>
      <c r="GPW33" s="167"/>
      <c r="GPX33" s="167"/>
      <c r="GPY33" s="167"/>
      <c r="GPZ33" s="167"/>
      <c r="GQA33" s="167"/>
      <c r="GQB33" s="167"/>
      <c r="GQC33" s="167"/>
      <c r="GQD33" s="167"/>
      <c r="GQE33" s="167"/>
      <c r="GQF33" s="167"/>
      <c r="GQG33" s="167"/>
      <c r="GQH33" s="167"/>
      <c r="GQI33" s="167"/>
      <c r="GQJ33" s="167"/>
      <c r="GQK33" s="167"/>
      <c r="GQL33" s="167"/>
      <c r="GQM33" s="167"/>
      <c r="GQN33" s="167"/>
      <c r="GQO33" s="167"/>
      <c r="GQP33" s="167"/>
      <c r="GQQ33" s="167"/>
      <c r="GQR33" s="167"/>
      <c r="GQS33" s="167"/>
      <c r="GQT33" s="167"/>
      <c r="GQU33" s="167"/>
      <c r="GQV33" s="167"/>
      <c r="GQW33" s="167"/>
      <c r="GQX33" s="167"/>
      <c r="GQY33" s="167"/>
      <c r="GQZ33" s="167"/>
      <c r="GRA33" s="167"/>
      <c r="GRB33" s="167"/>
      <c r="GRC33" s="167"/>
      <c r="GRD33" s="167"/>
      <c r="GRE33" s="167"/>
      <c r="GRF33" s="167"/>
      <c r="GRG33" s="167"/>
      <c r="GRH33" s="167"/>
      <c r="GRI33" s="167"/>
      <c r="GRJ33" s="167"/>
      <c r="GRK33" s="167"/>
      <c r="GRL33" s="167"/>
      <c r="GRM33" s="167"/>
      <c r="GRN33" s="167"/>
      <c r="GRO33" s="167"/>
      <c r="GRP33" s="167"/>
      <c r="GRQ33" s="167"/>
      <c r="GRR33" s="167"/>
      <c r="GRS33" s="167"/>
      <c r="GRT33" s="167"/>
      <c r="GRU33" s="167"/>
      <c r="GRV33" s="167"/>
      <c r="GRW33" s="167"/>
      <c r="GRX33" s="167"/>
      <c r="GRY33" s="167"/>
      <c r="GRZ33" s="167"/>
      <c r="GSA33" s="167"/>
      <c r="GSB33" s="167"/>
      <c r="GSC33" s="167"/>
      <c r="GSD33" s="167"/>
      <c r="GSE33" s="167"/>
      <c r="GSF33" s="167"/>
      <c r="GSG33" s="167"/>
      <c r="GSH33" s="167"/>
      <c r="GSI33" s="167"/>
      <c r="GSJ33" s="167"/>
      <c r="GSK33" s="167"/>
      <c r="GSL33" s="167"/>
      <c r="GSM33" s="167"/>
      <c r="GSN33" s="167"/>
      <c r="GSO33" s="167"/>
      <c r="GSP33" s="167"/>
      <c r="GSQ33" s="167"/>
      <c r="GSR33" s="167"/>
      <c r="GSS33" s="167"/>
      <c r="GST33" s="167"/>
      <c r="GSU33" s="167"/>
      <c r="GSV33" s="167"/>
      <c r="GSW33" s="167"/>
      <c r="GSX33" s="167"/>
      <c r="GSY33" s="167"/>
      <c r="GSZ33" s="167"/>
      <c r="GTA33" s="167"/>
      <c r="GTB33" s="167"/>
      <c r="GTC33" s="167"/>
      <c r="GTD33" s="167"/>
      <c r="GTE33" s="167"/>
      <c r="GTF33" s="167"/>
      <c r="GTG33" s="167"/>
      <c r="GTH33" s="167"/>
      <c r="GTI33" s="167"/>
      <c r="GTJ33" s="167"/>
      <c r="GTK33" s="167"/>
      <c r="GTL33" s="167"/>
      <c r="GTM33" s="167"/>
      <c r="GTN33" s="167"/>
      <c r="GTO33" s="167"/>
      <c r="GTP33" s="167"/>
      <c r="GTQ33" s="167"/>
      <c r="GTR33" s="167"/>
      <c r="GTS33" s="167"/>
      <c r="GTT33" s="167"/>
      <c r="GTU33" s="167"/>
      <c r="GTV33" s="167"/>
      <c r="GTW33" s="167"/>
      <c r="GTX33" s="167"/>
      <c r="GTY33" s="167"/>
      <c r="GTZ33" s="167"/>
      <c r="GUA33" s="167"/>
      <c r="GUB33" s="167"/>
      <c r="GUC33" s="167"/>
      <c r="GUD33" s="167"/>
      <c r="GUE33" s="167"/>
      <c r="GUF33" s="167"/>
      <c r="GUG33" s="167"/>
      <c r="GUH33" s="167"/>
      <c r="GUI33" s="167"/>
      <c r="GUJ33" s="167"/>
      <c r="GUK33" s="167"/>
      <c r="GUL33" s="167"/>
      <c r="GUM33" s="167"/>
      <c r="GUN33" s="167"/>
      <c r="GUO33" s="167"/>
      <c r="GUP33" s="167"/>
      <c r="GUQ33" s="167"/>
      <c r="GUR33" s="167"/>
      <c r="GUS33" s="167"/>
      <c r="GUT33" s="167"/>
      <c r="GUU33" s="167"/>
      <c r="GUV33" s="167"/>
      <c r="GUW33" s="167"/>
      <c r="GUX33" s="167"/>
      <c r="GUY33" s="167"/>
      <c r="GUZ33" s="167"/>
      <c r="GVA33" s="167"/>
      <c r="GVB33" s="167"/>
      <c r="GVC33" s="167"/>
      <c r="GVD33" s="167"/>
      <c r="GVE33" s="167"/>
      <c r="GVF33" s="167"/>
      <c r="GVG33" s="167"/>
      <c r="GVH33" s="167"/>
      <c r="GVI33" s="167"/>
      <c r="GVJ33" s="167"/>
      <c r="GVK33" s="167"/>
      <c r="GVL33" s="167"/>
      <c r="GVM33" s="167"/>
      <c r="GVN33" s="167"/>
      <c r="GVO33" s="167"/>
      <c r="GVP33" s="167"/>
      <c r="GVQ33" s="167"/>
      <c r="GVR33" s="167"/>
      <c r="GVS33" s="167"/>
      <c r="GVT33" s="167"/>
      <c r="GVU33" s="167"/>
      <c r="GVV33" s="167"/>
      <c r="GVW33" s="167"/>
      <c r="GVX33" s="167"/>
      <c r="GVY33" s="167"/>
      <c r="GVZ33" s="167"/>
      <c r="GWA33" s="167"/>
      <c r="GWB33" s="167"/>
      <c r="GWC33" s="167"/>
      <c r="GWD33" s="167"/>
      <c r="GWE33" s="167"/>
      <c r="GWF33" s="167"/>
      <c r="GWG33" s="167"/>
      <c r="GWH33" s="167"/>
      <c r="GWI33" s="167"/>
      <c r="GWJ33" s="167"/>
      <c r="GWK33" s="167"/>
      <c r="GWL33" s="167"/>
      <c r="GWM33" s="167"/>
      <c r="GWN33" s="167"/>
      <c r="GWO33" s="167"/>
      <c r="GWP33" s="167"/>
      <c r="GWQ33" s="167"/>
      <c r="GWR33" s="167"/>
      <c r="GWS33" s="167"/>
      <c r="GWT33" s="167"/>
      <c r="GWU33" s="167"/>
      <c r="GWV33" s="167"/>
      <c r="GWW33" s="167"/>
      <c r="GWX33" s="167"/>
      <c r="GWY33" s="167"/>
      <c r="GWZ33" s="167"/>
      <c r="GXA33" s="167"/>
      <c r="GXB33" s="167"/>
      <c r="GXC33" s="167"/>
      <c r="GXD33" s="167"/>
      <c r="GXE33" s="167"/>
      <c r="GXF33" s="167"/>
      <c r="GXG33" s="167"/>
      <c r="GXH33" s="167"/>
      <c r="GXI33" s="167"/>
      <c r="GXJ33" s="167"/>
      <c r="GXK33" s="167"/>
      <c r="GXL33" s="167"/>
      <c r="GXM33" s="167"/>
      <c r="GXN33" s="167"/>
      <c r="GXO33" s="167"/>
      <c r="GXP33" s="167"/>
      <c r="GXQ33" s="167"/>
      <c r="GXR33" s="167"/>
      <c r="GXS33" s="167"/>
      <c r="GXT33" s="167"/>
      <c r="GXU33" s="167"/>
      <c r="GXV33" s="167"/>
      <c r="GXW33" s="167"/>
      <c r="GXX33" s="167"/>
      <c r="GXY33" s="167"/>
      <c r="GXZ33" s="167"/>
      <c r="GYA33" s="167"/>
      <c r="GYB33" s="167"/>
      <c r="GYC33" s="167"/>
      <c r="GYD33" s="167"/>
      <c r="GYE33" s="167"/>
      <c r="GYF33" s="167"/>
      <c r="GYG33" s="167"/>
      <c r="GYH33" s="167"/>
      <c r="GYI33" s="167"/>
      <c r="GYJ33" s="167"/>
      <c r="GYK33" s="167"/>
      <c r="GYL33" s="167"/>
      <c r="GYM33" s="167"/>
      <c r="GYN33" s="167"/>
      <c r="GYO33" s="167"/>
      <c r="GYP33" s="167"/>
      <c r="GYQ33" s="167"/>
      <c r="GYR33" s="167"/>
      <c r="GYS33" s="167"/>
      <c r="GYT33" s="167"/>
      <c r="GYU33" s="167"/>
      <c r="GYV33" s="167"/>
      <c r="GYW33" s="167"/>
      <c r="GYX33" s="167"/>
      <c r="GYY33" s="167"/>
      <c r="GYZ33" s="167"/>
      <c r="GZA33" s="167"/>
      <c r="GZB33" s="167"/>
      <c r="GZC33" s="167"/>
      <c r="GZD33" s="167"/>
      <c r="GZE33" s="167"/>
      <c r="GZF33" s="167"/>
      <c r="GZG33" s="167"/>
      <c r="GZH33" s="167"/>
      <c r="GZI33" s="167"/>
      <c r="GZJ33" s="167"/>
      <c r="GZK33" s="167"/>
      <c r="GZL33" s="167"/>
      <c r="GZM33" s="167"/>
      <c r="GZN33" s="167"/>
      <c r="GZO33" s="167"/>
      <c r="GZP33" s="167"/>
      <c r="GZQ33" s="167"/>
      <c r="GZR33" s="167"/>
      <c r="GZS33" s="167"/>
      <c r="GZT33" s="167"/>
      <c r="GZU33" s="167"/>
      <c r="GZV33" s="167"/>
      <c r="GZW33" s="167"/>
      <c r="GZX33" s="167"/>
      <c r="GZY33" s="167"/>
      <c r="GZZ33" s="167"/>
      <c r="HAA33" s="167"/>
      <c r="HAB33" s="167"/>
      <c r="HAC33" s="167"/>
      <c r="HAD33" s="167"/>
      <c r="HAE33" s="167"/>
      <c r="HAF33" s="167"/>
      <c r="HAG33" s="167"/>
      <c r="HAH33" s="167"/>
      <c r="HAI33" s="167"/>
      <c r="HAJ33" s="167"/>
      <c r="HAK33" s="167"/>
      <c r="HAL33" s="167"/>
      <c r="HAM33" s="167"/>
      <c r="HAN33" s="167"/>
      <c r="HAO33" s="167"/>
      <c r="HAP33" s="167"/>
      <c r="HAQ33" s="167"/>
      <c r="HAR33" s="167"/>
      <c r="HAS33" s="167"/>
      <c r="HAT33" s="167"/>
      <c r="HAU33" s="167"/>
      <c r="HAV33" s="167"/>
      <c r="HAW33" s="167"/>
      <c r="HAX33" s="167"/>
      <c r="HAY33" s="167"/>
      <c r="HAZ33" s="167"/>
      <c r="HBA33" s="167"/>
      <c r="HBB33" s="167"/>
      <c r="HBC33" s="167"/>
      <c r="HBD33" s="167"/>
      <c r="HBE33" s="167"/>
      <c r="HBF33" s="167"/>
      <c r="HBG33" s="167"/>
      <c r="HBH33" s="167"/>
      <c r="HBI33" s="167"/>
      <c r="HBJ33" s="167"/>
      <c r="HBK33" s="167"/>
      <c r="HBL33" s="167"/>
      <c r="HBM33" s="167"/>
      <c r="HBN33" s="167"/>
      <c r="HBO33" s="167"/>
      <c r="HBP33" s="167"/>
      <c r="HBQ33" s="167"/>
      <c r="HBR33" s="167"/>
      <c r="HBS33" s="167"/>
      <c r="HBT33" s="167"/>
      <c r="HBU33" s="167"/>
      <c r="HBV33" s="167"/>
      <c r="HBW33" s="167"/>
      <c r="HBX33" s="167"/>
      <c r="HBY33" s="167"/>
      <c r="HBZ33" s="167"/>
      <c r="HCA33" s="167"/>
      <c r="HCB33" s="167"/>
      <c r="HCC33" s="167"/>
      <c r="HCD33" s="167"/>
      <c r="HCE33" s="167"/>
      <c r="HCF33" s="167"/>
      <c r="HCG33" s="167"/>
      <c r="HCH33" s="167"/>
      <c r="HCI33" s="167"/>
      <c r="HCJ33" s="167"/>
      <c r="HCK33" s="167"/>
      <c r="HCL33" s="167"/>
      <c r="HCM33" s="167"/>
      <c r="HCN33" s="167"/>
      <c r="HCO33" s="167"/>
      <c r="HCP33" s="167"/>
      <c r="HCQ33" s="167"/>
      <c r="HCR33" s="167"/>
      <c r="HCS33" s="167"/>
      <c r="HCT33" s="167"/>
      <c r="HCU33" s="167"/>
      <c r="HCV33" s="167"/>
      <c r="HCW33" s="167"/>
      <c r="HCX33" s="167"/>
      <c r="HCY33" s="167"/>
      <c r="HCZ33" s="167"/>
      <c r="HDA33" s="167"/>
      <c r="HDB33" s="167"/>
      <c r="HDC33" s="167"/>
      <c r="HDD33" s="167"/>
      <c r="HDE33" s="167"/>
      <c r="HDF33" s="167"/>
      <c r="HDG33" s="167"/>
      <c r="HDH33" s="167"/>
      <c r="HDI33" s="167"/>
      <c r="HDJ33" s="167"/>
      <c r="HDK33" s="167"/>
      <c r="HDL33" s="167"/>
      <c r="HDM33" s="167"/>
      <c r="HDN33" s="167"/>
      <c r="HDO33" s="167"/>
      <c r="HDP33" s="167"/>
      <c r="HDQ33" s="167"/>
      <c r="HDR33" s="167"/>
      <c r="HDS33" s="167"/>
      <c r="HDT33" s="167"/>
      <c r="HDU33" s="167"/>
      <c r="HDV33" s="167"/>
      <c r="HDW33" s="167"/>
      <c r="HDX33" s="167"/>
      <c r="HDY33" s="167"/>
      <c r="HDZ33" s="167"/>
      <c r="HEA33" s="167"/>
      <c r="HEB33" s="167"/>
      <c r="HEC33" s="167"/>
      <c r="HED33" s="167"/>
      <c r="HEE33" s="167"/>
      <c r="HEF33" s="167"/>
      <c r="HEG33" s="167"/>
      <c r="HEH33" s="167"/>
      <c r="HEI33" s="167"/>
      <c r="HEJ33" s="167"/>
      <c r="HEK33" s="167"/>
      <c r="HEL33" s="167"/>
      <c r="HEM33" s="167"/>
      <c r="HEN33" s="167"/>
      <c r="HEO33" s="167"/>
      <c r="HEP33" s="167"/>
      <c r="HEQ33" s="167"/>
      <c r="HER33" s="167"/>
      <c r="HES33" s="167"/>
      <c r="HET33" s="167"/>
      <c r="HEU33" s="167"/>
      <c r="HEV33" s="167"/>
      <c r="HEW33" s="167"/>
      <c r="HEX33" s="167"/>
      <c r="HEY33" s="167"/>
      <c r="HEZ33" s="167"/>
      <c r="HFA33" s="167"/>
      <c r="HFB33" s="167"/>
      <c r="HFC33" s="167"/>
      <c r="HFD33" s="167"/>
      <c r="HFE33" s="167"/>
      <c r="HFF33" s="167"/>
      <c r="HFG33" s="167"/>
      <c r="HFH33" s="167"/>
      <c r="HFI33" s="167"/>
      <c r="HFJ33" s="167"/>
      <c r="HFK33" s="167"/>
      <c r="HFL33" s="167"/>
      <c r="HFM33" s="167"/>
      <c r="HFN33" s="167"/>
      <c r="HFO33" s="167"/>
      <c r="HFP33" s="167"/>
      <c r="HFQ33" s="167"/>
      <c r="HFR33" s="167"/>
      <c r="HFS33" s="167"/>
      <c r="HFT33" s="167"/>
      <c r="HFU33" s="167"/>
      <c r="HFV33" s="167"/>
      <c r="HFW33" s="167"/>
      <c r="HFX33" s="167"/>
      <c r="HFY33" s="167"/>
      <c r="HFZ33" s="167"/>
      <c r="HGA33" s="167"/>
      <c r="HGB33" s="167"/>
      <c r="HGC33" s="167"/>
      <c r="HGD33" s="167"/>
      <c r="HGE33" s="167"/>
      <c r="HGF33" s="167"/>
      <c r="HGG33" s="167"/>
      <c r="HGH33" s="167"/>
      <c r="HGI33" s="167"/>
      <c r="HGJ33" s="167"/>
      <c r="HGK33" s="167"/>
      <c r="HGL33" s="167"/>
      <c r="HGM33" s="167"/>
      <c r="HGN33" s="167"/>
      <c r="HGO33" s="167"/>
      <c r="HGP33" s="167"/>
      <c r="HGQ33" s="167"/>
      <c r="HGR33" s="167"/>
      <c r="HGS33" s="167"/>
      <c r="HGT33" s="167"/>
      <c r="HGU33" s="167"/>
      <c r="HGV33" s="167"/>
      <c r="HGW33" s="167"/>
      <c r="HGX33" s="167"/>
      <c r="HGY33" s="167"/>
      <c r="HGZ33" s="167"/>
      <c r="HHA33" s="167"/>
      <c r="HHB33" s="167"/>
      <c r="HHC33" s="167"/>
      <c r="HHD33" s="167"/>
      <c r="HHE33" s="167"/>
      <c r="HHF33" s="167"/>
      <c r="HHG33" s="167"/>
      <c r="HHH33" s="167"/>
      <c r="HHI33" s="167"/>
      <c r="HHJ33" s="167"/>
      <c r="HHK33" s="167"/>
      <c r="HHL33" s="167"/>
      <c r="HHM33" s="167"/>
      <c r="HHN33" s="167"/>
      <c r="HHO33" s="167"/>
      <c r="HHP33" s="167"/>
      <c r="HHQ33" s="167"/>
      <c r="HHR33" s="167"/>
      <c r="HHS33" s="167"/>
      <c r="HHT33" s="167"/>
      <c r="HHU33" s="167"/>
      <c r="HHV33" s="167"/>
      <c r="HHW33" s="167"/>
      <c r="HHX33" s="167"/>
      <c r="HHY33" s="167"/>
      <c r="HHZ33" s="167"/>
      <c r="HIA33" s="167"/>
      <c r="HIB33" s="167"/>
      <c r="HIC33" s="167"/>
      <c r="HID33" s="167"/>
      <c r="HIE33" s="167"/>
      <c r="HIF33" s="167"/>
      <c r="HIG33" s="167"/>
      <c r="HIH33" s="167"/>
      <c r="HII33" s="167"/>
      <c r="HIJ33" s="167"/>
      <c r="HIK33" s="167"/>
      <c r="HIL33" s="167"/>
      <c r="HIM33" s="167"/>
      <c r="HIN33" s="167"/>
      <c r="HIO33" s="167"/>
      <c r="HIP33" s="167"/>
      <c r="HIQ33" s="167"/>
      <c r="HIR33" s="167"/>
      <c r="HIS33" s="167"/>
      <c r="HIT33" s="167"/>
      <c r="HIU33" s="167"/>
      <c r="HIV33" s="167"/>
      <c r="HIW33" s="167"/>
      <c r="HIX33" s="167"/>
      <c r="HIY33" s="167"/>
      <c r="HIZ33" s="167"/>
      <c r="HJA33" s="167"/>
      <c r="HJB33" s="167"/>
      <c r="HJC33" s="167"/>
      <c r="HJD33" s="167"/>
      <c r="HJE33" s="167"/>
      <c r="HJF33" s="167"/>
      <c r="HJG33" s="167"/>
      <c r="HJH33" s="167"/>
      <c r="HJI33" s="167"/>
      <c r="HJJ33" s="167"/>
      <c r="HJK33" s="167"/>
      <c r="HJL33" s="167"/>
      <c r="HJM33" s="167"/>
      <c r="HJN33" s="167"/>
      <c r="HJO33" s="167"/>
      <c r="HJP33" s="167"/>
      <c r="HJQ33" s="167"/>
      <c r="HJR33" s="167"/>
      <c r="HJS33" s="167"/>
      <c r="HJT33" s="167"/>
      <c r="HJU33" s="167"/>
      <c r="HJV33" s="167"/>
      <c r="HJW33" s="167"/>
      <c r="HJX33" s="167"/>
      <c r="HJY33" s="167"/>
      <c r="HJZ33" s="167"/>
      <c r="HKA33" s="167"/>
      <c r="HKB33" s="167"/>
      <c r="HKC33" s="167"/>
      <c r="HKD33" s="167"/>
      <c r="HKE33" s="167"/>
      <c r="HKF33" s="167"/>
      <c r="HKG33" s="167"/>
      <c r="HKH33" s="167"/>
      <c r="HKI33" s="167"/>
      <c r="HKJ33" s="167"/>
      <c r="HKK33" s="167"/>
      <c r="HKL33" s="167"/>
      <c r="HKM33" s="167"/>
      <c r="HKN33" s="167"/>
      <c r="HKO33" s="167"/>
      <c r="HKP33" s="167"/>
      <c r="HKQ33" s="167"/>
      <c r="HKR33" s="167"/>
      <c r="HKS33" s="167"/>
      <c r="HKT33" s="167"/>
      <c r="HKU33" s="167"/>
      <c r="HKV33" s="167"/>
      <c r="HKW33" s="167"/>
      <c r="HKX33" s="167"/>
      <c r="HKY33" s="167"/>
      <c r="HKZ33" s="167"/>
      <c r="HLA33" s="167"/>
      <c r="HLB33" s="167"/>
      <c r="HLC33" s="167"/>
      <c r="HLD33" s="167"/>
      <c r="HLE33" s="167"/>
      <c r="HLF33" s="167"/>
      <c r="HLG33" s="167"/>
      <c r="HLH33" s="167"/>
      <c r="HLI33" s="167"/>
      <c r="HLJ33" s="167"/>
      <c r="HLK33" s="167"/>
      <c r="HLL33" s="167"/>
      <c r="HLM33" s="167"/>
      <c r="HLN33" s="167"/>
      <c r="HLO33" s="167"/>
      <c r="HLP33" s="167"/>
      <c r="HLQ33" s="167"/>
      <c r="HLR33" s="167"/>
      <c r="HLS33" s="167"/>
      <c r="HLT33" s="167"/>
      <c r="HLU33" s="167"/>
      <c r="HLV33" s="167"/>
      <c r="HLW33" s="167"/>
      <c r="HLX33" s="167"/>
      <c r="HLY33" s="167"/>
      <c r="HLZ33" s="167"/>
      <c r="HMA33" s="167"/>
      <c r="HMB33" s="167"/>
      <c r="HMC33" s="167"/>
      <c r="HMD33" s="167"/>
      <c r="HME33" s="167"/>
      <c r="HMF33" s="167"/>
      <c r="HMG33" s="167"/>
      <c r="HMH33" s="167"/>
      <c r="HMI33" s="167"/>
      <c r="HMJ33" s="167"/>
      <c r="HMK33" s="167"/>
      <c r="HML33" s="167"/>
      <c r="HMM33" s="167"/>
      <c r="HMN33" s="167"/>
      <c r="HMO33" s="167"/>
      <c r="HMP33" s="167"/>
      <c r="HMQ33" s="167"/>
      <c r="HMR33" s="167"/>
      <c r="HMS33" s="167"/>
      <c r="HMT33" s="167"/>
      <c r="HMU33" s="167"/>
      <c r="HMV33" s="167"/>
      <c r="HMW33" s="167"/>
      <c r="HMX33" s="167"/>
      <c r="HMY33" s="167"/>
      <c r="HMZ33" s="167"/>
      <c r="HNA33" s="167"/>
      <c r="HNB33" s="167"/>
      <c r="HNC33" s="167"/>
      <c r="HND33" s="167"/>
      <c r="HNE33" s="167"/>
      <c r="HNF33" s="167"/>
      <c r="HNG33" s="167"/>
      <c r="HNH33" s="167"/>
      <c r="HNI33" s="167"/>
      <c r="HNJ33" s="167"/>
      <c r="HNK33" s="167"/>
      <c r="HNL33" s="167"/>
      <c r="HNM33" s="167"/>
      <c r="HNN33" s="167"/>
      <c r="HNO33" s="167"/>
      <c r="HNP33" s="167"/>
      <c r="HNQ33" s="167"/>
      <c r="HNR33" s="167"/>
      <c r="HNS33" s="167"/>
      <c r="HNT33" s="167"/>
      <c r="HNU33" s="167"/>
      <c r="HNV33" s="167"/>
      <c r="HNW33" s="167"/>
      <c r="HNX33" s="167"/>
      <c r="HNY33" s="167"/>
      <c r="HNZ33" s="167"/>
      <c r="HOA33" s="167"/>
      <c r="HOB33" s="167"/>
      <c r="HOC33" s="167"/>
      <c r="HOD33" s="167"/>
      <c r="HOE33" s="167"/>
      <c r="HOF33" s="167"/>
      <c r="HOG33" s="167"/>
      <c r="HOH33" s="167"/>
      <c r="HOI33" s="167"/>
      <c r="HOJ33" s="167"/>
      <c r="HOK33" s="167"/>
      <c r="HOL33" s="167"/>
      <c r="HOM33" s="167"/>
      <c r="HON33" s="167"/>
      <c r="HOO33" s="167"/>
      <c r="HOP33" s="167"/>
      <c r="HOQ33" s="167"/>
      <c r="HOR33" s="167"/>
      <c r="HOS33" s="167"/>
      <c r="HOT33" s="167"/>
      <c r="HOU33" s="167"/>
      <c r="HOV33" s="167"/>
      <c r="HOW33" s="167"/>
      <c r="HOX33" s="167"/>
      <c r="HOY33" s="167"/>
      <c r="HOZ33" s="167"/>
      <c r="HPA33" s="167"/>
      <c r="HPB33" s="167"/>
      <c r="HPC33" s="167"/>
      <c r="HPD33" s="167"/>
      <c r="HPE33" s="167"/>
      <c r="HPF33" s="167"/>
      <c r="HPG33" s="167"/>
      <c r="HPH33" s="167"/>
      <c r="HPI33" s="167"/>
      <c r="HPJ33" s="167"/>
      <c r="HPK33" s="167"/>
      <c r="HPL33" s="167"/>
      <c r="HPM33" s="167"/>
      <c r="HPN33" s="167"/>
      <c r="HPO33" s="167"/>
      <c r="HPP33" s="167"/>
      <c r="HPQ33" s="167"/>
      <c r="HPR33" s="167"/>
      <c r="HPS33" s="167"/>
      <c r="HPT33" s="167"/>
      <c r="HPU33" s="167"/>
      <c r="HPV33" s="167"/>
      <c r="HPW33" s="167"/>
      <c r="HPX33" s="167"/>
      <c r="HPY33" s="167"/>
      <c r="HPZ33" s="167"/>
      <c r="HQA33" s="167"/>
      <c r="HQB33" s="167"/>
      <c r="HQC33" s="167"/>
      <c r="HQD33" s="167"/>
      <c r="HQE33" s="167"/>
      <c r="HQF33" s="167"/>
      <c r="HQG33" s="167"/>
      <c r="HQH33" s="167"/>
      <c r="HQI33" s="167"/>
      <c r="HQJ33" s="167"/>
      <c r="HQK33" s="167"/>
      <c r="HQL33" s="167"/>
      <c r="HQM33" s="167"/>
      <c r="HQN33" s="167"/>
      <c r="HQO33" s="167"/>
      <c r="HQP33" s="167"/>
      <c r="HQQ33" s="167"/>
      <c r="HQR33" s="167"/>
      <c r="HQS33" s="167"/>
      <c r="HQT33" s="167"/>
      <c r="HQU33" s="167"/>
      <c r="HQV33" s="167"/>
      <c r="HQW33" s="167"/>
      <c r="HQX33" s="167"/>
      <c r="HQY33" s="167"/>
      <c r="HQZ33" s="167"/>
      <c r="HRA33" s="167"/>
      <c r="HRB33" s="167"/>
      <c r="HRC33" s="167"/>
      <c r="HRD33" s="167"/>
      <c r="HRE33" s="167"/>
      <c r="HRF33" s="167"/>
      <c r="HRG33" s="167"/>
      <c r="HRH33" s="167"/>
      <c r="HRI33" s="167"/>
      <c r="HRJ33" s="167"/>
      <c r="HRK33" s="167"/>
      <c r="HRL33" s="167"/>
      <c r="HRM33" s="167"/>
      <c r="HRN33" s="167"/>
      <c r="HRO33" s="167"/>
      <c r="HRP33" s="167"/>
      <c r="HRQ33" s="167"/>
      <c r="HRR33" s="167"/>
      <c r="HRS33" s="167"/>
      <c r="HRT33" s="167"/>
      <c r="HRU33" s="167"/>
      <c r="HRV33" s="167"/>
      <c r="HRW33" s="167"/>
      <c r="HRX33" s="167"/>
      <c r="HRY33" s="167"/>
      <c r="HRZ33" s="167"/>
      <c r="HSA33" s="167"/>
      <c r="HSB33" s="167"/>
      <c r="HSC33" s="167"/>
      <c r="HSD33" s="167"/>
      <c r="HSE33" s="167"/>
      <c r="HSF33" s="167"/>
      <c r="HSG33" s="167"/>
      <c r="HSH33" s="167"/>
      <c r="HSI33" s="167"/>
      <c r="HSJ33" s="167"/>
      <c r="HSK33" s="167"/>
      <c r="HSL33" s="167"/>
      <c r="HSM33" s="167"/>
      <c r="HSN33" s="167"/>
      <c r="HSO33" s="167"/>
      <c r="HSP33" s="167"/>
      <c r="HSQ33" s="167"/>
      <c r="HSR33" s="167"/>
      <c r="HSS33" s="167"/>
      <c r="HST33" s="167"/>
      <c r="HSU33" s="167"/>
      <c r="HSV33" s="167"/>
      <c r="HSW33" s="167"/>
      <c r="HSX33" s="167"/>
      <c r="HSY33" s="167"/>
      <c r="HSZ33" s="167"/>
      <c r="HTA33" s="167"/>
      <c r="HTB33" s="167"/>
      <c r="HTC33" s="167"/>
      <c r="HTD33" s="167"/>
      <c r="HTE33" s="167"/>
      <c r="HTF33" s="167"/>
      <c r="HTG33" s="167"/>
      <c r="HTH33" s="167"/>
      <c r="HTI33" s="167"/>
      <c r="HTJ33" s="167"/>
      <c r="HTK33" s="167"/>
      <c r="HTL33" s="167"/>
      <c r="HTM33" s="167"/>
      <c r="HTN33" s="167"/>
      <c r="HTO33" s="167"/>
      <c r="HTP33" s="167"/>
      <c r="HTQ33" s="167"/>
      <c r="HTR33" s="167"/>
      <c r="HTS33" s="167"/>
      <c r="HTT33" s="167"/>
      <c r="HTU33" s="167"/>
      <c r="HTV33" s="167"/>
      <c r="HTW33" s="167"/>
      <c r="HTX33" s="167"/>
      <c r="HTY33" s="167"/>
      <c r="HTZ33" s="167"/>
      <c r="HUA33" s="167"/>
      <c r="HUB33" s="167"/>
      <c r="HUC33" s="167"/>
      <c r="HUD33" s="167"/>
      <c r="HUE33" s="167"/>
      <c r="HUF33" s="167"/>
      <c r="HUG33" s="167"/>
      <c r="HUH33" s="167"/>
      <c r="HUI33" s="167"/>
      <c r="HUJ33" s="167"/>
      <c r="HUK33" s="167"/>
      <c r="HUL33" s="167"/>
      <c r="HUM33" s="167"/>
      <c r="HUN33" s="167"/>
      <c r="HUO33" s="167"/>
      <c r="HUP33" s="167"/>
      <c r="HUQ33" s="167"/>
      <c r="HUR33" s="167"/>
      <c r="HUS33" s="167"/>
      <c r="HUT33" s="167"/>
      <c r="HUU33" s="167"/>
      <c r="HUV33" s="167"/>
      <c r="HUW33" s="167"/>
      <c r="HUX33" s="167"/>
      <c r="HUY33" s="167"/>
      <c r="HUZ33" s="167"/>
      <c r="HVA33" s="167"/>
      <c r="HVB33" s="167"/>
      <c r="HVC33" s="167"/>
      <c r="HVD33" s="167"/>
      <c r="HVE33" s="167"/>
      <c r="HVF33" s="167"/>
      <c r="HVG33" s="167"/>
      <c r="HVH33" s="167"/>
      <c r="HVI33" s="167"/>
      <c r="HVJ33" s="167"/>
      <c r="HVK33" s="167"/>
      <c r="HVL33" s="167"/>
      <c r="HVM33" s="167"/>
      <c r="HVN33" s="167"/>
      <c r="HVO33" s="167"/>
      <c r="HVP33" s="167"/>
      <c r="HVQ33" s="167"/>
      <c r="HVR33" s="167"/>
      <c r="HVS33" s="167"/>
      <c r="HVT33" s="167"/>
      <c r="HVU33" s="167"/>
      <c r="HVV33" s="167"/>
      <c r="HVW33" s="167"/>
      <c r="HVX33" s="167"/>
      <c r="HVY33" s="167"/>
      <c r="HVZ33" s="167"/>
      <c r="HWA33" s="167"/>
      <c r="HWB33" s="167"/>
      <c r="HWC33" s="167"/>
      <c r="HWD33" s="167"/>
      <c r="HWE33" s="167"/>
      <c r="HWF33" s="167"/>
      <c r="HWG33" s="167"/>
      <c r="HWH33" s="167"/>
      <c r="HWI33" s="167"/>
      <c r="HWJ33" s="167"/>
      <c r="HWK33" s="167"/>
      <c r="HWL33" s="167"/>
      <c r="HWM33" s="167"/>
      <c r="HWN33" s="167"/>
      <c r="HWO33" s="167"/>
      <c r="HWP33" s="167"/>
      <c r="HWQ33" s="167"/>
      <c r="HWR33" s="167"/>
      <c r="HWS33" s="167"/>
      <c r="HWT33" s="167"/>
      <c r="HWU33" s="167"/>
      <c r="HWV33" s="167"/>
      <c r="HWW33" s="167"/>
      <c r="HWX33" s="167"/>
      <c r="HWY33" s="167"/>
      <c r="HWZ33" s="167"/>
      <c r="HXA33" s="167"/>
      <c r="HXB33" s="167"/>
      <c r="HXC33" s="167"/>
      <c r="HXD33" s="167"/>
      <c r="HXE33" s="167"/>
      <c r="HXF33" s="167"/>
      <c r="HXG33" s="167"/>
      <c r="HXH33" s="167"/>
      <c r="HXI33" s="167"/>
      <c r="HXJ33" s="167"/>
      <c r="HXK33" s="167"/>
      <c r="HXL33" s="167"/>
      <c r="HXM33" s="167"/>
      <c r="HXN33" s="167"/>
      <c r="HXO33" s="167"/>
      <c r="HXP33" s="167"/>
      <c r="HXQ33" s="167"/>
      <c r="HXR33" s="167"/>
      <c r="HXS33" s="167"/>
      <c r="HXT33" s="167"/>
      <c r="HXU33" s="167"/>
      <c r="HXV33" s="167"/>
      <c r="HXW33" s="167"/>
      <c r="HXX33" s="167"/>
      <c r="HXY33" s="167"/>
      <c r="HXZ33" s="167"/>
      <c r="HYA33" s="167"/>
      <c r="HYB33" s="167"/>
      <c r="HYC33" s="167"/>
      <c r="HYD33" s="167"/>
      <c r="HYE33" s="167"/>
      <c r="HYF33" s="167"/>
      <c r="HYG33" s="167"/>
      <c r="HYH33" s="167"/>
      <c r="HYI33" s="167"/>
      <c r="HYJ33" s="167"/>
      <c r="HYK33" s="167"/>
      <c r="HYL33" s="167"/>
      <c r="HYM33" s="167"/>
      <c r="HYN33" s="167"/>
      <c r="HYO33" s="167"/>
      <c r="HYP33" s="167"/>
      <c r="HYQ33" s="167"/>
      <c r="HYR33" s="167"/>
      <c r="HYS33" s="167"/>
      <c r="HYT33" s="167"/>
      <c r="HYU33" s="167"/>
      <c r="HYV33" s="167"/>
      <c r="HYW33" s="167"/>
      <c r="HYX33" s="167"/>
      <c r="HYY33" s="167"/>
      <c r="HYZ33" s="167"/>
      <c r="HZA33" s="167"/>
      <c r="HZB33" s="167"/>
      <c r="HZC33" s="167"/>
      <c r="HZD33" s="167"/>
      <c r="HZE33" s="167"/>
      <c r="HZF33" s="167"/>
      <c r="HZG33" s="167"/>
      <c r="HZH33" s="167"/>
      <c r="HZI33" s="167"/>
      <c r="HZJ33" s="167"/>
      <c r="HZK33" s="167"/>
      <c r="HZL33" s="167"/>
      <c r="HZM33" s="167"/>
      <c r="HZN33" s="167"/>
      <c r="HZO33" s="167"/>
      <c r="HZP33" s="167"/>
      <c r="HZQ33" s="167"/>
      <c r="HZR33" s="167"/>
      <c r="HZS33" s="167"/>
      <c r="HZT33" s="167"/>
      <c r="HZU33" s="167"/>
      <c r="HZV33" s="167"/>
      <c r="HZW33" s="167"/>
      <c r="HZX33" s="167"/>
      <c r="HZY33" s="167"/>
      <c r="HZZ33" s="167"/>
      <c r="IAA33" s="167"/>
      <c r="IAB33" s="167"/>
      <c r="IAC33" s="167"/>
      <c r="IAD33" s="167"/>
      <c r="IAE33" s="167"/>
      <c r="IAF33" s="167"/>
      <c r="IAG33" s="167"/>
      <c r="IAH33" s="167"/>
      <c r="IAI33" s="167"/>
      <c r="IAJ33" s="167"/>
      <c r="IAK33" s="167"/>
      <c r="IAL33" s="167"/>
      <c r="IAM33" s="167"/>
      <c r="IAN33" s="167"/>
      <c r="IAO33" s="167"/>
      <c r="IAP33" s="167"/>
      <c r="IAQ33" s="167"/>
      <c r="IAR33" s="167"/>
      <c r="IAS33" s="167"/>
      <c r="IAT33" s="167"/>
      <c r="IAU33" s="167"/>
      <c r="IAV33" s="167"/>
      <c r="IAW33" s="167"/>
      <c r="IAX33" s="167"/>
      <c r="IAY33" s="167"/>
      <c r="IAZ33" s="167"/>
      <c r="IBA33" s="167"/>
      <c r="IBB33" s="167"/>
      <c r="IBC33" s="167"/>
      <c r="IBD33" s="167"/>
      <c r="IBE33" s="167"/>
      <c r="IBF33" s="167"/>
      <c r="IBG33" s="167"/>
      <c r="IBH33" s="167"/>
      <c r="IBI33" s="167"/>
      <c r="IBJ33" s="167"/>
      <c r="IBK33" s="167"/>
      <c r="IBL33" s="167"/>
      <c r="IBM33" s="167"/>
      <c r="IBN33" s="167"/>
      <c r="IBO33" s="167"/>
      <c r="IBP33" s="167"/>
      <c r="IBQ33" s="167"/>
      <c r="IBR33" s="167"/>
      <c r="IBS33" s="167"/>
      <c r="IBT33" s="167"/>
      <c r="IBU33" s="167"/>
      <c r="IBV33" s="167"/>
      <c r="IBW33" s="167"/>
      <c r="IBX33" s="167"/>
      <c r="IBY33" s="167"/>
      <c r="IBZ33" s="167"/>
      <c r="ICA33" s="167"/>
      <c r="ICB33" s="167"/>
      <c r="ICC33" s="167"/>
      <c r="ICD33" s="167"/>
      <c r="ICE33" s="167"/>
      <c r="ICF33" s="167"/>
      <c r="ICG33" s="167"/>
      <c r="ICH33" s="167"/>
      <c r="ICI33" s="167"/>
      <c r="ICJ33" s="167"/>
      <c r="ICK33" s="167"/>
      <c r="ICL33" s="167"/>
      <c r="ICM33" s="167"/>
      <c r="ICN33" s="167"/>
      <c r="ICO33" s="167"/>
      <c r="ICP33" s="167"/>
      <c r="ICQ33" s="167"/>
      <c r="ICR33" s="167"/>
      <c r="ICS33" s="167"/>
      <c r="ICT33" s="167"/>
      <c r="ICU33" s="167"/>
      <c r="ICV33" s="167"/>
      <c r="ICW33" s="167"/>
      <c r="ICX33" s="167"/>
      <c r="ICY33" s="167"/>
      <c r="ICZ33" s="167"/>
      <c r="IDA33" s="167"/>
      <c r="IDB33" s="167"/>
      <c r="IDC33" s="167"/>
      <c r="IDD33" s="167"/>
      <c r="IDE33" s="167"/>
      <c r="IDF33" s="167"/>
      <c r="IDG33" s="167"/>
      <c r="IDH33" s="167"/>
      <c r="IDI33" s="167"/>
      <c r="IDJ33" s="167"/>
      <c r="IDK33" s="167"/>
      <c r="IDL33" s="167"/>
      <c r="IDM33" s="167"/>
      <c r="IDN33" s="167"/>
      <c r="IDO33" s="167"/>
      <c r="IDP33" s="167"/>
      <c r="IDQ33" s="167"/>
      <c r="IDR33" s="167"/>
      <c r="IDS33" s="167"/>
      <c r="IDT33" s="167"/>
      <c r="IDU33" s="167"/>
      <c r="IDV33" s="167"/>
      <c r="IDW33" s="167"/>
      <c r="IDX33" s="167"/>
      <c r="IDY33" s="167"/>
      <c r="IDZ33" s="167"/>
      <c r="IEA33" s="167"/>
      <c r="IEB33" s="167"/>
      <c r="IEC33" s="167"/>
      <c r="IED33" s="167"/>
      <c r="IEE33" s="167"/>
      <c r="IEF33" s="167"/>
      <c r="IEG33" s="167"/>
      <c r="IEH33" s="167"/>
      <c r="IEI33" s="167"/>
      <c r="IEJ33" s="167"/>
      <c r="IEK33" s="167"/>
      <c r="IEL33" s="167"/>
      <c r="IEM33" s="167"/>
      <c r="IEN33" s="167"/>
      <c r="IEO33" s="167"/>
      <c r="IEP33" s="167"/>
      <c r="IEQ33" s="167"/>
      <c r="IER33" s="167"/>
      <c r="IES33" s="167"/>
      <c r="IET33" s="167"/>
      <c r="IEU33" s="167"/>
      <c r="IEV33" s="167"/>
      <c r="IEW33" s="167"/>
      <c r="IEX33" s="167"/>
      <c r="IEY33" s="167"/>
      <c r="IEZ33" s="167"/>
      <c r="IFA33" s="167"/>
      <c r="IFB33" s="167"/>
      <c r="IFC33" s="167"/>
      <c r="IFD33" s="167"/>
      <c r="IFE33" s="167"/>
      <c r="IFF33" s="167"/>
      <c r="IFG33" s="167"/>
      <c r="IFH33" s="167"/>
      <c r="IFI33" s="167"/>
      <c r="IFJ33" s="167"/>
      <c r="IFK33" s="167"/>
      <c r="IFL33" s="167"/>
      <c r="IFM33" s="167"/>
      <c r="IFN33" s="167"/>
      <c r="IFO33" s="167"/>
      <c r="IFP33" s="167"/>
      <c r="IFQ33" s="167"/>
      <c r="IFR33" s="167"/>
      <c r="IFS33" s="167"/>
      <c r="IFT33" s="167"/>
      <c r="IFU33" s="167"/>
      <c r="IFV33" s="167"/>
      <c r="IFW33" s="167"/>
      <c r="IFX33" s="167"/>
      <c r="IFY33" s="167"/>
      <c r="IFZ33" s="167"/>
      <c r="IGA33" s="167"/>
      <c r="IGB33" s="167"/>
      <c r="IGC33" s="167"/>
      <c r="IGD33" s="167"/>
      <c r="IGE33" s="167"/>
      <c r="IGF33" s="167"/>
      <c r="IGG33" s="167"/>
      <c r="IGH33" s="167"/>
      <c r="IGI33" s="167"/>
      <c r="IGJ33" s="167"/>
      <c r="IGK33" s="167"/>
      <c r="IGL33" s="167"/>
      <c r="IGM33" s="167"/>
      <c r="IGN33" s="167"/>
      <c r="IGO33" s="167"/>
      <c r="IGP33" s="167"/>
      <c r="IGQ33" s="167"/>
      <c r="IGR33" s="167"/>
      <c r="IGS33" s="167"/>
      <c r="IGT33" s="167"/>
      <c r="IGU33" s="167"/>
      <c r="IGV33" s="167"/>
      <c r="IGW33" s="167"/>
      <c r="IGX33" s="167"/>
      <c r="IGY33" s="167"/>
      <c r="IGZ33" s="167"/>
      <c r="IHA33" s="167"/>
      <c r="IHB33" s="167"/>
      <c r="IHC33" s="167"/>
      <c r="IHD33" s="167"/>
      <c r="IHE33" s="167"/>
      <c r="IHF33" s="167"/>
      <c r="IHG33" s="167"/>
      <c r="IHH33" s="167"/>
      <c r="IHI33" s="167"/>
      <c r="IHJ33" s="167"/>
      <c r="IHK33" s="167"/>
      <c r="IHL33" s="167"/>
      <c r="IHM33" s="167"/>
      <c r="IHN33" s="167"/>
      <c r="IHO33" s="167"/>
      <c r="IHP33" s="167"/>
      <c r="IHQ33" s="167"/>
      <c r="IHR33" s="167"/>
      <c r="IHS33" s="167"/>
      <c r="IHT33" s="167"/>
      <c r="IHU33" s="167"/>
      <c r="IHV33" s="167"/>
      <c r="IHW33" s="167"/>
      <c r="IHX33" s="167"/>
      <c r="IHY33" s="167"/>
      <c r="IHZ33" s="167"/>
      <c r="IIA33" s="167"/>
      <c r="IIB33" s="167"/>
      <c r="IIC33" s="167"/>
      <c r="IID33" s="167"/>
      <c r="IIE33" s="167"/>
      <c r="IIF33" s="167"/>
      <c r="IIG33" s="167"/>
      <c r="IIH33" s="167"/>
      <c r="III33" s="167"/>
      <c r="IIJ33" s="167"/>
      <c r="IIK33" s="167"/>
      <c r="IIL33" s="167"/>
      <c r="IIM33" s="167"/>
      <c r="IIN33" s="167"/>
      <c r="IIO33" s="167"/>
      <c r="IIP33" s="167"/>
      <c r="IIQ33" s="167"/>
      <c r="IIR33" s="167"/>
      <c r="IIS33" s="167"/>
      <c r="IIT33" s="167"/>
      <c r="IIU33" s="167"/>
      <c r="IIV33" s="167"/>
      <c r="IIW33" s="167"/>
      <c r="IIX33" s="167"/>
      <c r="IIY33" s="167"/>
      <c r="IIZ33" s="167"/>
      <c r="IJA33" s="167"/>
      <c r="IJB33" s="167"/>
      <c r="IJC33" s="167"/>
      <c r="IJD33" s="167"/>
      <c r="IJE33" s="167"/>
      <c r="IJF33" s="167"/>
      <c r="IJG33" s="167"/>
      <c r="IJH33" s="167"/>
      <c r="IJI33" s="167"/>
      <c r="IJJ33" s="167"/>
      <c r="IJK33" s="167"/>
      <c r="IJL33" s="167"/>
      <c r="IJM33" s="167"/>
      <c r="IJN33" s="167"/>
      <c r="IJO33" s="167"/>
      <c r="IJP33" s="167"/>
      <c r="IJQ33" s="167"/>
      <c r="IJR33" s="167"/>
      <c r="IJS33" s="167"/>
      <c r="IJT33" s="167"/>
      <c r="IJU33" s="167"/>
      <c r="IJV33" s="167"/>
      <c r="IJW33" s="167"/>
      <c r="IJX33" s="167"/>
      <c r="IJY33" s="167"/>
      <c r="IJZ33" s="167"/>
      <c r="IKA33" s="167"/>
      <c r="IKB33" s="167"/>
      <c r="IKC33" s="167"/>
      <c r="IKD33" s="167"/>
      <c r="IKE33" s="167"/>
      <c r="IKF33" s="167"/>
      <c r="IKG33" s="167"/>
      <c r="IKH33" s="167"/>
      <c r="IKI33" s="167"/>
      <c r="IKJ33" s="167"/>
      <c r="IKK33" s="167"/>
      <c r="IKL33" s="167"/>
      <c r="IKM33" s="167"/>
      <c r="IKN33" s="167"/>
      <c r="IKO33" s="167"/>
      <c r="IKP33" s="167"/>
      <c r="IKQ33" s="167"/>
      <c r="IKR33" s="167"/>
      <c r="IKS33" s="167"/>
      <c r="IKT33" s="167"/>
      <c r="IKU33" s="167"/>
      <c r="IKV33" s="167"/>
      <c r="IKW33" s="167"/>
      <c r="IKX33" s="167"/>
      <c r="IKY33" s="167"/>
      <c r="IKZ33" s="167"/>
      <c r="ILA33" s="167"/>
      <c r="ILB33" s="167"/>
      <c r="ILC33" s="167"/>
      <c r="ILD33" s="167"/>
      <c r="ILE33" s="167"/>
      <c r="ILF33" s="167"/>
      <c r="ILG33" s="167"/>
      <c r="ILH33" s="167"/>
      <c r="ILI33" s="167"/>
      <c r="ILJ33" s="167"/>
      <c r="ILK33" s="167"/>
      <c r="ILL33" s="167"/>
      <c r="ILM33" s="167"/>
      <c r="ILN33" s="167"/>
      <c r="ILO33" s="167"/>
      <c r="ILP33" s="167"/>
      <c r="ILQ33" s="167"/>
      <c r="ILR33" s="167"/>
      <c r="ILS33" s="167"/>
      <c r="ILT33" s="167"/>
      <c r="ILU33" s="167"/>
      <c r="ILV33" s="167"/>
      <c r="ILW33" s="167"/>
      <c r="ILX33" s="167"/>
      <c r="ILY33" s="167"/>
      <c r="ILZ33" s="167"/>
      <c r="IMA33" s="167"/>
      <c r="IMB33" s="167"/>
      <c r="IMC33" s="167"/>
      <c r="IMD33" s="167"/>
      <c r="IME33" s="167"/>
      <c r="IMF33" s="167"/>
      <c r="IMG33" s="167"/>
      <c r="IMH33" s="167"/>
      <c r="IMI33" s="167"/>
      <c r="IMJ33" s="167"/>
      <c r="IMK33" s="167"/>
      <c r="IML33" s="167"/>
      <c r="IMM33" s="167"/>
      <c r="IMN33" s="167"/>
      <c r="IMO33" s="167"/>
      <c r="IMP33" s="167"/>
      <c r="IMQ33" s="167"/>
      <c r="IMR33" s="167"/>
      <c r="IMS33" s="167"/>
      <c r="IMT33" s="167"/>
      <c r="IMU33" s="167"/>
      <c r="IMV33" s="167"/>
      <c r="IMW33" s="167"/>
      <c r="IMX33" s="167"/>
      <c r="IMY33" s="167"/>
      <c r="IMZ33" s="167"/>
      <c r="INA33" s="167"/>
      <c r="INB33" s="167"/>
      <c r="INC33" s="167"/>
      <c r="IND33" s="167"/>
      <c r="INE33" s="167"/>
      <c r="INF33" s="167"/>
      <c r="ING33" s="167"/>
      <c r="INH33" s="167"/>
      <c r="INI33" s="167"/>
      <c r="INJ33" s="167"/>
      <c r="INK33" s="167"/>
      <c r="INL33" s="167"/>
      <c r="INM33" s="167"/>
      <c r="INN33" s="167"/>
      <c r="INO33" s="167"/>
      <c r="INP33" s="167"/>
      <c r="INQ33" s="167"/>
      <c r="INR33" s="167"/>
      <c r="INS33" s="167"/>
      <c r="INT33" s="167"/>
      <c r="INU33" s="167"/>
      <c r="INV33" s="167"/>
      <c r="INW33" s="167"/>
      <c r="INX33" s="167"/>
      <c r="INY33" s="167"/>
      <c r="INZ33" s="167"/>
      <c r="IOA33" s="167"/>
      <c r="IOB33" s="167"/>
      <c r="IOC33" s="167"/>
      <c r="IOD33" s="167"/>
      <c r="IOE33" s="167"/>
      <c r="IOF33" s="167"/>
      <c r="IOG33" s="167"/>
      <c r="IOH33" s="167"/>
      <c r="IOI33" s="167"/>
      <c r="IOJ33" s="167"/>
      <c r="IOK33" s="167"/>
      <c r="IOL33" s="167"/>
      <c r="IOM33" s="167"/>
      <c r="ION33" s="167"/>
      <c r="IOO33" s="167"/>
      <c r="IOP33" s="167"/>
      <c r="IOQ33" s="167"/>
      <c r="IOR33" s="167"/>
      <c r="IOS33" s="167"/>
      <c r="IOT33" s="167"/>
      <c r="IOU33" s="167"/>
      <c r="IOV33" s="167"/>
      <c r="IOW33" s="167"/>
      <c r="IOX33" s="167"/>
      <c r="IOY33" s="167"/>
      <c r="IOZ33" s="167"/>
      <c r="IPA33" s="167"/>
      <c r="IPB33" s="167"/>
      <c r="IPC33" s="167"/>
      <c r="IPD33" s="167"/>
      <c r="IPE33" s="167"/>
      <c r="IPF33" s="167"/>
      <c r="IPG33" s="167"/>
      <c r="IPH33" s="167"/>
      <c r="IPI33" s="167"/>
      <c r="IPJ33" s="167"/>
      <c r="IPK33" s="167"/>
      <c r="IPL33" s="167"/>
      <c r="IPM33" s="167"/>
      <c r="IPN33" s="167"/>
      <c r="IPO33" s="167"/>
      <c r="IPP33" s="167"/>
      <c r="IPQ33" s="167"/>
      <c r="IPR33" s="167"/>
      <c r="IPS33" s="167"/>
      <c r="IPT33" s="167"/>
      <c r="IPU33" s="167"/>
      <c r="IPV33" s="167"/>
      <c r="IPW33" s="167"/>
      <c r="IPX33" s="167"/>
      <c r="IPY33" s="167"/>
      <c r="IPZ33" s="167"/>
      <c r="IQA33" s="167"/>
      <c r="IQB33" s="167"/>
      <c r="IQC33" s="167"/>
      <c r="IQD33" s="167"/>
      <c r="IQE33" s="167"/>
      <c r="IQF33" s="167"/>
      <c r="IQG33" s="167"/>
      <c r="IQH33" s="167"/>
      <c r="IQI33" s="167"/>
      <c r="IQJ33" s="167"/>
      <c r="IQK33" s="167"/>
      <c r="IQL33" s="167"/>
      <c r="IQM33" s="167"/>
      <c r="IQN33" s="167"/>
      <c r="IQO33" s="167"/>
      <c r="IQP33" s="167"/>
      <c r="IQQ33" s="167"/>
      <c r="IQR33" s="167"/>
      <c r="IQS33" s="167"/>
      <c r="IQT33" s="167"/>
      <c r="IQU33" s="167"/>
      <c r="IQV33" s="167"/>
      <c r="IQW33" s="167"/>
      <c r="IQX33" s="167"/>
      <c r="IQY33" s="167"/>
      <c r="IQZ33" s="167"/>
      <c r="IRA33" s="167"/>
      <c r="IRB33" s="167"/>
      <c r="IRC33" s="167"/>
      <c r="IRD33" s="167"/>
      <c r="IRE33" s="167"/>
      <c r="IRF33" s="167"/>
      <c r="IRG33" s="167"/>
      <c r="IRH33" s="167"/>
      <c r="IRI33" s="167"/>
      <c r="IRJ33" s="167"/>
      <c r="IRK33" s="167"/>
      <c r="IRL33" s="167"/>
      <c r="IRM33" s="167"/>
      <c r="IRN33" s="167"/>
      <c r="IRO33" s="167"/>
      <c r="IRP33" s="167"/>
      <c r="IRQ33" s="167"/>
      <c r="IRR33" s="167"/>
      <c r="IRS33" s="167"/>
      <c r="IRT33" s="167"/>
      <c r="IRU33" s="167"/>
      <c r="IRV33" s="167"/>
      <c r="IRW33" s="167"/>
      <c r="IRX33" s="167"/>
      <c r="IRY33" s="167"/>
      <c r="IRZ33" s="167"/>
      <c r="ISA33" s="167"/>
      <c r="ISB33" s="167"/>
      <c r="ISC33" s="167"/>
      <c r="ISD33" s="167"/>
      <c r="ISE33" s="167"/>
      <c r="ISF33" s="167"/>
      <c r="ISG33" s="167"/>
      <c r="ISH33" s="167"/>
      <c r="ISI33" s="167"/>
      <c r="ISJ33" s="167"/>
      <c r="ISK33" s="167"/>
      <c r="ISL33" s="167"/>
      <c r="ISM33" s="167"/>
      <c r="ISN33" s="167"/>
      <c r="ISO33" s="167"/>
      <c r="ISP33" s="167"/>
      <c r="ISQ33" s="167"/>
      <c r="ISR33" s="167"/>
      <c r="ISS33" s="167"/>
      <c r="IST33" s="167"/>
      <c r="ISU33" s="167"/>
      <c r="ISV33" s="167"/>
      <c r="ISW33" s="167"/>
      <c r="ISX33" s="167"/>
      <c r="ISY33" s="167"/>
      <c r="ISZ33" s="167"/>
      <c r="ITA33" s="167"/>
      <c r="ITB33" s="167"/>
      <c r="ITC33" s="167"/>
      <c r="ITD33" s="167"/>
      <c r="ITE33" s="167"/>
      <c r="ITF33" s="167"/>
      <c r="ITG33" s="167"/>
      <c r="ITH33" s="167"/>
      <c r="ITI33" s="167"/>
      <c r="ITJ33" s="167"/>
      <c r="ITK33" s="167"/>
      <c r="ITL33" s="167"/>
      <c r="ITM33" s="167"/>
      <c r="ITN33" s="167"/>
      <c r="ITO33" s="167"/>
      <c r="ITP33" s="167"/>
      <c r="ITQ33" s="167"/>
      <c r="ITR33" s="167"/>
      <c r="ITS33" s="167"/>
      <c r="ITT33" s="167"/>
      <c r="ITU33" s="167"/>
      <c r="ITV33" s="167"/>
      <c r="ITW33" s="167"/>
      <c r="ITX33" s="167"/>
      <c r="ITY33" s="167"/>
      <c r="ITZ33" s="167"/>
      <c r="IUA33" s="167"/>
      <c r="IUB33" s="167"/>
      <c r="IUC33" s="167"/>
      <c r="IUD33" s="167"/>
      <c r="IUE33" s="167"/>
      <c r="IUF33" s="167"/>
      <c r="IUG33" s="167"/>
      <c r="IUH33" s="167"/>
      <c r="IUI33" s="167"/>
      <c r="IUJ33" s="167"/>
      <c r="IUK33" s="167"/>
      <c r="IUL33" s="167"/>
      <c r="IUM33" s="167"/>
      <c r="IUN33" s="167"/>
      <c r="IUO33" s="167"/>
      <c r="IUP33" s="167"/>
      <c r="IUQ33" s="167"/>
      <c r="IUR33" s="167"/>
      <c r="IUS33" s="167"/>
      <c r="IUT33" s="167"/>
      <c r="IUU33" s="167"/>
      <c r="IUV33" s="167"/>
      <c r="IUW33" s="167"/>
      <c r="IUX33" s="167"/>
      <c r="IUY33" s="167"/>
      <c r="IUZ33" s="167"/>
      <c r="IVA33" s="167"/>
      <c r="IVB33" s="167"/>
      <c r="IVC33" s="167"/>
      <c r="IVD33" s="167"/>
      <c r="IVE33" s="167"/>
      <c r="IVF33" s="167"/>
      <c r="IVG33" s="167"/>
      <c r="IVH33" s="167"/>
      <c r="IVI33" s="167"/>
      <c r="IVJ33" s="167"/>
      <c r="IVK33" s="167"/>
      <c r="IVL33" s="167"/>
      <c r="IVM33" s="167"/>
      <c r="IVN33" s="167"/>
      <c r="IVO33" s="167"/>
      <c r="IVP33" s="167"/>
      <c r="IVQ33" s="167"/>
      <c r="IVR33" s="167"/>
      <c r="IVS33" s="167"/>
      <c r="IVT33" s="167"/>
      <c r="IVU33" s="167"/>
      <c r="IVV33" s="167"/>
      <c r="IVW33" s="167"/>
      <c r="IVX33" s="167"/>
      <c r="IVY33" s="167"/>
      <c r="IVZ33" s="167"/>
      <c r="IWA33" s="167"/>
      <c r="IWB33" s="167"/>
      <c r="IWC33" s="167"/>
      <c r="IWD33" s="167"/>
      <c r="IWE33" s="167"/>
      <c r="IWF33" s="167"/>
      <c r="IWG33" s="167"/>
      <c r="IWH33" s="167"/>
      <c r="IWI33" s="167"/>
      <c r="IWJ33" s="167"/>
      <c r="IWK33" s="167"/>
      <c r="IWL33" s="167"/>
      <c r="IWM33" s="167"/>
      <c r="IWN33" s="167"/>
      <c r="IWO33" s="167"/>
      <c r="IWP33" s="167"/>
      <c r="IWQ33" s="167"/>
      <c r="IWR33" s="167"/>
      <c r="IWS33" s="167"/>
      <c r="IWT33" s="167"/>
      <c r="IWU33" s="167"/>
      <c r="IWV33" s="167"/>
      <c r="IWW33" s="167"/>
      <c r="IWX33" s="167"/>
      <c r="IWY33" s="167"/>
      <c r="IWZ33" s="167"/>
      <c r="IXA33" s="167"/>
      <c r="IXB33" s="167"/>
      <c r="IXC33" s="167"/>
      <c r="IXD33" s="167"/>
      <c r="IXE33" s="167"/>
      <c r="IXF33" s="167"/>
      <c r="IXG33" s="167"/>
      <c r="IXH33" s="167"/>
      <c r="IXI33" s="167"/>
      <c r="IXJ33" s="167"/>
      <c r="IXK33" s="167"/>
      <c r="IXL33" s="167"/>
      <c r="IXM33" s="167"/>
      <c r="IXN33" s="167"/>
      <c r="IXO33" s="167"/>
      <c r="IXP33" s="167"/>
      <c r="IXQ33" s="167"/>
      <c r="IXR33" s="167"/>
      <c r="IXS33" s="167"/>
      <c r="IXT33" s="167"/>
      <c r="IXU33" s="167"/>
      <c r="IXV33" s="167"/>
      <c r="IXW33" s="167"/>
      <c r="IXX33" s="167"/>
      <c r="IXY33" s="167"/>
      <c r="IXZ33" s="167"/>
      <c r="IYA33" s="167"/>
      <c r="IYB33" s="167"/>
      <c r="IYC33" s="167"/>
      <c r="IYD33" s="167"/>
      <c r="IYE33" s="167"/>
      <c r="IYF33" s="167"/>
      <c r="IYG33" s="167"/>
      <c r="IYH33" s="167"/>
      <c r="IYI33" s="167"/>
      <c r="IYJ33" s="167"/>
      <c r="IYK33" s="167"/>
      <c r="IYL33" s="167"/>
      <c r="IYM33" s="167"/>
      <c r="IYN33" s="167"/>
      <c r="IYO33" s="167"/>
      <c r="IYP33" s="167"/>
      <c r="IYQ33" s="167"/>
      <c r="IYR33" s="167"/>
      <c r="IYS33" s="167"/>
      <c r="IYT33" s="167"/>
      <c r="IYU33" s="167"/>
      <c r="IYV33" s="167"/>
      <c r="IYW33" s="167"/>
      <c r="IYX33" s="167"/>
      <c r="IYY33" s="167"/>
      <c r="IYZ33" s="167"/>
      <c r="IZA33" s="167"/>
      <c r="IZB33" s="167"/>
      <c r="IZC33" s="167"/>
      <c r="IZD33" s="167"/>
      <c r="IZE33" s="167"/>
      <c r="IZF33" s="167"/>
      <c r="IZG33" s="167"/>
      <c r="IZH33" s="167"/>
      <c r="IZI33" s="167"/>
      <c r="IZJ33" s="167"/>
      <c r="IZK33" s="167"/>
      <c r="IZL33" s="167"/>
      <c r="IZM33" s="167"/>
      <c r="IZN33" s="167"/>
      <c r="IZO33" s="167"/>
      <c r="IZP33" s="167"/>
      <c r="IZQ33" s="167"/>
      <c r="IZR33" s="167"/>
      <c r="IZS33" s="167"/>
      <c r="IZT33" s="167"/>
      <c r="IZU33" s="167"/>
      <c r="IZV33" s="167"/>
      <c r="IZW33" s="167"/>
      <c r="IZX33" s="167"/>
      <c r="IZY33" s="167"/>
      <c r="IZZ33" s="167"/>
      <c r="JAA33" s="167"/>
      <c r="JAB33" s="167"/>
      <c r="JAC33" s="167"/>
      <c r="JAD33" s="167"/>
      <c r="JAE33" s="167"/>
      <c r="JAF33" s="167"/>
      <c r="JAG33" s="167"/>
      <c r="JAH33" s="167"/>
      <c r="JAI33" s="167"/>
      <c r="JAJ33" s="167"/>
      <c r="JAK33" s="167"/>
      <c r="JAL33" s="167"/>
      <c r="JAM33" s="167"/>
      <c r="JAN33" s="167"/>
      <c r="JAO33" s="167"/>
      <c r="JAP33" s="167"/>
      <c r="JAQ33" s="167"/>
      <c r="JAR33" s="167"/>
      <c r="JAS33" s="167"/>
      <c r="JAT33" s="167"/>
      <c r="JAU33" s="167"/>
      <c r="JAV33" s="167"/>
      <c r="JAW33" s="167"/>
      <c r="JAX33" s="167"/>
      <c r="JAY33" s="167"/>
      <c r="JAZ33" s="167"/>
      <c r="JBA33" s="167"/>
      <c r="JBB33" s="167"/>
      <c r="JBC33" s="167"/>
      <c r="JBD33" s="167"/>
      <c r="JBE33" s="167"/>
      <c r="JBF33" s="167"/>
      <c r="JBG33" s="167"/>
      <c r="JBH33" s="167"/>
      <c r="JBI33" s="167"/>
      <c r="JBJ33" s="167"/>
      <c r="JBK33" s="167"/>
      <c r="JBL33" s="167"/>
      <c r="JBM33" s="167"/>
      <c r="JBN33" s="167"/>
      <c r="JBO33" s="167"/>
      <c r="JBP33" s="167"/>
      <c r="JBQ33" s="167"/>
      <c r="JBR33" s="167"/>
      <c r="JBS33" s="167"/>
      <c r="JBT33" s="167"/>
      <c r="JBU33" s="167"/>
      <c r="JBV33" s="167"/>
      <c r="JBW33" s="167"/>
      <c r="JBX33" s="167"/>
      <c r="JBY33" s="167"/>
      <c r="JBZ33" s="167"/>
      <c r="JCA33" s="167"/>
      <c r="JCB33" s="167"/>
      <c r="JCC33" s="167"/>
      <c r="JCD33" s="167"/>
      <c r="JCE33" s="167"/>
      <c r="JCF33" s="167"/>
      <c r="JCG33" s="167"/>
      <c r="JCH33" s="167"/>
      <c r="JCI33" s="167"/>
      <c r="JCJ33" s="167"/>
      <c r="JCK33" s="167"/>
      <c r="JCL33" s="167"/>
      <c r="JCM33" s="167"/>
      <c r="JCN33" s="167"/>
      <c r="JCO33" s="167"/>
      <c r="JCP33" s="167"/>
      <c r="JCQ33" s="167"/>
      <c r="JCR33" s="167"/>
      <c r="JCS33" s="167"/>
      <c r="JCT33" s="167"/>
      <c r="JCU33" s="167"/>
      <c r="JCV33" s="167"/>
      <c r="JCW33" s="167"/>
      <c r="JCX33" s="167"/>
      <c r="JCY33" s="167"/>
      <c r="JCZ33" s="167"/>
      <c r="JDA33" s="167"/>
      <c r="JDB33" s="167"/>
      <c r="JDC33" s="167"/>
      <c r="JDD33" s="167"/>
      <c r="JDE33" s="167"/>
      <c r="JDF33" s="167"/>
      <c r="JDG33" s="167"/>
      <c r="JDH33" s="167"/>
      <c r="JDI33" s="167"/>
      <c r="JDJ33" s="167"/>
      <c r="JDK33" s="167"/>
      <c r="JDL33" s="167"/>
      <c r="JDM33" s="167"/>
      <c r="JDN33" s="167"/>
      <c r="JDO33" s="167"/>
      <c r="JDP33" s="167"/>
      <c r="JDQ33" s="167"/>
      <c r="JDR33" s="167"/>
      <c r="JDS33" s="167"/>
      <c r="JDT33" s="167"/>
      <c r="JDU33" s="167"/>
      <c r="JDV33" s="167"/>
      <c r="JDW33" s="167"/>
      <c r="JDX33" s="167"/>
      <c r="JDY33" s="167"/>
      <c r="JDZ33" s="167"/>
      <c r="JEA33" s="167"/>
      <c r="JEB33" s="167"/>
      <c r="JEC33" s="167"/>
      <c r="JED33" s="167"/>
      <c r="JEE33" s="167"/>
      <c r="JEF33" s="167"/>
      <c r="JEG33" s="167"/>
      <c r="JEH33" s="167"/>
      <c r="JEI33" s="167"/>
      <c r="JEJ33" s="167"/>
      <c r="JEK33" s="167"/>
      <c r="JEL33" s="167"/>
      <c r="JEM33" s="167"/>
      <c r="JEN33" s="167"/>
      <c r="JEO33" s="167"/>
      <c r="JEP33" s="167"/>
      <c r="JEQ33" s="167"/>
      <c r="JER33" s="167"/>
      <c r="JES33" s="167"/>
      <c r="JET33" s="167"/>
      <c r="JEU33" s="167"/>
      <c r="JEV33" s="167"/>
      <c r="JEW33" s="167"/>
      <c r="JEX33" s="167"/>
      <c r="JEY33" s="167"/>
      <c r="JEZ33" s="167"/>
      <c r="JFA33" s="167"/>
      <c r="JFB33" s="167"/>
      <c r="JFC33" s="167"/>
      <c r="JFD33" s="167"/>
      <c r="JFE33" s="167"/>
      <c r="JFF33" s="167"/>
      <c r="JFG33" s="167"/>
      <c r="JFH33" s="167"/>
      <c r="JFI33" s="167"/>
      <c r="JFJ33" s="167"/>
      <c r="JFK33" s="167"/>
      <c r="JFL33" s="167"/>
      <c r="JFM33" s="167"/>
      <c r="JFN33" s="167"/>
      <c r="JFO33" s="167"/>
      <c r="JFP33" s="167"/>
      <c r="JFQ33" s="167"/>
      <c r="JFR33" s="167"/>
      <c r="JFS33" s="167"/>
      <c r="JFT33" s="167"/>
      <c r="JFU33" s="167"/>
      <c r="JFV33" s="167"/>
      <c r="JFW33" s="167"/>
      <c r="JFX33" s="167"/>
      <c r="JFY33" s="167"/>
      <c r="JFZ33" s="167"/>
      <c r="JGA33" s="167"/>
      <c r="JGB33" s="167"/>
      <c r="JGC33" s="167"/>
      <c r="JGD33" s="167"/>
      <c r="JGE33" s="167"/>
      <c r="JGF33" s="167"/>
      <c r="JGG33" s="167"/>
      <c r="JGH33" s="167"/>
      <c r="JGI33" s="167"/>
      <c r="JGJ33" s="167"/>
      <c r="JGK33" s="167"/>
      <c r="JGL33" s="167"/>
      <c r="JGM33" s="167"/>
      <c r="JGN33" s="167"/>
      <c r="JGO33" s="167"/>
      <c r="JGP33" s="167"/>
      <c r="JGQ33" s="167"/>
      <c r="JGR33" s="167"/>
      <c r="JGS33" s="167"/>
      <c r="JGT33" s="167"/>
      <c r="JGU33" s="167"/>
      <c r="JGV33" s="167"/>
      <c r="JGW33" s="167"/>
      <c r="JGX33" s="167"/>
      <c r="JGY33" s="167"/>
      <c r="JGZ33" s="167"/>
      <c r="JHA33" s="167"/>
      <c r="JHB33" s="167"/>
      <c r="JHC33" s="167"/>
      <c r="JHD33" s="167"/>
      <c r="JHE33" s="167"/>
      <c r="JHF33" s="167"/>
      <c r="JHG33" s="167"/>
      <c r="JHH33" s="167"/>
      <c r="JHI33" s="167"/>
      <c r="JHJ33" s="167"/>
      <c r="JHK33" s="167"/>
      <c r="JHL33" s="167"/>
      <c r="JHM33" s="167"/>
      <c r="JHN33" s="167"/>
      <c r="JHO33" s="167"/>
      <c r="JHP33" s="167"/>
      <c r="JHQ33" s="167"/>
      <c r="JHR33" s="167"/>
      <c r="JHS33" s="167"/>
      <c r="JHT33" s="167"/>
      <c r="JHU33" s="167"/>
      <c r="JHV33" s="167"/>
      <c r="JHW33" s="167"/>
      <c r="JHX33" s="167"/>
      <c r="JHY33" s="167"/>
      <c r="JHZ33" s="167"/>
      <c r="JIA33" s="167"/>
      <c r="JIB33" s="167"/>
      <c r="JIC33" s="167"/>
      <c r="JID33" s="167"/>
      <c r="JIE33" s="167"/>
      <c r="JIF33" s="167"/>
      <c r="JIG33" s="167"/>
      <c r="JIH33" s="167"/>
      <c r="JII33" s="167"/>
      <c r="JIJ33" s="167"/>
      <c r="JIK33" s="167"/>
      <c r="JIL33" s="167"/>
      <c r="JIM33" s="167"/>
      <c r="JIN33" s="167"/>
      <c r="JIO33" s="167"/>
      <c r="JIP33" s="167"/>
      <c r="JIQ33" s="167"/>
      <c r="JIR33" s="167"/>
      <c r="JIS33" s="167"/>
      <c r="JIT33" s="167"/>
      <c r="JIU33" s="167"/>
      <c r="JIV33" s="167"/>
      <c r="JIW33" s="167"/>
      <c r="JIX33" s="167"/>
      <c r="JIY33" s="167"/>
      <c r="JIZ33" s="167"/>
      <c r="JJA33" s="167"/>
      <c r="JJB33" s="167"/>
      <c r="JJC33" s="167"/>
      <c r="JJD33" s="167"/>
      <c r="JJE33" s="167"/>
      <c r="JJF33" s="167"/>
      <c r="JJG33" s="167"/>
      <c r="JJH33" s="167"/>
      <c r="JJI33" s="167"/>
      <c r="JJJ33" s="167"/>
      <c r="JJK33" s="167"/>
      <c r="JJL33" s="167"/>
      <c r="JJM33" s="167"/>
      <c r="JJN33" s="167"/>
      <c r="JJO33" s="167"/>
      <c r="JJP33" s="167"/>
      <c r="JJQ33" s="167"/>
      <c r="JJR33" s="167"/>
      <c r="JJS33" s="167"/>
      <c r="JJT33" s="167"/>
      <c r="JJU33" s="167"/>
      <c r="JJV33" s="167"/>
      <c r="JJW33" s="167"/>
      <c r="JJX33" s="167"/>
      <c r="JJY33" s="167"/>
      <c r="JJZ33" s="167"/>
      <c r="JKA33" s="167"/>
      <c r="JKB33" s="167"/>
      <c r="JKC33" s="167"/>
      <c r="JKD33" s="167"/>
      <c r="JKE33" s="167"/>
      <c r="JKF33" s="167"/>
      <c r="JKG33" s="167"/>
      <c r="JKH33" s="167"/>
      <c r="JKI33" s="167"/>
      <c r="JKJ33" s="167"/>
      <c r="JKK33" s="167"/>
      <c r="JKL33" s="167"/>
      <c r="JKM33" s="167"/>
      <c r="JKN33" s="167"/>
      <c r="JKO33" s="167"/>
      <c r="JKP33" s="167"/>
      <c r="JKQ33" s="167"/>
      <c r="JKR33" s="167"/>
      <c r="JKS33" s="167"/>
      <c r="JKT33" s="167"/>
      <c r="JKU33" s="167"/>
      <c r="JKV33" s="167"/>
      <c r="JKW33" s="167"/>
      <c r="JKX33" s="167"/>
      <c r="JKY33" s="167"/>
      <c r="JKZ33" s="167"/>
      <c r="JLA33" s="167"/>
      <c r="JLB33" s="167"/>
      <c r="JLC33" s="167"/>
      <c r="JLD33" s="167"/>
      <c r="JLE33" s="167"/>
      <c r="JLF33" s="167"/>
      <c r="JLG33" s="167"/>
      <c r="JLH33" s="167"/>
      <c r="JLI33" s="167"/>
      <c r="JLJ33" s="167"/>
      <c r="JLK33" s="167"/>
      <c r="JLL33" s="167"/>
      <c r="JLM33" s="167"/>
      <c r="JLN33" s="167"/>
      <c r="JLO33" s="167"/>
      <c r="JLP33" s="167"/>
      <c r="JLQ33" s="167"/>
      <c r="JLR33" s="167"/>
      <c r="JLS33" s="167"/>
      <c r="JLT33" s="167"/>
      <c r="JLU33" s="167"/>
      <c r="JLV33" s="167"/>
      <c r="JLW33" s="167"/>
      <c r="JLX33" s="167"/>
      <c r="JLY33" s="167"/>
      <c r="JLZ33" s="167"/>
      <c r="JMA33" s="167"/>
      <c r="JMB33" s="167"/>
      <c r="JMC33" s="167"/>
      <c r="JMD33" s="167"/>
      <c r="JME33" s="167"/>
      <c r="JMF33" s="167"/>
      <c r="JMG33" s="167"/>
      <c r="JMH33" s="167"/>
      <c r="JMI33" s="167"/>
      <c r="JMJ33" s="167"/>
      <c r="JMK33" s="167"/>
      <c r="JML33" s="167"/>
      <c r="JMM33" s="167"/>
      <c r="JMN33" s="167"/>
      <c r="JMO33" s="167"/>
      <c r="JMP33" s="167"/>
      <c r="JMQ33" s="167"/>
      <c r="JMR33" s="167"/>
      <c r="JMS33" s="167"/>
      <c r="JMT33" s="167"/>
      <c r="JMU33" s="167"/>
      <c r="JMV33" s="167"/>
      <c r="JMW33" s="167"/>
      <c r="JMX33" s="167"/>
      <c r="JMY33" s="167"/>
      <c r="JMZ33" s="167"/>
      <c r="JNA33" s="167"/>
      <c r="JNB33" s="167"/>
      <c r="JNC33" s="167"/>
      <c r="JND33" s="167"/>
      <c r="JNE33" s="167"/>
      <c r="JNF33" s="167"/>
      <c r="JNG33" s="167"/>
      <c r="JNH33" s="167"/>
      <c r="JNI33" s="167"/>
      <c r="JNJ33" s="167"/>
      <c r="JNK33" s="167"/>
      <c r="JNL33" s="167"/>
      <c r="JNM33" s="167"/>
      <c r="JNN33" s="167"/>
      <c r="JNO33" s="167"/>
      <c r="JNP33" s="167"/>
      <c r="JNQ33" s="167"/>
      <c r="JNR33" s="167"/>
      <c r="JNS33" s="167"/>
      <c r="JNT33" s="167"/>
      <c r="JNU33" s="167"/>
      <c r="JNV33" s="167"/>
      <c r="JNW33" s="167"/>
      <c r="JNX33" s="167"/>
      <c r="JNY33" s="167"/>
      <c r="JNZ33" s="167"/>
      <c r="JOA33" s="167"/>
      <c r="JOB33" s="167"/>
      <c r="JOC33" s="167"/>
      <c r="JOD33" s="167"/>
      <c r="JOE33" s="167"/>
      <c r="JOF33" s="167"/>
      <c r="JOG33" s="167"/>
      <c r="JOH33" s="167"/>
      <c r="JOI33" s="167"/>
      <c r="JOJ33" s="167"/>
      <c r="JOK33" s="167"/>
      <c r="JOL33" s="167"/>
      <c r="JOM33" s="167"/>
      <c r="JON33" s="167"/>
      <c r="JOO33" s="167"/>
      <c r="JOP33" s="167"/>
      <c r="JOQ33" s="167"/>
      <c r="JOR33" s="167"/>
      <c r="JOS33" s="167"/>
      <c r="JOT33" s="167"/>
      <c r="JOU33" s="167"/>
      <c r="JOV33" s="167"/>
      <c r="JOW33" s="167"/>
      <c r="JOX33" s="167"/>
      <c r="JOY33" s="167"/>
      <c r="JOZ33" s="167"/>
      <c r="JPA33" s="167"/>
      <c r="JPB33" s="167"/>
      <c r="JPC33" s="167"/>
      <c r="JPD33" s="167"/>
      <c r="JPE33" s="167"/>
      <c r="JPF33" s="167"/>
      <c r="JPG33" s="167"/>
      <c r="JPH33" s="167"/>
      <c r="JPI33" s="167"/>
      <c r="JPJ33" s="167"/>
      <c r="JPK33" s="167"/>
      <c r="JPL33" s="167"/>
      <c r="JPM33" s="167"/>
      <c r="JPN33" s="167"/>
      <c r="JPO33" s="167"/>
      <c r="JPP33" s="167"/>
      <c r="JPQ33" s="167"/>
      <c r="JPR33" s="167"/>
      <c r="JPS33" s="167"/>
      <c r="JPT33" s="167"/>
      <c r="JPU33" s="167"/>
      <c r="JPV33" s="167"/>
      <c r="JPW33" s="167"/>
      <c r="JPX33" s="167"/>
      <c r="JPY33" s="167"/>
      <c r="JPZ33" s="167"/>
      <c r="JQA33" s="167"/>
      <c r="JQB33" s="167"/>
      <c r="JQC33" s="167"/>
      <c r="JQD33" s="167"/>
      <c r="JQE33" s="167"/>
      <c r="JQF33" s="167"/>
      <c r="JQG33" s="167"/>
      <c r="JQH33" s="167"/>
      <c r="JQI33" s="167"/>
      <c r="JQJ33" s="167"/>
      <c r="JQK33" s="167"/>
      <c r="JQL33" s="167"/>
      <c r="JQM33" s="167"/>
      <c r="JQN33" s="167"/>
      <c r="JQO33" s="167"/>
      <c r="JQP33" s="167"/>
      <c r="JQQ33" s="167"/>
      <c r="JQR33" s="167"/>
      <c r="JQS33" s="167"/>
      <c r="JQT33" s="167"/>
      <c r="JQU33" s="167"/>
      <c r="JQV33" s="167"/>
      <c r="JQW33" s="167"/>
      <c r="JQX33" s="167"/>
      <c r="JQY33" s="167"/>
      <c r="JQZ33" s="167"/>
      <c r="JRA33" s="167"/>
      <c r="JRB33" s="167"/>
      <c r="JRC33" s="167"/>
      <c r="JRD33" s="167"/>
      <c r="JRE33" s="167"/>
      <c r="JRF33" s="167"/>
      <c r="JRG33" s="167"/>
      <c r="JRH33" s="167"/>
      <c r="JRI33" s="167"/>
      <c r="JRJ33" s="167"/>
      <c r="JRK33" s="167"/>
      <c r="JRL33" s="167"/>
      <c r="JRM33" s="167"/>
      <c r="JRN33" s="167"/>
      <c r="JRO33" s="167"/>
      <c r="JRP33" s="167"/>
      <c r="JRQ33" s="167"/>
      <c r="JRR33" s="167"/>
      <c r="JRS33" s="167"/>
      <c r="JRT33" s="167"/>
      <c r="JRU33" s="167"/>
      <c r="JRV33" s="167"/>
      <c r="JRW33" s="167"/>
      <c r="JRX33" s="167"/>
      <c r="JRY33" s="167"/>
      <c r="JRZ33" s="167"/>
      <c r="JSA33" s="167"/>
      <c r="JSB33" s="167"/>
      <c r="JSC33" s="167"/>
      <c r="JSD33" s="167"/>
      <c r="JSE33" s="167"/>
      <c r="JSF33" s="167"/>
      <c r="JSG33" s="167"/>
      <c r="JSH33" s="167"/>
      <c r="JSI33" s="167"/>
      <c r="JSJ33" s="167"/>
      <c r="JSK33" s="167"/>
      <c r="JSL33" s="167"/>
      <c r="JSM33" s="167"/>
      <c r="JSN33" s="167"/>
      <c r="JSO33" s="167"/>
      <c r="JSP33" s="167"/>
      <c r="JSQ33" s="167"/>
      <c r="JSR33" s="167"/>
      <c r="JSS33" s="167"/>
      <c r="JST33" s="167"/>
      <c r="JSU33" s="167"/>
      <c r="JSV33" s="167"/>
      <c r="JSW33" s="167"/>
      <c r="JSX33" s="167"/>
      <c r="JSY33" s="167"/>
      <c r="JSZ33" s="167"/>
      <c r="JTA33" s="167"/>
      <c r="JTB33" s="167"/>
      <c r="JTC33" s="167"/>
      <c r="JTD33" s="167"/>
      <c r="JTE33" s="167"/>
      <c r="JTF33" s="167"/>
      <c r="JTG33" s="167"/>
      <c r="JTH33" s="167"/>
      <c r="JTI33" s="167"/>
      <c r="JTJ33" s="167"/>
      <c r="JTK33" s="167"/>
      <c r="JTL33" s="167"/>
      <c r="JTM33" s="167"/>
      <c r="JTN33" s="167"/>
      <c r="JTO33" s="167"/>
      <c r="JTP33" s="167"/>
      <c r="JTQ33" s="167"/>
      <c r="JTR33" s="167"/>
      <c r="JTS33" s="167"/>
      <c r="JTT33" s="167"/>
      <c r="JTU33" s="167"/>
      <c r="JTV33" s="167"/>
      <c r="JTW33" s="167"/>
      <c r="JTX33" s="167"/>
      <c r="JTY33" s="167"/>
      <c r="JTZ33" s="167"/>
      <c r="JUA33" s="167"/>
      <c r="JUB33" s="167"/>
      <c r="JUC33" s="167"/>
      <c r="JUD33" s="167"/>
      <c r="JUE33" s="167"/>
      <c r="JUF33" s="167"/>
      <c r="JUG33" s="167"/>
      <c r="JUH33" s="167"/>
      <c r="JUI33" s="167"/>
      <c r="JUJ33" s="167"/>
      <c r="JUK33" s="167"/>
      <c r="JUL33" s="167"/>
      <c r="JUM33" s="167"/>
      <c r="JUN33" s="167"/>
      <c r="JUO33" s="167"/>
      <c r="JUP33" s="167"/>
      <c r="JUQ33" s="167"/>
      <c r="JUR33" s="167"/>
      <c r="JUS33" s="167"/>
      <c r="JUT33" s="167"/>
      <c r="JUU33" s="167"/>
      <c r="JUV33" s="167"/>
      <c r="JUW33" s="167"/>
      <c r="JUX33" s="167"/>
      <c r="JUY33" s="167"/>
      <c r="JUZ33" s="167"/>
      <c r="JVA33" s="167"/>
      <c r="JVB33" s="167"/>
      <c r="JVC33" s="167"/>
      <c r="JVD33" s="167"/>
      <c r="JVE33" s="167"/>
      <c r="JVF33" s="167"/>
      <c r="JVG33" s="167"/>
      <c r="JVH33" s="167"/>
      <c r="JVI33" s="167"/>
      <c r="JVJ33" s="167"/>
      <c r="JVK33" s="167"/>
      <c r="JVL33" s="167"/>
      <c r="JVM33" s="167"/>
      <c r="JVN33" s="167"/>
      <c r="JVO33" s="167"/>
      <c r="JVP33" s="167"/>
      <c r="JVQ33" s="167"/>
      <c r="JVR33" s="167"/>
      <c r="JVS33" s="167"/>
      <c r="JVT33" s="167"/>
      <c r="JVU33" s="167"/>
      <c r="JVV33" s="167"/>
      <c r="JVW33" s="167"/>
      <c r="JVX33" s="167"/>
      <c r="JVY33" s="167"/>
      <c r="JVZ33" s="167"/>
      <c r="JWA33" s="167"/>
      <c r="JWB33" s="167"/>
      <c r="JWC33" s="167"/>
      <c r="JWD33" s="167"/>
      <c r="JWE33" s="167"/>
      <c r="JWF33" s="167"/>
      <c r="JWG33" s="167"/>
      <c r="JWH33" s="167"/>
      <c r="JWI33" s="167"/>
      <c r="JWJ33" s="167"/>
      <c r="JWK33" s="167"/>
      <c r="JWL33" s="167"/>
      <c r="JWM33" s="167"/>
      <c r="JWN33" s="167"/>
      <c r="JWO33" s="167"/>
      <c r="JWP33" s="167"/>
      <c r="JWQ33" s="167"/>
      <c r="JWR33" s="167"/>
      <c r="JWS33" s="167"/>
      <c r="JWT33" s="167"/>
      <c r="JWU33" s="167"/>
      <c r="JWV33" s="167"/>
      <c r="JWW33" s="167"/>
      <c r="JWX33" s="167"/>
      <c r="JWY33" s="167"/>
      <c r="JWZ33" s="167"/>
      <c r="JXA33" s="167"/>
      <c r="JXB33" s="167"/>
      <c r="JXC33" s="167"/>
      <c r="JXD33" s="167"/>
      <c r="JXE33" s="167"/>
      <c r="JXF33" s="167"/>
      <c r="JXG33" s="167"/>
      <c r="JXH33" s="167"/>
      <c r="JXI33" s="167"/>
      <c r="JXJ33" s="167"/>
      <c r="JXK33" s="167"/>
      <c r="JXL33" s="167"/>
      <c r="JXM33" s="167"/>
      <c r="JXN33" s="167"/>
      <c r="JXO33" s="167"/>
      <c r="JXP33" s="167"/>
      <c r="JXQ33" s="167"/>
      <c r="JXR33" s="167"/>
      <c r="JXS33" s="167"/>
      <c r="JXT33" s="167"/>
      <c r="JXU33" s="167"/>
      <c r="JXV33" s="167"/>
      <c r="JXW33" s="167"/>
      <c r="JXX33" s="167"/>
      <c r="JXY33" s="167"/>
      <c r="JXZ33" s="167"/>
      <c r="JYA33" s="167"/>
      <c r="JYB33" s="167"/>
      <c r="JYC33" s="167"/>
      <c r="JYD33" s="167"/>
      <c r="JYE33" s="167"/>
      <c r="JYF33" s="167"/>
      <c r="JYG33" s="167"/>
      <c r="JYH33" s="167"/>
      <c r="JYI33" s="167"/>
      <c r="JYJ33" s="167"/>
      <c r="JYK33" s="167"/>
      <c r="JYL33" s="167"/>
      <c r="JYM33" s="167"/>
      <c r="JYN33" s="167"/>
      <c r="JYO33" s="167"/>
      <c r="JYP33" s="167"/>
      <c r="JYQ33" s="167"/>
      <c r="JYR33" s="167"/>
      <c r="JYS33" s="167"/>
      <c r="JYT33" s="167"/>
      <c r="JYU33" s="167"/>
      <c r="JYV33" s="167"/>
      <c r="JYW33" s="167"/>
      <c r="JYX33" s="167"/>
      <c r="JYY33" s="167"/>
      <c r="JYZ33" s="167"/>
      <c r="JZA33" s="167"/>
      <c r="JZB33" s="167"/>
      <c r="JZC33" s="167"/>
      <c r="JZD33" s="167"/>
      <c r="JZE33" s="167"/>
      <c r="JZF33" s="167"/>
      <c r="JZG33" s="167"/>
      <c r="JZH33" s="167"/>
      <c r="JZI33" s="167"/>
      <c r="JZJ33" s="167"/>
      <c r="JZK33" s="167"/>
      <c r="JZL33" s="167"/>
      <c r="JZM33" s="167"/>
      <c r="JZN33" s="167"/>
      <c r="JZO33" s="167"/>
      <c r="JZP33" s="167"/>
      <c r="JZQ33" s="167"/>
      <c r="JZR33" s="167"/>
      <c r="JZS33" s="167"/>
      <c r="JZT33" s="167"/>
      <c r="JZU33" s="167"/>
      <c r="JZV33" s="167"/>
      <c r="JZW33" s="167"/>
      <c r="JZX33" s="167"/>
      <c r="JZY33" s="167"/>
      <c r="JZZ33" s="167"/>
      <c r="KAA33" s="167"/>
      <c r="KAB33" s="167"/>
      <c r="KAC33" s="167"/>
      <c r="KAD33" s="167"/>
      <c r="KAE33" s="167"/>
      <c r="KAF33" s="167"/>
      <c r="KAG33" s="167"/>
      <c r="KAH33" s="167"/>
      <c r="KAI33" s="167"/>
      <c r="KAJ33" s="167"/>
      <c r="KAK33" s="167"/>
      <c r="KAL33" s="167"/>
      <c r="KAM33" s="167"/>
      <c r="KAN33" s="167"/>
      <c r="KAO33" s="167"/>
      <c r="KAP33" s="167"/>
      <c r="KAQ33" s="167"/>
      <c r="KAR33" s="167"/>
      <c r="KAS33" s="167"/>
      <c r="KAT33" s="167"/>
      <c r="KAU33" s="167"/>
      <c r="KAV33" s="167"/>
      <c r="KAW33" s="167"/>
      <c r="KAX33" s="167"/>
      <c r="KAY33" s="167"/>
      <c r="KAZ33" s="167"/>
      <c r="KBA33" s="167"/>
      <c r="KBB33" s="167"/>
      <c r="KBC33" s="167"/>
      <c r="KBD33" s="167"/>
      <c r="KBE33" s="167"/>
      <c r="KBF33" s="167"/>
      <c r="KBG33" s="167"/>
      <c r="KBH33" s="167"/>
      <c r="KBI33" s="167"/>
      <c r="KBJ33" s="167"/>
      <c r="KBK33" s="167"/>
      <c r="KBL33" s="167"/>
      <c r="KBM33" s="167"/>
      <c r="KBN33" s="167"/>
      <c r="KBO33" s="167"/>
      <c r="KBP33" s="167"/>
      <c r="KBQ33" s="167"/>
      <c r="KBR33" s="167"/>
      <c r="KBS33" s="167"/>
      <c r="KBT33" s="167"/>
      <c r="KBU33" s="167"/>
      <c r="KBV33" s="167"/>
      <c r="KBW33" s="167"/>
      <c r="KBX33" s="167"/>
      <c r="KBY33" s="167"/>
      <c r="KBZ33" s="167"/>
      <c r="KCA33" s="167"/>
      <c r="KCB33" s="167"/>
      <c r="KCC33" s="167"/>
      <c r="KCD33" s="167"/>
      <c r="KCE33" s="167"/>
      <c r="KCF33" s="167"/>
      <c r="KCG33" s="167"/>
      <c r="KCH33" s="167"/>
      <c r="KCI33" s="167"/>
      <c r="KCJ33" s="167"/>
      <c r="KCK33" s="167"/>
      <c r="KCL33" s="167"/>
      <c r="KCM33" s="167"/>
      <c r="KCN33" s="167"/>
      <c r="KCO33" s="167"/>
      <c r="KCP33" s="167"/>
      <c r="KCQ33" s="167"/>
      <c r="KCR33" s="167"/>
      <c r="KCS33" s="167"/>
      <c r="KCT33" s="167"/>
      <c r="KCU33" s="167"/>
      <c r="KCV33" s="167"/>
      <c r="KCW33" s="167"/>
      <c r="KCX33" s="167"/>
      <c r="KCY33" s="167"/>
      <c r="KCZ33" s="167"/>
      <c r="KDA33" s="167"/>
      <c r="KDB33" s="167"/>
      <c r="KDC33" s="167"/>
      <c r="KDD33" s="167"/>
      <c r="KDE33" s="167"/>
      <c r="KDF33" s="167"/>
      <c r="KDG33" s="167"/>
      <c r="KDH33" s="167"/>
      <c r="KDI33" s="167"/>
      <c r="KDJ33" s="167"/>
      <c r="KDK33" s="167"/>
      <c r="KDL33" s="167"/>
      <c r="KDM33" s="167"/>
      <c r="KDN33" s="167"/>
      <c r="KDO33" s="167"/>
      <c r="KDP33" s="167"/>
      <c r="KDQ33" s="167"/>
      <c r="KDR33" s="167"/>
      <c r="KDS33" s="167"/>
      <c r="KDT33" s="167"/>
      <c r="KDU33" s="167"/>
      <c r="KDV33" s="167"/>
      <c r="KDW33" s="167"/>
      <c r="KDX33" s="167"/>
      <c r="KDY33" s="167"/>
      <c r="KDZ33" s="167"/>
      <c r="KEA33" s="167"/>
      <c r="KEB33" s="167"/>
      <c r="KEC33" s="167"/>
      <c r="KED33" s="167"/>
      <c r="KEE33" s="167"/>
      <c r="KEF33" s="167"/>
      <c r="KEG33" s="167"/>
      <c r="KEH33" s="167"/>
      <c r="KEI33" s="167"/>
      <c r="KEJ33" s="167"/>
      <c r="KEK33" s="167"/>
      <c r="KEL33" s="167"/>
      <c r="KEM33" s="167"/>
      <c r="KEN33" s="167"/>
      <c r="KEO33" s="167"/>
      <c r="KEP33" s="167"/>
      <c r="KEQ33" s="167"/>
      <c r="KER33" s="167"/>
      <c r="KES33" s="167"/>
      <c r="KET33" s="167"/>
      <c r="KEU33" s="167"/>
      <c r="KEV33" s="167"/>
      <c r="KEW33" s="167"/>
      <c r="KEX33" s="167"/>
      <c r="KEY33" s="167"/>
      <c r="KEZ33" s="167"/>
      <c r="KFA33" s="167"/>
      <c r="KFB33" s="167"/>
      <c r="KFC33" s="167"/>
      <c r="KFD33" s="167"/>
      <c r="KFE33" s="167"/>
      <c r="KFF33" s="167"/>
      <c r="KFG33" s="167"/>
      <c r="KFH33" s="167"/>
      <c r="KFI33" s="167"/>
      <c r="KFJ33" s="167"/>
      <c r="KFK33" s="167"/>
      <c r="KFL33" s="167"/>
      <c r="KFM33" s="167"/>
      <c r="KFN33" s="167"/>
      <c r="KFO33" s="167"/>
      <c r="KFP33" s="167"/>
      <c r="KFQ33" s="167"/>
      <c r="KFR33" s="167"/>
      <c r="KFS33" s="167"/>
      <c r="KFT33" s="167"/>
      <c r="KFU33" s="167"/>
      <c r="KFV33" s="167"/>
      <c r="KFW33" s="167"/>
      <c r="KFX33" s="167"/>
      <c r="KFY33" s="167"/>
      <c r="KFZ33" s="167"/>
      <c r="KGA33" s="167"/>
      <c r="KGB33" s="167"/>
      <c r="KGC33" s="167"/>
      <c r="KGD33" s="167"/>
      <c r="KGE33" s="167"/>
      <c r="KGF33" s="167"/>
      <c r="KGG33" s="167"/>
      <c r="KGH33" s="167"/>
      <c r="KGI33" s="167"/>
      <c r="KGJ33" s="167"/>
      <c r="KGK33" s="167"/>
      <c r="KGL33" s="167"/>
      <c r="KGM33" s="167"/>
      <c r="KGN33" s="167"/>
      <c r="KGO33" s="167"/>
      <c r="KGP33" s="167"/>
      <c r="KGQ33" s="167"/>
      <c r="KGR33" s="167"/>
      <c r="KGS33" s="167"/>
      <c r="KGT33" s="167"/>
      <c r="KGU33" s="167"/>
      <c r="KGV33" s="167"/>
      <c r="KGW33" s="167"/>
      <c r="KGX33" s="167"/>
      <c r="KGY33" s="167"/>
      <c r="KGZ33" s="167"/>
      <c r="KHA33" s="167"/>
      <c r="KHB33" s="167"/>
      <c r="KHC33" s="167"/>
      <c r="KHD33" s="167"/>
      <c r="KHE33" s="167"/>
      <c r="KHF33" s="167"/>
      <c r="KHG33" s="167"/>
      <c r="KHH33" s="167"/>
      <c r="KHI33" s="167"/>
      <c r="KHJ33" s="167"/>
      <c r="KHK33" s="167"/>
      <c r="KHL33" s="167"/>
      <c r="KHM33" s="167"/>
      <c r="KHN33" s="167"/>
      <c r="KHO33" s="167"/>
      <c r="KHP33" s="167"/>
      <c r="KHQ33" s="167"/>
      <c r="KHR33" s="167"/>
      <c r="KHS33" s="167"/>
      <c r="KHT33" s="167"/>
      <c r="KHU33" s="167"/>
      <c r="KHV33" s="167"/>
      <c r="KHW33" s="167"/>
      <c r="KHX33" s="167"/>
      <c r="KHY33" s="167"/>
      <c r="KHZ33" s="167"/>
      <c r="KIA33" s="167"/>
      <c r="KIB33" s="167"/>
      <c r="KIC33" s="167"/>
      <c r="KID33" s="167"/>
      <c r="KIE33" s="167"/>
      <c r="KIF33" s="167"/>
      <c r="KIG33" s="167"/>
      <c r="KIH33" s="167"/>
      <c r="KII33" s="167"/>
      <c r="KIJ33" s="167"/>
      <c r="KIK33" s="167"/>
      <c r="KIL33" s="167"/>
      <c r="KIM33" s="167"/>
      <c r="KIN33" s="167"/>
      <c r="KIO33" s="167"/>
      <c r="KIP33" s="167"/>
      <c r="KIQ33" s="167"/>
      <c r="KIR33" s="167"/>
      <c r="KIS33" s="167"/>
      <c r="KIT33" s="167"/>
      <c r="KIU33" s="167"/>
      <c r="KIV33" s="167"/>
      <c r="KIW33" s="167"/>
      <c r="KIX33" s="167"/>
      <c r="KIY33" s="167"/>
      <c r="KIZ33" s="167"/>
      <c r="KJA33" s="167"/>
      <c r="KJB33" s="167"/>
      <c r="KJC33" s="167"/>
      <c r="KJD33" s="167"/>
      <c r="KJE33" s="167"/>
      <c r="KJF33" s="167"/>
      <c r="KJG33" s="167"/>
      <c r="KJH33" s="167"/>
      <c r="KJI33" s="167"/>
      <c r="KJJ33" s="167"/>
      <c r="KJK33" s="167"/>
      <c r="KJL33" s="167"/>
      <c r="KJM33" s="167"/>
      <c r="KJN33" s="167"/>
      <c r="KJO33" s="167"/>
      <c r="KJP33" s="167"/>
      <c r="KJQ33" s="167"/>
      <c r="KJR33" s="167"/>
      <c r="KJS33" s="167"/>
      <c r="KJT33" s="167"/>
      <c r="KJU33" s="167"/>
      <c r="KJV33" s="167"/>
      <c r="KJW33" s="167"/>
      <c r="KJX33" s="167"/>
      <c r="KJY33" s="167"/>
      <c r="KJZ33" s="167"/>
      <c r="KKA33" s="167"/>
      <c r="KKB33" s="167"/>
      <c r="KKC33" s="167"/>
      <c r="KKD33" s="167"/>
      <c r="KKE33" s="167"/>
      <c r="KKF33" s="167"/>
      <c r="KKG33" s="167"/>
      <c r="KKH33" s="167"/>
      <c r="KKI33" s="167"/>
      <c r="KKJ33" s="167"/>
      <c r="KKK33" s="167"/>
      <c r="KKL33" s="167"/>
      <c r="KKM33" s="167"/>
      <c r="KKN33" s="167"/>
      <c r="KKO33" s="167"/>
      <c r="KKP33" s="167"/>
      <c r="KKQ33" s="167"/>
      <c r="KKR33" s="167"/>
      <c r="KKS33" s="167"/>
      <c r="KKT33" s="167"/>
      <c r="KKU33" s="167"/>
      <c r="KKV33" s="167"/>
      <c r="KKW33" s="167"/>
      <c r="KKX33" s="167"/>
      <c r="KKY33" s="167"/>
      <c r="KKZ33" s="167"/>
      <c r="KLA33" s="167"/>
      <c r="KLB33" s="167"/>
      <c r="KLC33" s="167"/>
      <c r="KLD33" s="167"/>
      <c r="KLE33" s="167"/>
      <c r="KLF33" s="167"/>
      <c r="KLG33" s="167"/>
      <c r="KLH33" s="167"/>
      <c r="KLI33" s="167"/>
      <c r="KLJ33" s="167"/>
      <c r="KLK33" s="167"/>
      <c r="KLL33" s="167"/>
      <c r="KLM33" s="167"/>
      <c r="KLN33" s="167"/>
      <c r="KLO33" s="167"/>
      <c r="KLP33" s="167"/>
      <c r="KLQ33" s="167"/>
      <c r="KLR33" s="167"/>
      <c r="KLS33" s="167"/>
      <c r="KLT33" s="167"/>
      <c r="KLU33" s="167"/>
      <c r="KLV33" s="167"/>
      <c r="KLW33" s="167"/>
      <c r="KLX33" s="167"/>
      <c r="KLY33" s="167"/>
      <c r="KLZ33" s="167"/>
      <c r="KMA33" s="167"/>
      <c r="KMB33" s="167"/>
      <c r="KMC33" s="167"/>
      <c r="KMD33" s="167"/>
      <c r="KME33" s="167"/>
      <c r="KMF33" s="167"/>
      <c r="KMG33" s="167"/>
      <c r="KMH33" s="167"/>
      <c r="KMI33" s="167"/>
      <c r="KMJ33" s="167"/>
      <c r="KMK33" s="167"/>
      <c r="KML33" s="167"/>
      <c r="KMM33" s="167"/>
      <c r="KMN33" s="167"/>
      <c r="KMO33" s="167"/>
      <c r="KMP33" s="167"/>
      <c r="KMQ33" s="167"/>
      <c r="KMR33" s="167"/>
      <c r="KMS33" s="167"/>
      <c r="KMT33" s="167"/>
      <c r="KMU33" s="167"/>
      <c r="KMV33" s="167"/>
      <c r="KMW33" s="167"/>
      <c r="KMX33" s="167"/>
      <c r="KMY33" s="167"/>
      <c r="KMZ33" s="167"/>
      <c r="KNA33" s="167"/>
      <c r="KNB33" s="167"/>
      <c r="KNC33" s="167"/>
      <c r="KND33" s="167"/>
      <c r="KNE33" s="167"/>
      <c r="KNF33" s="167"/>
      <c r="KNG33" s="167"/>
      <c r="KNH33" s="167"/>
      <c r="KNI33" s="167"/>
      <c r="KNJ33" s="167"/>
      <c r="KNK33" s="167"/>
      <c r="KNL33" s="167"/>
      <c r="KNM33" s="167"/>
      <c r="KNN33" s="167"/>
      <c r="KNO33" s="167"/>
      <c r="KNP33" s="167"/>
      <c r="KNQ33" s="167"/>
      <c r="KNR33" s="167"/>
      <c r="KNS33" s="167"/>
      <c r="KNT33" s="167"/>
      <c r="KNU33" s="167"/>
      <c r="KNV33" s="167"/>
      <c r="KNW33" s="167"/>
      <c r="KNX33" s="167"/>
      <c r="KNY33" s="167"/>
      <c r="KNZ33" s="167"/>
      <c r="KOA33" s="167"/>
      <c r="KOB33" s="167"/>
      <c r="KOC33" s="167"/>
      <c r="KOD33" s="167"/>
      <c r="KOE33" s="167"/>
      <c r="KOF33" s="167"/>
      <c r="KOG33" s="167"/>
      <c r="KOH33" s="167"/>
      <c r="KOI33" s="167"/>
      <c r="KOJ33" s="167"/>
      <c r="KOK33" s="167"/>
      <c r="KOL33" s="167"/>
      <c r="KOM33" s="167"/>
      <c r="KON33" s="167"/>
      <c r="KOO33" s="167"/>
      <c r="KOP33" s="167"/>
      <c r="KOQ33" s="167"/>
      <c r="KOR33" s="167"/>
      <c r="KOS33" s="167"/>
      <c r="KOT33" s="167"/>
      <c r="KOU33" s="167"/>
      <c r="KOV33" s="167"/>
      <c r="KOW33" s="167"/>
      <c r="KOX33" s="167"/>
      <c r="KOY33" s="167"/>
      <c r="KOZ33" s="167"/>
      <c r="KPA33" s="167"/>
      <c r="KPB33" s="167"/>
      <c r="KPC33" s="167"/>
      <c r="KPD33" s="167"/>
      <c r="KPE33" s="167"/>
      <c r="KPF33" s="167"/>
      <c r="KPG33" s="167"/>
      <c r="KPH33" s="167"/>
      <c r="KPI33" s="167"/>
      <c r="KPJ33" s="167"/>
      <c r="KPK33" s="167"/>
      <c r="KPL33" s="167"/>
      <c r="KPM33" s="167"/>
      <c r="KPN33" s="167"/>
      <c r="KPO33" s="167"/>
      <c r="KPP33" s="167"/>
      <c r="KPQ33" s="167"/>
      <c r="KPR33" s="167"/>
      <c r="KPS33" s="167"/>
      <c r="KPT33" s="167"/>
      <c r="KPU33" s="167"/>
      <c r="KPV33" s="167"/>
      <c r="KPW33" s="167"/>
      <c r="KPX33" s="167"/>
      <c r="KPY33" s="167"/>
      <c r="KPZ33" s="167"/>
      <c r="KQA33" s="167"/>
      <c r="KQB33" s="167"/>
      <c r="KQC33" s="167"/>
      <c r="KQD33" s="167"/>
      <c r="KQE33" s="167"/>
      <c r="KQF33" s="167"/>
      <c r="KQG33" s="167"/>
      <c r="KQH33" s="167"/>
      <c r="KQI33" s="167"/>
      <c r="KQJ33" s="167"/>
      <c r="KQK33" s="167"/>
      <c r="KQL33" s="167"/>
      <c r="KQM33" s="167"/>
      <c r="KQN33" s="167"/>
      <c r="KQO33" s="167"/>
      <c r="KQP33" s="167"/>
      <c r="KQQ33" s="167"/>
      <c r="KQR33" s="167"/>
      <c r="KQS33" s="167"/>
      <c r="KQT33" s="167"/>
      <c r="KQU33" s="167"/>
      <c r="KQV33" s="167"/>
      <c r="KQW33" s="167"/>
      <c r="KQX33" s="167"/>
      <c r="KQY33" s="167"/>
      <c r="KQZ33" s="167"/>
      <c r="KRA33" s="167"/>
      <c r="KRB33" s="167"/>
      <c r="KRC33" s="167"/>
      <c r="KRD33" s="167"/>
      <c r="KRE33" s="167"/>
      <c r="KRF33" s="167"/>
      <c r="KRG33" s="167"/>
      <c r="KRH33" s="167"/>
      <c r="KRI33" s="167"/>
      <c r="KRJ33" s="167"/>
      <c r="KRK33" s="167"/>
      <c r="KRL33" s="167"/>
      <c r="KRM33" s="167"/>
      <c r="KRN33" s="167"/>
      <c r="KRO33" s="167"/>
      <c r="KRP33" s="167"/>
      <c r="KRQ33" s="167"/>
      <c r="KRR33" s="167"/>
      <c r="KRS33" s="167"/>
      <c r="KRT33" s="167"/>
      <c r="KRU33" s="167"/>
      <c r="KRV33" s="167"/>
      <c r="KRW33" s="167"/>
      <c r="KRX33" s="167"/>
      <c r="KRY33" s="167"/>
      <c r="KRZ33" s="167"/>
      <c r="KSA33" s="167"/>
      <c r="KSB33" s="167"/>
      <c r="KSC33" s="167"/>
      <c r="KSD33" s="167"/>
      <c r="KSE33" s="167"/>
      <c r="KSF33" s="167"/>
      <c r="KSG33" s="167"/>
      <c r="KSH33" s="167"/>
      <c r="KSI33" s="167"/>
      <c r="KSJ33" s="167"/>
      <c r="KSK33" s="167"/>
      <c r="KSL33" s="167"/>
      <c r="KSM33" s="167"/>
      <c r="KSN33" s="167"/>
      <c r="KSO33" s="167"/>
      <c r="KSP33" s="167"/>
      <c r="KSQ33" s="167"/>
      <c r="KSR33" s="167"/>
      <c r="KSS33" s="167"/>
      <c r="KST33" s="167"/>
      <c r="KSU33" s="167"/>
      <c r="KSV33" s="167"/>
      <c r="KSW33" s="167"/>
      <c r="KSX33" s="167"/>
      <c r="KSY33" s="167"/>
      <c r="KSZ33" s="167"/>
      <c r="KTA33" s="167"/>
      <c r="KTB33" s="167"/>
      <c r="KTC33" s="167"/>
      <c r="KTD33" s="167"/>
      <c r="KTE33" s="167"/>
      <c r="KTF33" s="167"/>
      <c r="KTG33" s="167"/>
      <c r="KTH33" s="167"/>
      <c r="KTI33" s="167"/>
      <c r="KTJ33" s="167"/>
      <c r="KTK33" s="167"/>
      <c r="KTL33" s="167"/>
      <c r="KTM33" s="167"/>
      <c r="KTN33" s="167"/>
      <c r="KTO33" s="167"/>
      <c r="KTP33" s="167"/>
      <c r="KTQ33" s="167"/>
      <c r="KTR33" s="167"/>
      <c r="KTS33" s="167"/>
      <c r="KTT33" s="167"/>
      <c r="KTU33" s="167"/>
      <c r="KTV33" s="167"/>
      <c r="KTW33" s="167"/>
      <c r="KTX33" s="167"/>
      <c r="KTY33" s="167"/>
      <c r="KTZ33" s="167"/>
      <c r="KUA33" s="167"/>
      <c r="KUB33" s="167"/>
      <c r="KUC33" s="167"/>
      <c r="KUD33" s="167"/>
      <c r="KUE33" s="167"/>
      <c r="KUF33" s="167"/>
      <c r="KUG33" s="167"/>
      <c r="KUH33" s="167"/>
      <c r="KUI33" s="167"/>
      <c r="KUJ33" s="167"/>
      <c r="KUK33" s="167"/>
      <c r="KUL33" s="167"/>
      <c r="KUM33" s="167"/>
      <c r="KUN33" s="167"/>
      <c r="KUO33" s="167"/>
      <c r="KUP33" s="167"/>
      <c r="KUQ33" s="167"/>
      <c r="KUR33" s="167"/>
      <c r="KUS33" s="167"/>
      <c r="KUT33" s="167"/>
      <c r="KUU33" s="167"/>
      <c r="KUV33" s="167"/>
      <c r="KUW33" s="167"/>
      <c r="KUX33" s="167"/>
      <c r="KUY33" s="167"/>
      <c r="KUZ33" s="167"/>
      <c r="KVA33" s="167"/>
      <c r="KVB33" s="167"/>
      <c r="KVC33" s="167"/>
      <c r="KVD33" s="167"/>
      <c r="KVE33" s="167"/>
      <c r="KVF33" s="167"/>
      <c r="KVG33" s="167"/>
      <c r="KVH33" s="167"/>
      <c r="KVI33" s="167"/>
      <c r="KVJ33" s="167"/>
      <c r="KVK33" s="167"/>
      <c r="KVL33" s="167"/>
      <c r="KVM33" s="167"/>
      <c r="KVN33" s="167"/>
      <c r="KVO33" s="167"/>
      <c r="KVP33" s="167"/>
      <c r="KVQ33" s="167"/>
      <c r="KVR33" s="167"/>
      <c r="KVS33" s="167"/>
      <c r="KVT33" s="167"/>
      <c r="KVU33" s="167"/>
      <c r="KVV33" s="167"/>
      <c r="KVW33" s="167"/>
      <c r="KVX33" s="167"/>
      <c r="KVY33" s="167"/>
      <c r="KVZ33" s="167"/>
      <c r="KWA33" s="167"/>
      <c r="KWB33" s="167"/>
      <c r="KWC33" s="167"/>
      <c r="KWD33" s="167"/>
      <c r="KWE33" s="167"/>
      <c r="KWF33" s="167"/>
      <c r="KWG33" s="167"/>
      <c r="KWH33" s="167"/>
      <c r="KWI33" s="167"/>
      <c r="KWJ33" s="167"/>
      <c r="KWK33" s="167"/>
      <c r="KWL33" s="167"/>
      <c r="KWM33" s="167"/>
      <c r="KWN33" s="167"/>
      <c r="KWO33" s="167"/>
      <c r="KWP33" s="167"/>
      <c r="KWQ33" s="167"/>
      <c r="KWR33" s="167"/>
      <c r="KWS33" s="167"/>
      <c r="KWT33" s="167"/>
      <c r="KWU33" s="167"/>
      <c r="KWV33" s="167"/>
      <c r="KWW33" s="167"/>
      <c r="KWX33" s="167"/>
      <c r="KWY33" s="167"/>
      <c r="KWZ33" s="167"/>
      <c r="KXA33" s="167"/>
      <c r="KXB33" s="167"/>
      <c r="KXC33" s="167"/>
      <c r="KXD33" s="167"/>
      <c r="KXE33" s="167"/>
      <c r="KXF33" s="167"/>
      <c r="KXG33" s="167"/>
      <c r="KXH33" s="167"/>
      <c r="KXI33" s="167"/>
      <c r="KXJ33" s="167"/>
      <c r="KXK33" s="167"/>
      <c r="KXL33" s="167"/>
      <c r="KXM33" s="167"/>
      <c r="KXN33" s="167"/>
      <c r="KXO33" s="167"/>
      <c r="KXP33" s="167"/>
      <c r="KXQ33" s="167"/>
      <c r="KXR33" s="167"/>
      <c r="KXS33" s="167"/>
      <c r="KXT33" s="167"/>
      <c r="KXU33" s="167"/>
      <c r="KXV33" s="167"/>
      <c r="KXW33" s="167"/>
      <c r="KXX33" s="167"/>
      <c r="KXY33" s="167"/>
      <c r="KXZ33" s="167"/>
      <c r="KYA33" s="167"/>
      <c r="KYB33" s="167"/>
      <c r="KYC33" s="167"/>
      <c r="KYD33" s="167"/>
      <c r="KYE33" s="167"/>
      <c r="KYF33" s="167"/>
      <c r="KYG33" s="167"/>
      <c r="KYH33" s="167"/>
      <c r="KYI33" s="167"/>
      <c r="KYJ33" s="167"/>
      <c r="KYK33" s="167"/>
      <c r="KYL33" s="167"/>
      <c r="KYM33" s="167"/>
      <c r="KYN33" s="167"/>
      <c r="KYO33" s="167"/>
      <c r="KYP33" s="167"/>
      <c r="KYQ33" s="167"/>
      <c r="KYR33" s="167"/>
      <c r="KYS33" s="167"/>
      <c r="KYT33" s="167"/>
      <c r="KYU33" s="167"/>
      <c r="KYV33" s="167"/>
      <c r="KYW33" s="167"/>
      <c r="KYX33" s="167"/>
      <c r="KYY33" s="167"/>
      <c r="KYZ33" s="167"/>
      <c r="KZA33" s="167"/>
      <c r="KZB33" s="167"/>
      <c r="KZC33" s="167"/>
      <c r="KZD33" s="167"/>
      <c r="KZE33" s="167"/>
      <c r="KZF33" s="167"/>
      <c r="KZG33" s="167"/>
      <c r="KZH33" s="167"/>
      <c r="KZI33" s="167"/>
      <c r="KZJ33" s="167"/>
      <c r="KZK33" s="167"/>
      <c r="KZL33" s="167"/>
      <c r="KZM33" s="167"/>
      <c r="KZN33" s="167"/>
      <c r="KZO33" s="167"/>
      <c r="KZP33" s="167"/>
      <c r="KZQ33" s="167"/>
      <c r="KZR33" s="167"/>
      <c r="KZS33" s="167"/>
      <c r="KZT33" s="167"/>
      <c r="KZU33" s="167"/>
      <c r="KZV33" s="167"/>
      <c r="KZW33" s="167"/>
      <c r="KZX33" s="167"/>
      <c r="KZY33" s="167"/>
      <c r="KZZ33" s="167"/>
      <c r="LAA33" s="167"/>
      <c r="LAB33" s="167"/>
      <c r="LAC33" s="167"/>
      <c r="LAD33" s="167"/>
      <c r="LAE33" s="167"/>
      <c r="LAF33" s="167"/>
      <c r="LAG33" s="167"/>
      <c r="LAH33" s="167"/>
      <c r="LAI33" s="167"/>
      <c r="LAJ33" s="167"/>
      <c r="LAK33" s="167"/>
      <c r="LAL33" s="167"/>
      <c r="LAM33" s="167"/>
      <c r="LAN33" s="167"/>
      <c r="LAO33" s="167"/>
      <c r="LAP33" s="167"/>
      <c r="LAQ33" s="167"/>
      <c r="LAR33" s="167"/>
      <c r="LAS33" s="167"/>
      <c r="LAT33" s="167"/>
      <c r="LAU33" s="167"/>
      <c r="LAV33" s="167"/>
      <c r="LAW33" s="167"/>
      <c r="LAX33" s="167"/>
      <c r="LAY33" s="167"/>
      <c r="LAZ33" s="167"/>
      <c r="LBA33" s="167"/>
      <c r="LBB33" s="167"/>
      <c r="LBC33" s="167"/>
      <c r="LBD33" s="167"/>
      <c r="LBE33" s="167"/>
      <c r="LBF33" s="167"/>
      <c r="LBG33" s="167"/>
      <c r="LBH33" s="167"/>
      <c r="LBI33" s="167"/>
      <c r="LBJ33" s="167"/>
      <c r="LBK33" s="167"/>
      <c r="LBL33" s="167"/>
      <c r="LBM33" s="167"/>
      <c r="LBN33" s="167"/>
      <c r="LBO33" s="167"/>
      <c r="LBP33" s="167"/>
      <c r="LBQ33" s="167"/>
      <c r="LBR33" s="167"/>
      <c r="LBS33" s="167"/>
      <c r="LBT33" s="167"/>
      <c r="LBU33" s="167"/>
      <c r="LBV33" s="167"/>
      <c r="LBW33" s="167"/>
      <c r="LBX33" s="167"/>
      <c r="LBY33" s="167"/>
      <c r="LBZ33" s="167"/>
      <c r="LCA33" s="167"/>
      <c r="LCB33" s="167"/>
      <c r="LCC33" s="167"/>
      <c r="LCD33" s="167"/>
      <c r="LCE33" s="167"/>
      <c r="LCF33" s="167"/>
      <c r="LCG33" s="167"/>
      <c r="LCH33" s="167"/>
      <c r="LCI33" s="167"/>
      <c r="LCJ33" s="167"/>
      <c r="LCK33" s="167"/>
      <c r="LCL33" s="167"/>
      <c r="LCM33" s="167"/>
      <c r="LCN33" s="167"/>
      <c r="LCO33" s="167"/>
      <c r="LCP33" s="167"/>
      <c r="LCQ33" s="167"/>
      <c r="LCR33" s="167"/>
      <c r="LCS33" s="167"/>
      <c r="LCT33" s="167"/>
      <c r="LCU33" s="167"/>
      <c r="LCV33" s="167"/>
      <c r="LCW33" s="167"/>
      <c r="LCX33" s="167"/>
      <c r="LCY33" s="167"/>
      <c r="LCZ33" s="167"/>
      <c r="LDA33" s="167"/>
      <c r="LDB33" s="167"/>
      <c r="LDC33" s="167"/>
      <c r="LDD33" s="167"/>
      <c r="LDE33" s="167"/>
      <c r="LDF33" s="167"/>
      <c r="LDG33" s="167"/>
      <c r="LDH33" s="167"/>
      <c r="LDI33" s="167"/>
      <c r="LDJ33" s="167"/>
      <c r="LDK33" s="167"/>
      <c r="LDL33" s="167"/>
      <c r="LDM33" s="167"/>
      <c r="LDN33" s="167"/>
      <c r="LDO33" s="167"/>
      <c r="LDP33" s="167"/>
      <c r="LDQ33" s="167"/>
      <c r="LDR33" s="167"/>
      <c r="LDS33" s="167"/>
      <c r="LDT33" s="167"/>
      <c r="LDU33" s="167"/>
      <c r="LDV33" s="167"/>
      <c r="LDW33" s="167"/>
      <c r="LDX33" s="167"/>
      <c r="LDY33" s="167"/>
      <c r="LDZ33" s="167"/>
      <c r="LEA33" s="167"/>
      <c r="LEB33" s="167"/>
      <c r="LEC33" s="167"/>
      <c r="LED33" s="167"/>
      <c r="LEE33" s="167"/>
      <c r="LEF33" s="167"/>
      <c r="LEG33" s="167"/>
      <c r="LEH33" s="167"/>
      <c r="LEI33" s="167"/>
      <c r="LEJ33" s="167"/>
      <c r="LEK33" s="167"/>
      <c r="LEL33" s="167"/>
      <c r="LEM33" s="167"/>
      <c r="LEN33" s="167"/>
      <c r="LEO33" s="167"/>
      <c r="LEP33" s="167"/>
      <c r="LEQ33" s="167"/>
      <c r="LER33" s="167"/>
      <c r="LES33" s="167"/>
      <c r="LET33" s="167"/>
      <c r="LEU33" s="167"/>
      <c r="LEV33" s="167"/>
      <c r="LEW33" s="167"/>
      <c r="LEX33" s="167"/>
      <c r="LEY33" s="167"/>
      <c r="LEZ33" s="167"/>
      <c r="LFA33" s="167"/>
      <c r="LFB33" s="167"/>
      <c r="LFC33" s="167"/>
      <c r="LFD33" s="167"/>
      <c r="LFE33" s="167"/>
      <c r="LFF33" s="167"/>
      <c r="LFG33" s="167"/>
      <c r="LFH33" s="167"/>
      <c r="LFI33" s="167"/>
      <c r="LFJ33" s="167"/>
      <c r="LFK33" s="167"/>
      <c r="LFL33" s="167"/>
      <c r="LFM33" s="167"/>
      <c r="LFN33" s="167"/>
      <c r="LFO33" s="167"/>
      <c r="LFP33" s="167"/>
      <c r="LFQ33" s="167"/>
      <c r="LFR33" s="167"/>
      <c r="LFS33" s="167"/>
      <c r="LFT33" s="167"/>
      <c r="LFU33" s="167"/>
      <c r="LFV33" s="167"/>
      <c r="LFW33" s="167"/>
      <c r="LFX33" s="167"/>
      <c r="LFY33" s="167"/>
      <c r="LFZ33" s="167"/>
      <c r="LGA33" s="167"/>
      <c r="LGB33" s="167"/>
      <c r="LGC33" s="167"/>
      <c r="LGD33" s="167"/>
      <c r="LGE33" s="167"/>
      <c r="LGF33" s="167"/>
      <c r="LGG33" s="167"/>
      <c r="LGH33" s="167"/>
      <c r="LGI33" s="167"/>
      <c r="LGJ33" s="167"/>
      <c r="LGK33" s="167"/>
      <c r="LGL33" s="167"/>
      <c r="LGM33" s="167"/>
      <c r="LGN33" s="167"/>
      <c r="LGO33" s="167"/>
      <c r="LGP33" s="167"/>
      <c r="LGQ33" s="167"/>
      <c r="LGR33" s="167"/>
      <c r="LGS33" s="167"/>
      <c r="LGT33" s="167"/>
      <c r="LGU33" s="167"/>
      <c r="LGV33" s="167"/>
      <c r="LGW33" s="167"/>
      <c r="LGX33" s="167"/>
      <c r="LGY33" s="167"/>
      <c r="LGZ33" s="167"/>
      <c r="LHA33" s="167"/>
      <c r="LHB33" s="167"/>
      <c r="LHC33" s="167"/>
      <c r="LHD33" s="167"/>
      <c r="LHE33" s="167"/>
      <c r="LHF33" s="167"/>
      <c r="LHG33" s="167"/>
      <c r="LHH33" s="167"/>
      <c r="LHI33" s="167"/>
      <c r="LHJ33" s="167"/>
      <c r="LHK33" s="167"/>
      <c r="LHL33" s="167"/>
      <c r="LHM33" s="167"/>
      <c r="LHN33" s="167"/>
      <c r="LHO33" s="167"/>
      <c r="LHP33" s="167"/>
      <c r="LHQ33" s="167"/>
      <c r="LHR33" s="167"/>
      <c r="LHS33" s="167"/>
      <c r="LHT33" s="167"/>
      <c r="LHU33" s="167"/>
      <c r="LHV33" s="167"/>
      <c r="LHW33" s="167"/>
      <c r="LHX33" s="167"/>
      <c r="LHY33" s="167"/>
      <c r="LHZ33" s="167"/>
      <c r="LIA33" s="167"/>
      <c r="LIB33" s="167"/>
      <c r="LIC33" s="167"/>
      <c r="LID33" s="167"/>
      <c r="LIE33" s="167"/>
      <c r="LIF33" s="167"/>
      <c r="LIG33" s="167"/>
      <c r="LIH33" s="167"/>
      <c r="LII33" s="167"/>
      <c r="LIJ33" s="167"/>
      <c r="LIK33" s="167"/>
      <c r="LIL33" s="167"/>
      <c r="LIM33" s="167"/>
      <c r="LIN33" s="167"/>
      <c r="LIO33" s="167"/>
      <c r="LIP33" s="167"/>
      <c r="LIQ33" s="167"/>
      <c r="LIR33" s="167"/>
      <c r="LIS33" s="167"/>
      <c r="LIT33" s="167"/>
      <c r="LIU33" s="167"/>
      <c r="LIV33" s="167"/>
      <c r="LIW33" s="167"/>
      <c r="LIX33" s="167"/>
      <c r="LIY33" s="167"/>
      <c r="LIZ33" s="167"/>
      <c r="LJA33" s="167"/>
      <c r="LJB33" s="167"/>
      <c r="LJC33" s="167"/>
      <c r="LJD33" s="167"/>
      <c r="LJE33" s="167"/>
      <c r="LJF33" s="167"/>
      <c r="LJG33" s="167"/>
      <c r="LJH33" s="167"/>
      <c r="LJI33" s="167"/>
      <c r="LJJ33" s="167"/>
      <c r="LJK33" s="167"/>
      <c r="LJL33" s="167"/>
      <c r="LJM33" s="167"/>
      <c r="LJN33" s="167"/>
      <c r="LJO33" s="167"/>
      <c r="LJP33" s="167"/>
      <c r="LJQ33" s="167"/>
      <c r="LJR33" s="167"/>
      <c r="LJS33" s="167"/>
      <c r="LJT33" s="167"/>
      <c r="LJU33" s="167"/>
      <c r="LJV33" s="167"/>
      <c r="LJW33" s="167"/>
      <c r="LJX33" s="167"/>
      <c r="LJY33" s="167"/>
      <c r="LJZ33" s="167"/>
      <c r="LKA33" s="167"/>
      <c r="LKB33" s="167"/>
      <c r="LKC33" s="167"/>
      <c r="LKD33" s="167"/>
      <c r="LKE33" s="167"/>
      <c r="LKF33" s="167"/>
      <c r="LKG33" s="167"/>
      <c r="LKH33" s="167"/>
      <c r="LKI33" s="167"/>
      <c r="LKJ33" s="167"/>
      <c r="LKK33" s="167"/>
      <c r="LKL33" s="167"/>
      <c r="LKM33" s="167"/>
      <c r="LKN33" s="167"/>
      <c r="LKO33" s="167"/>
      <c r="LKP33" s="167"/>
      <c r="LKQ33" s="167"/>
      <c r="LKR33" s="167"/>
      <c r="LKS33" s="167"/>
      <c r="LKT33" s="167"/>
      <c r="LKU33" s="167"/>
      <c r="LKV33" s="167"/>
      <c r="LKW33" s="167"/>
      <c r="LKX33" s="167"/>
      <c r="LKY33" s="167"/>
      <c r="LKZ33" s="167"/>
      <c r="LLA33" s="167"/>
      <c r="LLB33" s="167"/>
      <c r="LLC33" s="167"/>
      <c r="LLD33" s="167"/>
      <c r="LLE33" s="167"/>
      <c r="LLF33" s="167"/>
      <c r="LLG33" s="167"/>
      <c r="LLH33" s="167"/>
      <c r="LLI33" s="167"/>
      <c r="LLJ33" s="167"/>
      <c r="LLK33" s="167"/>
      <c r="LLL33" s="167"/>
      <c r="LLM33" s="167"/>
      <c r="LLN33" s="167"/>
      <c r="LLO33" s="167"/>
      <c r="LLP33" s="167"/>
      <c r="LLQ33" s="167"/>
      <c r="LLR33" s="167"/>
      <c r="LLS33" s="167"/>
      <c r="LLT33" s="167"/>
      <c r="LLU33" s="167"/>
      <c r="LLV33" s="167"/>
      <c r="LLW33" s="167"/>
      <c r="LLX33" s="167"/>
      <c r="LLY33" s="167"/>
      <c r="LLZ33" s="167"/>
      <c r="LMA33" s="167"/>
      <c r="LMB33" s="167"/>
      <c r="LMC33" s="167"/>
      <c r="LMD33" s="167"/>
      <c r="LME33" s="167"/>
      <c r="LMF33" s="167"/>
      <c r="LMG33" s="167"/>
      <c r="LMH33" s="167"/>
      <c r="LMI33" s="167"/>
      <c r="LMJ33" s="167"/>
      <c r="LMK33" s="167"/>
      <c r="LML33" s="167"/>
      <c r="LMM33" s="167"/>
      <c r="LMN33" s="167"/>
      <c r="LMO33" s="167"/>
      <c r="LMP33" s="167"/>
      <c r="LMQ33" s="167"/>
      <c r="LMR33" s="167"/>
      <c r="LMS33" s="167"/>
      <c r="LMT33" s="167"/>
      <c r="LMU33" s="167"/>
      <c r="LMV33" s="167"/>
      <c r="LMW33" s="167"/>
      <c r="LMX33" s="167"/>
      <c r="LMY33" s="167"/>
      <c r="LMZ33" s="167"/>
      <c r="LNA33" s="167"/>
      <c r="LNB33" s="167"/>
      <c r="LNC33" s="167"/>
      <c r="LND33" s="167"/>
      <c r="LNE33" s="167"/>
      <c r="LNF33" s="167"/>
      <c r="LNG33" s="167"/>
      <c r="LNH33" s="167"/>
      <c r="LNI33" s="167"/>
      <c r="LNJ33" s="167"/>
      <c r="LNK33" s="167"/>
      <c r="LNL33" s="167"/>
      <c r="LNM33" s="167"/>
      <c r="LNN33" s="167"/>
      <c r="LNO33" s="167"/>
      <c r="LNP33" s="167"/>
      <c r="LNQ33" s="167"/>
      <c r="LNR33" s="167"/>
      <c r="LNS33" s="167"/>
      <c r="LNT33" s="167"/>
      <c r="LNU33" s="167"/>
      <c r="LNV33" s="167"/>
      <c r="LNW33" s="167"/>
      <c r="LNX33" s="167"/>
      <c r="LNY33" s="167"/>
      <c r="LNZ33" s="167"/>
      <c r="LOA33" s="167"/>
      <c r="LOB33" s="167"/>
      <c r="LOC33" s="167"/>
      <c r="LOD33" s="167"/>
      <c r="LOE33" s="167"/>
      <c r="LOF33" s="167"/>
      <c r="LOG33" s="167"/>
      <c r="LOH33" s="167"/>
      <c r="LOI33" s="167"/>
      <c r="LOJ33" s="167"/>
      <c r="LOK33" s="167"/>
      <c r="LOL33" s="167"/>
      <c r="LOM33" s="167"/>
      <c r="LON33" s="167"/>
      <c r="LOO33" s="167"/>
      <c r="LOP33" s="167"/>
      <c r="LOQ33" s="167"/>
      <c r="LOR33" s="167"/>
      <c r="LOS33" s="167"/>
      <c r="LOT33" s="167"/>
      <c r="LOU33" s="167"/>
      <c r="LOV33" s="167"/>
      <c r="LOW33" s="167"/>
      <c r="LOX33" s="167"/>
      <c r="LOY33" s="167"/>
      <c r="LOZ33" s="167"/>
      <c r="LPA33" s="167"/>
      <c r="LPB33" s="167"/>
      <c r="LPC33" s="167"/>
      <c r="LPD33" s="167"/>
      <c r="LPE33" s="167"/>
      <c r="LPF33" s="167"/>
      <c r="LPG33" s="167"/>
      <c r="LPH33" s="167"/>
      <c r="LPI33" s="167"/>
      <c r="LPJ33" s="167"/>
      <c r="LPK33" s="167"/>
      <c r="LPL33" s="167"/>
      <c r="LPM33" s="167"/>
      <c r="LPN33" s="167"/>
      <c r="LPO33" s="167"/>
      <c r="LPP33" s="167"/>
      <c r="LPQ33" s="167"/>
      <c r="LPR33" s="167"/>
      <c r="LPS33" s="167"/>
      <c r="LPT33" s="167"/>
      <c r="LPU33" s="167"/>
      <c r="LPV33" s="167"/>
      <c r="LPW33" s="167"/>
      <c r="LPX33" s="167"/>
      <c r="LPY33" s="167"/>
      <c r="LPZ33" s="167"/>
      <c r="LQA33" s="167"/>
      <c r="LQB33" s="167"/>
      <c r="LQC33" s="167"/>
      <c r="LQD33" s="167"/>
      <c r="LQE33" s="167"/>
      <c r="LQF33" s="167"/>
      <c r="LQG33" s="167"/>
      <c r="LQH33" s="167"/>
      <c r="LQI33" s="167"/>
      <c r="LQJ33" s="167"/>
      <c r="LQK33" s="167"/>
      <c r="LQL33" s="167"/>
      <c r="LQM33" s="167"/>
      <c r="LQN33" s="167"/>
      <c r="LQO33" s="167"/>
      <c r="LQP33" s="167"/>
      <c r="LQQ33" s="167"/>
      <c r="LQR33" s="167"/>
      <c r="LQS33" s="167"/>
      <c r="LQT33" s="167"/>
      <c r="LQU33" s="167"/>
      <c r="LQV33" s="167"/>
      <c r="LQW33" s="167"/>
      <c r="LQX33" s="167"/>
      <c r="LQY33" s="167"/>
      <c r="LQZ33" s="167"/>
      <c r="LRA33" s="167"/>
      <c r="LRB33" s="167"/>
      <c r="LRC33" s="167"/>
      <c r="LRD33" s="167"/>
      <c r="LRE33" s="167"/>
      <c r="LRF33" s="167"/>
      <c r="LRG33" s="167"/>
      <c r="LRH33" s="167"/>
      <c r="LRI33" s="167"/>
      <c r="LRJ33" s="167"/>
      <c r="LRK33" s="167"/>
      <c r="LRL33" s="167"/>
      <c r="LRM33" s="167"/>
      <c r="LRN33" s="167"/>
      <c r="LRO33" s="167"/>
      <c r="LRP33" s="167"/>
      <c r="LRQ33" s="167"/>
      <c r="LRR33" s="167"/>
      <c r="LRS33" s="167"/>
      <c r="LRT33" s="167"/>
      <c r="LRU33" s="167"/>
      <c r="LRV33" s="167"/>
      <c r="LRW33" s="167"/>
      <c r="LRX33" s="167"/>
      <c r="LRY33" s="167"/>
      <c r="LRZ33" s="167"/>
      <c r="LSA33" s="167"/>
      <c r="LSB33" s="167"/>
      <c r="LSC33" s="167"/>
      <c r="LSD33" s="167"/>
      <c r="LSE33" s="167"/>
      <c r="LSF33" s="167"/>
      <c r="LSG33" s="167"/>
      <c r="LSH33" s="167"/>
      <c r="LSI33" s="167"/>
      <c r="LSJ33" s="167"/>
      <c r="LSK33" s="167"/>
      <c r="LSL33" s="167"/>
      <c r="LSM33" s="167"/>
      <c r="LSN33" s="167"/>
      <c r="LSO33" s="167"/>
      <c r="LSP33" s="167"/>
      <c r="LSQ33" s="167"/>
      <c r="LSR33" s="167"/>
      <c r="LSS33" s="167"/>
      <c r="LST33" s="167"/>
      <c r="LSU33" s="167"/>
      <c r="LSV33" s="167"/>
      <c r="LSW33" s="167"/>
      <c r="LSX33" s="167"/>
      <c r="LSY33" s="167"/>
      <c r="LSZ33" s="167"/>
      <c r="LTA33" s="167"/>
      <c r="LTB33" s="167"/>
      <c r="LTC33" s="167"/>
      <c r="LTD33" s="167"/>
      <c r="LTE33" s="167"/>
      <c r="LTF33" s="167"/>
      <c r="LTG33" s="167"/>
      <c r="LTH33" s="167"/>
      <c r="LTI33" s="167"/>
      <c r="LTJ33" s="167"/>
      <c r="LTK33" s="167"/>
      <c r="LTL33" s="167"/>
      <c r="LTM33" s="167"/>
      <c r="LTN33" s="167"/>
      <c r="LTO33" s="167"/>
      <c r="LTP33" s="167"/>
      <c r="LTQ33" s="167"/>
      <c r="LTR33" s="167"/>
      <c r="LTS33" s="167"/>
      <c r="LTT33" s="167"/>
      <c r="LTU33" s="167"/>
      <c r="LTV33" s="167"/>
      <c r="LTW33" s="167"/>
      <c r="LTX33" s="167"/>
      <c r="LTY33" s="167"/>
      <c r="LTZ33" s="167"/>
      <c r="LUA33" s="167"/>
      <c r="LUB33" s="167"/>
      <c r="LUC33" s="167"/>
      <c r="LUD33" s="167"/>
      <c r="LUE33" s="167"/>
      <c r="LUF33" s="167"/>
      <c r="LUG33" s="167"/>
      <c r="LUH33" s="167"/>
      <c r="LUI33" s="167"/>
      <c r="LUJ33" s="167"/>
      <c r="LUK33" s="167"/>
      <c r="LUL33" s="167"/>
      <c r="LUM33" s="167"/>
      <c r="LUN33" s="167"/>
      <c r="LUO33" s="167"/>
      <c r="LUP33" s="167"/>
      <c r="LUQ33" s="167"/>
      <c r="LUR33" s="167"/>
      <c r="LUS33" s="167"/>
      <c r="LUT33" s="167"/>
      <c r="LUU33" s="167"/>
      <c r="LUV33" s="167"/>
      <c r="LUW33" s="167"/>
      <c r="LUX33" s="167"/>
      <c r="LUY33" s="167"/>
      <c r="LUZ33" s="167"/>
      <c r="LVA33" s="167"/>
      <c r="LVB33" s="167"/>
      <c r="LVC33" s="167"/>
      <c r="LVD33" s="167"/>
      <c r="LVE33" s="167"/>
      <c r="LVF33" s="167"/>
      <c r="LVG33" s="167"/>
      <c r="LVH33" s="167"/>
      <c r="LVI33" s="167"/>
      <c r="LVJ33" s="167"/>
      <c r="LVK33" s="167"/>
      <c r="LVL33" s="167"/>
      <c r="LVM33" s="167"/>
      <c r="LVN33" s="167"/>
      <c r="LVO33" s="167"/>
      <c r="LVP33" s="167"/>
      <c r="LVQ33" s="167"/>
      <c r="LVR33" s="167"/>
      <c r="LVS33" s="167"/>
      <c r="LVT33" s="167"/>
      <c r="LVU33" s="167"/>
      <c r="LVV33" s="167"/>
      <c r="LVW33" s="167"/>
      <c r="LVX33" s="167"/>
      <c r="LVY33" s="167"/>
      <c r="LVZ33" s="167"/>
      <c r="LWA33" s="167"/>
      <c r="LWB33" s="167"/>
      <c r="LWC33" s="167"/>
      <c r="LWD33" s="167"/>
      <c r="LWE33" s="167"/>
      <c r="LWF33" s="167"/>
      <c r="LWG33" s="167"/>
      <c r="LWH33" s="167"/>
      <c r="LWI33" s="167"/>
      <c r="LWJ33" s="167"/>
      <c r="LWK33" s="167"/>
      <c r="LWL33" s="167"/>
      <c r="LWM33" s="167"/>
      <c r="LWN33" s="167"/>
      <c r="LWO33" s="167"/>
      <c r="LWP33" s="167"/>
      <c r="LWQ33" s="167"/>
      <c r="LWR33" s="167"/>
      <c r="LWS33" s="167"/>
      <c r="LWT33" s="167"/>
      <c r="LWU33" s="167"/>
      <c r="LWV33" s="167"/>
      <c r="LWW33" s="167"/>
      <c r="LWX33" s="167"/>
      <c r="LWY33" s="167"/>
      <c r="LWZ33" s="167"/>
      <c r="LXA33" s="167"/>
      <c r="LXB33" s="167"/>
      <c r="LXC33" s="167"/>
      <c r="LXD33" s="167"/>
      <c r="LXE33" s="167"/>
      <c r="LXF33" s="167"/>
      <c r="LXG33" s="167"/>
      <c r="LXH33" s="167"/>
      <c r="LXI33" s="167"/>
      <c r="LXJ33" s="167"/>
      <c r="LXK33" s="167"/>
      <c r="LXL33" s="167"/>
      <c r="LXM33" s="167"/>
      <c r="LXN33" s="167"/>
      <c r="LXO33" s="167"/>
      <c r="LXP33" s="167"/>
      <c r="LXQ33" s="167"/>
      <c r="LXR33" s="167"/>
      <c r="LXS33" s="167"/>
      <c r="LXT33" s="167"/>
      <c r="LXU33" s="167"/>
      <c r="LXV33" s="167"/>
      <c r="LXW33" s="167"/>
      <c r="LXX33" s="167"/>
      <c r="LXY33" s="167"/>
      <c r="LXZ33" s="167"/>
      <c r="LYA33" s="167"/>
      <c r="LYB33" s="167"/>
      <c r="LYC33" s="167"/>
      <c r="LYD33" s="167"/>
      <c r="LYE33" s="167"/>
      <c r="LYF33" s="167"/>
      <c r="LYG33" s="167"/>
      <c r="LYH33" s="167"/>
      <c r="LYI33" s="167"/>
      <c r="LYJ33" s="167"/>
      <c r="LYK33" s="167"/>
      <c r="LYL33" s="167"/>
      <c r="LYM33" s="167"/>
      <c r="LYN33" s="167"/>
      <c r="LYO33" s="167"/>
      <c r="LYP33" s="167"/>
      <c r="LYQ33" s="167"/>
      <c r="LYR33" s="167"/>
      <c r="LYS33" s="167"/>
      <c r="LYT33" s="167"/>
      <c r="LYU33" s="167"/>
      <c r="LYV33" s="167"/>
      <c r="LYW33" s="167"/>
      <c r="LYX33" s="167"/>
      <c r="LYY33" s="167"/>
      <c r="LYZ33" s="167"/>
      <c r="LZA33" s="167"/>
      <c r="LZB33" s="167"/>
      <c r="LZC33" s="167"/>
      <c r="LZD33" s="167"/>
      <c r="LZE33" s="167"/>
      <c r="LZF33" s="167"/>
      <c r="LZG33" s="167"/>
      <c r="LZH33" s="167"/>
      <c r="LZI33" s="167"/>
      <c r="LZJ33" s="167"/>
      <c r="LZK33" s="167"/>
      <c r="LZL33" s="167"/>
      <c r="LZM33" s="167"/>
      <c r="LZN33" s="167"/>
      <c r="LZO33" s="167"/>
      <c r="LZP33" s="167"/>
      <c r="LZQ33" s="167"/>
      <c r="LZR33" s="167"/>
      <c r="LZS33" s="167"/>
      <c r="LZT33" s="167"/>
      <c r="LZU33" s="167"/>
      <c r="LZV33" s="167"/>
      <c r="LZW33" s="167"/>
      <c r="LZX33" s="167"/>
      <c r="LZY33" s="167"/>
      <c r="LZZ33" s="167"/>
      <c r="MAA33" s="167"/>
      <c r="MAB33" s="167"/>
      <c r="MAC33" s="167"/>
      <c r="MAD33" s="167"/>
      <c r="MAE33" s="167"/>
      <c r="MAF33" s="167"/>
      <c r="MAG33" s="167"/>
      <c r="MAH33" s="167"/>
      <c r="MAI33" s="167"/>
      <c r="MAJ33" s="167"/>
      <c r="MAK33" s="167"/>
      <c r="MAL33" s="167"/>
      <c r="MAM33" s="167"/>
      <c r="MAN33" s="167"/>
      <c r="MAO33" s="167"/>
      <c r="MAP33" s="167"/>
      <c r="MAQ33" s="167"/>
      <c r="MAR33" s="167"/>
      <c r="MAS33" s="167"/>
      <c r="MAT33" s="167"/>
      <c r="MAU33" s="167"/>
      <c r="MAV33" s="167"/>
      <c r="MAW33" s="167"/>
      <c r="MAX33" s="167"/>
      <c r="MAY33" s="167"/>
      <c r="MAZ33" s="167"/>
      <c r="MBA33" s="167"/>
      <c r="MBB33" s="167"/>
      <c r="MBC33" s="167"/>
      <c r="MBD33" s="167"/>
      <c r="MBE33" s="167"/>
      <c r="MBF33" s="167"/>
      <c r="MBG33" s="167"/>
      <c r="MBH33" s="167"/>
      <c r="MBI33" s="167"/>
      <c r="MBJ33" s="167"/>
      <c r="MBK33" s="167"/>
      <c r="MBL33" s="167"/>
      <c r="MBM33" s="167"/>
      <c r="MBN33" s="167"/>
      <c r="MBO33" s="167"/>
      <c r="MBP33" s="167"/>
      <c r="MBQ33" s="167"/>
      <c r="MBR33" s="167"/>
      <c r="MBS33" s="167"/>
      <c r="MBT33" s="167"/>
      <c r="MBU33" s="167"/>
      <c r="MBV33" s="167"/>
      <c r="MBW33" s="167"/>
      <c r="MBX33" s="167"/>
      <c r="MBY33" s="167"/>
      <c r="MBZ33" s="167"/>
      <c r="MCA33" s="167"/>
      <c r="MCB33" s="167"/>
      <c r="MCC33" s="167"/>
      <c r="MCD33" s="167"/>
      <c r="MCE33" s="167"/>
      <c r="MCF33" s="167"/>
      <c r="MCG33" s="167"/>
      <c r="MCH33" s="167"/>
      <c r="MCI33" s="167"/>
      <c r="MCJ33" s="167"/>
      <c r="MCK33" s="167"/>
      <c r="MCL33" s="167"/>
      <c r="MCM33" s="167"/>
      <c r="MCN33" s="167"/>
      <c r="MCO33" s="167"/>
      <c r="MCP33" s="167"/>
      <c r="MCQ33" s="167"/>
      <c r="MCR33" s="167"/>
      <c r="MCS33" s="167"/>
      <c r="MCT33" s="167"/>
      <c r="MCU33" s="167"/>
      <c r="MCV33" s="167"/>
      <c r="MCW33" s="167"/>
      <c r="MCX33" s="167"/>
      <c r="MCY33" s="167"/>
      <c r="MCZ33" s="167"/>
      <c r="MDA33" s="167"/>
      <c r="MDB33" s="167"/>
      <c r="MDC33" s="167"/>
      <c r="MDD33" s="167"/>
      <c r="MDE33" s="167"/>
      <c r="MDF33" s="167"/>
      <c r="MDG33" s="167"/>
      <c r="MDH33" s="167"/>
      <c r="MDI33" s="167"/>
      <c r="MDJ33" s="167"/>
      <c r="MDK33" s="167"/>
      <c r="MDL33" s="167"/>
      <c r="MDM33" s="167"/>
      <c r="MDN33" s="167"/>
      <c r="MDO33" s="167"/>
      <c r="MDP33" s="167"/>
      <c r="MDQ33" s="167"/>
      <c r="MDR33" s="167"/>
      <c r="MDS33" s="167"/>
      <c r="MDT33" s="167"/>
      <c r="MDU33" s="167"/>
      <c r="MDV33" s="167"/>
      <c r="MDW33" s="167"/>
      <c r="MDX33" s="167"/>
      <c r="MDY33" s="167"/>
      <c r="MDZ33" s="167"/>
      <c r="MEA33" s="167"/>
      <c r="MEB33" s="167"/>
      <c r="MEC33" s="167"/>
      <c r="MED33" s="167"/>
      <c r="MEE33" s="167"/>
      <c r="MEF33" s="167"/>
      <c r="MEG33" s="167"/>
      <c r="MEH33" s="167"/>
      <c r="MEI33" s="167"/>
      <c r="MEJ33" s="167"/>
      <c r="MEK33" s="167"/>
      <c r="MEL33" s="167"/>
      <c r="MEM33" s="167"/>
      <c r="MEN33" s="167"/>
      <c r="MEO33" s="167"/>
      <c r="MEP33" s="167"/>
      <c r="MEQ33" s="167"/>
      <c r="MER33" s="167"/>
      <c r="MES33" s="167"/>
      <c r="MET33" s="167"/>
      <c r="MEU33" s="167"/>
      <c r="MEV33" s="167"/>
      <c r="MEW33" s="167"/>
      <c r="MEX33" s="167"/>
      <c r="MEY33" s="167"/>
      <c r="MEZ33" s="167"/>
      <c r="MFA33" s="167"/>
      <c r="MFB33" s="167"/>
      <c r="MFC33" s="167"/>
      <c r="MFD33" s="167"/>
      <c r="MFE33" s="167"/>
      <c r="MFF33" s="167"/>
      <c r="MFG33" s="167"/>
      <c r="MFH33" s="167"/>
      <c r="MFI33" s="167"/>
      <c r="MFJ33" s="167"/>
      <c r="MFK33" s="167"/>
      <c r="MFL33" s="167"/>
      <c r="MFM33" s="167"/>
      <c r="MFN33" s="167"/>
      <c r="MFO33" s="167"/>
      <c r="MFP33" s="167"/>
      <c r="MFQ33" s="167"/>
      <c r="MFR33" s="167"/>
      <c r="MFS33" s="167"/>
      <c r="MFT33" s="167"/>
      <c r="MFU33" s="167"/>
      <c r="MFV33" s="167"/>
      <c r="MFW33" s="167"/>
      <c r="MFX33" s="167"/>
      <c r="MFY33" s="167"/>
      <c r="MFZ33" s="167"/>
      <c r="MGA33" s="167"/>
      <c r="MGB33" s="167"/>
      <c r="MGC33" s="167"/>
      <c r="MGD33" s="167"/>
      <c r="MGE33" s="167"/>
      <c r="MGF33" s="167"/>
      <c r="MGG33" s="167"/>
      <c r="MGH33" s="167"/>
      <c r="MGI33" s="167"/>
      <c r="MGJ33" s="167"/>
      <c r="MGK33" s="167"/>
      <c r="MGL33" s="167"/>
      <c r="MGM33" s="167"/>
      <c r="MGN33" s="167"/>
      <c r="MGO33" s="167"/>
      <c r="MGP33" s="167"/>
      <c r="MGQ33" s="167"/>
      <c r="MGR33" s="167"/>
      <c r="MGS33" s="167"/>
      <c r="MGT33" s="167"/>
      <c r="MGU33" s="167"/>
      <c r="MGV33" s="167"/>
      <c r="MGW33" s="167"/>
      <c r="MGX33" s="167"/>
      <c r="MGY33" s="167"/>
      <c r="MGZ33" s="167"/>
      <c r="MHA33" s="167"/>
      <c r="MHB33" s="167"/>
      <c r="MHC33" s="167"/>
      <c r="MHD33" s="167"/>
      <c r="MHE33" s="167"/>
      <c r="MHF33" s="167"/>
      <c r="MHG33" s="167"/>
      <c r="MHH33" s="167"/>
      <c r="MHI33" s="167"/>
      <c r="MHJ33" s="167"/>
      <c r="MHK33" s="167"/>
      <c r="MHL33" s="167"/>
      <c r="MHM33" s="167"/>
      <c r="MHN33" s="167"/>
      <c r="MHO33" s="167"/>
      <c r="MHP33" s="167"/>
      <c r="MHQ33" s="167"/>
      <c r="MHR33" s="167"/>
      <c r="MHS33" s="167"/>
      <c r="MHT33" s="167"/>
      <c r="MHU33" s="167"/>
      <c r="MHV33" s="167"/>
      <c r="MHW33" s="167"/>
      <c r="MHX33" s="167"/>
      <c r="MHY33" s="167"/>
      <c r="MHZ33" s="167"/>
      <c r="MIA33" s="167"/>
      <c r="MIB33" s="167"/>
      <c r="MIC33" s="167"/>
      <c r="MID33" s="167"/>
      <c r="MIE33" s="167"/>
      <c r="MIF33" s="167"/>
      <c r="MIG33" s="167"/>
      <c r="MIH33" s="167"/>
      <c r="MII33" s="167"/>
      <c r="MIJ33" s="167"/>
      <c r="MIK33" s="167"/>
      <c r="MIL33" s="167"/>
      <c r="MIM33" s="167"/>
      <c r="MIN33" s="167"/>
      <c r="MIO33" s="167"/>
      <c r="MIP33" s="167"/>
      <c r="MIQ33" s="167"/>
      <c r="MIR33" s="167"/>
      <c r="MIS33" s="167"/>
      <c r="MIT33" s="167"/>
      <c r="MIU33" s="167"/>
      <c r="MIV33" s="167"/>
      <c r="MIW33" s="167"/>
      <c r="MIX33" s="167"/>
      <c r="MIY33" s="167"/>
      <c r="MIZ33" s="167"/>
      <c r="MJA33" s="167"/>
      <c r="MJB33" s="167"/>
      <c r="MJC33" s="167"/>
      <c r="MJD33" s="167"/>
      <c r="MJE33" s="167"/>
      <c r="MJF33" s="167"/>
      <c r="MJG33" s="167"/>
      <c r="MJH33" s="167"/>
      <c r="MJI33" s="167"/>
      <c r="MJJ33" s="167"/>
      <c r="MJK33" s="167"/>
      <c r="MJL33" s="167"/>
      <c r="MJM33" s="167"/>
      <c r="MJN33" s="167"/>
      <c r="MJO33" s="167"/>
      <c r="MJP33" s="167"/>
      <c r="MJQ33" s="167"/>
      <c r="MJR33" s="167"/>
      <c r="MJS33" s="167"/>
      <c r="MJT33" s="167"/>
      <c r="MJU33" s="167"/>
      <c r="MJV33" s="167"/>
      <c r="MJW33" s="167"/>
      <c r="MJX33" s="167"/>
      <c r="MJY33" s="167"/>
      <c r="MJZ33" s="167"/>
      <c r="MKA33" s="167"/>
      <c r="MKB33" s="167"/>
      <c r="MKC33" s="167"/>
      <c r="MKD33" s="167"/>
      <c r="MKE33" s="167"/>
      <c r="MKF33" s="167"/>
      <c r="MKG33" s="167"/>
      <c r="MKH33" s="167"/>
      <c r="MKI33" s="167"/>
      <c r="MKJ33" s="167"/>
      <c r="MKK33" s="167"/>
      <c r="MKL33" s="167"/>
      <c r="MKM33" s="167"/>
      <c r="MKN33" s="167"/>
      <c r="MKO33" s="167"/>
      <c r="MKP33" s="167"/>
      <c r="MKQ33" s="167"/>
      <c r="MKR33" s="167"/>
      <c r="MKS33" s="167"/>
      <c r="MKT33" s="167"/>
      <c r="MKU33" s="167"/>
      <c r="MKV33" s="167"/>
      <c r="MKW33" s="167"/>
      <c r="MKX33" s="167"/>
      <c r="MKY33" s="167"/>
      <c r="MKZ33" s="167"/>
      <c r="MLA33" s="167"/>
      <c r="MLB33" s="167"/>
      <c r="MLC33" s="167"/>
      <c r="MLD33" s="167"/>
      <c r="MLE33" s="167"/>
      <c r="MLF33" s="167"/>
      <c r="MLG33" s="167"/>
      <c r="MLH33" s="167"/>
      <c r="MLI33" s="167"/>
      <c r="MLJ33" s="167"/>
      <c r="MLK33" s="167"/>
      <c r="MLL33" s="167"/>
      <c r="MLM33" s="167"/>
      <c r="MLN33" s="167"/>
      <c r="MLO33" s="167"/>
      <c r="MLP33" s="167"/>
      <c r="MLQ33" s="167"/>
      <c r="MLR33" s="167"/>
      <c r="MLS33" s="167"/>
      <c r="MLT33" s="167"/>
      <c r="MLU33" s="167"/>
      <c r="MLV33" s="167"/>
      <c r="MLW33" s="167"/>
      <c r="MLX33" s="167"/>
      <c r="MLY33" s="167"/>
      <c r="MLZ33" s="167"/>
      <c r="MMA33" s="167"/>
      <c r="MMB33" s="167"/>
      <c r="MMC33" s="167"/>
      <c r="MMD33" s="167"/>
      <c r="MME33" s="167"/>
      <c r="MMF33" s="167"/>
      <c r="MMG33" s="167"/>
      <c r="MMH33" s="167"/>
      <c r="MMI33" s="167"/>
      <c r="MMJ33" s="167"/>
      <c r="MMK33" s="167"/>
      <c r="MML33" s="167"/>
      <c r="MMM33" s="167"/>
      <c r="MMN33" s="167"/>
      <c r="MMO33" s="167"/>
      <c r="MMP33" s="167"/>
      <c r="MMQ33" s="167"/>
      <c r="MMR33" s="167"/>
      <c r="MMS33" s="167"/>
      <c r="MMT33" s="167"/>
      <c r="MMU33" s="167"/>
      <c r="MMV33" s="167"/>
      <c r="MMW33" s="167"/>
      <c r="MMX33" s="167"/>
      <c r="MMY33" s="167"/>
      <c r="MMZ33" s="167"/>
      <c r="MNA33" s="167"/>
      <c r="MNB33" s="167"/>
      <c r="MNC33" s="167"/>
      <c r="MND33" s="167"/>
      <c r="MNE33" s="167"/>
      <c r="MNF33" s="167"/>
      <c r="MNG33" s="167"/>
      <c r="MNH33" s="167"/>
      <c r="MNI33" s="167"/>
      <c r="MNJ33" s="167"/>
      <c r="MNK33" s="167"/>
      <c r="MNL33" s="167"/>
      <c r="MNM33" s="167"/>
      <c r="MNN33" s="167"/>
      <c r="MNO33" s="167"/>
      <c r="MNP33" s="167"/>
      <c r="MNQ33" s="167"/>
      <c r="MNR33" s="167"/>
      <c r="MNS33" s="167"/>
      <c r="MNT33" s="167"/>
      <c r="MNU33" s="167"/>
      <c r="MNV33" s="167"/>
      <c r="MNW33" s="167"/>
      <c r="MNX33" s="167"/>
      <c r="MNY33" s="167"/>
      <c r="MNZ33" s="167"/>
      <c r="MOA33" s="167"/>
      <c r="MOB33" s="167"/>
      <c r="MOC33" s="167"/>
      <c r="MOD33" s="167"/>
      <c r="MOE33" s="167"/>
      <c r="MOF33" s="167"/>
      <c r="MOG33" s="167"/>
      <c r="MOH33" s="167"/>
      <c r="MOI33" s="167"/>
      <c r="MOJ33" s="167"/>
      <c r="MOK33" s="167"/>
      <c r="MOL33" s="167"/>
      <c r="MOM33" s="167"/>
      <c r="MON33" s="167"/>
      <c r="MOO33" s="167"/>
      <c r="MOP33" s="167"/>
      <c r="MOQ33" s="167"/>
      <c r="MOR33" s="167"/>
      <c r="MOS33" s="167"/>
      <c r="MOT33" s="167"/>
      <c r="MOU33" s="167"/>
      <c r="MOV33" s="167"/>
      <c r="MOW33" s="167"/>
      <c r="MOX33" s="167"/>
      <c r="MOY33" s="167"/>
      <c r="MOZ33" s="167"/>
      <c r="MPA33" s="167"/>
      <c r="MPB33" s="167"/>
      <c r="MPC33" s="167"/>
      <c r="MPD33" s="167"/>
      <c r="MPE33" s="167"/>
      <c r="MPF33" s="167"/>
      <c r="MPG33" s="167"/>
      <c r="MPH33" s="167"/>
      <c r="MPI33" s="167"/>
      <c r="MPJ33" s="167"/>
      <c r="MPK33" s="167"/>
      <c r="MPL33" s="167"/>
      <c r="MPM33" s="167"/>
      <c r="MPN33" s="167"/>
      <c r="MPO33" s="167"/>
      <c r="MPP33" s="167"/>
      <c r="MPQ33" s="167"/>
      <c r="MPR33" s="167"/>
      <c r="MPS33" s="167"/>
      <c r="MPT33" s="167"/>
      <c r="MPU33" s="167"/>
      <c r="MPV33" s="167"/>
      <c r="MPW33" s="167"/>
      <c r="MPX33" s="167"/>
      <c r="MPY33" s="167"/>
      <c r="MPZ33" s="167"/>
      <c r="MQA33" s="167"/>
      <c r="MQB33" s="167"/>
      <c r="MQC33" s="167"/>
      <c r="MQD33" s="167"/>
      <c r="MQE33" s="167"/>
      <c r="MQF33" s="167"/>
      <c r="MQG33" s="167"/>
      <c r="MQH33" s="167"/>
      <c r="MQI33" s="167"/>
      <c r="MQJ33" s="167"/>
      <c r="MQK33" s="167"/>
      <c r="MQL33" s="167"/>
      <c r="MQM33" s="167"/>
      <c r="MQN33" s="167"/>
      <c r="MQO33" s="167"/>
      <c r="MQP33" s="167"/>
      <c r="MQQ33" s="167"/>
      <c r="MQR33" s="167"/>
      <c r="MQS33" s="167"/>
      <c r="MQT33" s="167"/>
      <c r="MQU33" s="167"/>
      <c r="MQV33" s="167"/>
      <c r="MQW33" s="167"/>
      <c r="MQX33" s="167"/>
      <c r="MQY33" s="167"/>
      <c r="MQZ33" s="167"/>
      <c r="MRA33" s="167"/>
      <c r="MRB33" s="167"/>
      <c r="MRC33" s="167"/>
      <c r="MRD33" s="167"/>
      <c r="MRE33" s="167"/>
      <c r="MRF33" s="167"/>
      <c r="MRG33" s="167"/>
      <c r="MRH33" s="167"/>
      <c r="MRI33" s="167"/>
      <c r="MRJ33" s="167"/>
      <c r="MRK33" s="167"/>
      <c r="MRL33" s="167"/>
      <c r="MRM33" s="167"/>
      <c r="MRN33" s="167"/>
      <c r="MRO33" s="167"/>
      <c r="MRP33" s="167"/>
      <c r="MRQ33" s="167"/>
      <c r="MRR33" s="167"/>
      <c r="MRS33" s="167"/>
      <c r="MRT33" s="167"/>
      <c r="MRU33" s="167"/>
      <c r="MRV33" s="167"/>
      <c r="MRW33" s="167"/>
      <c r="MRX33" s="167"/>
      <c r="MRY33" s="167"/>
      <c r="MRZ33" s="167"/>
      <c r="MSA33" s="167"/>
      <c r="MSB33" s="167"/>
      <c r="MSC33" s="167"/>
      <c r="MSD33" s="167"/>
      <c r="MSE33" s="167"/>
      <c r="MSF33" s="167"/>
      <c r="MSG33" s="167"/>
      <c r="MSH33" s="167"/>
      <c r="MSI33" s="167"/>
      <c r="MSJ33" s="167"/>
      <c r="MSK33" s="167"/>
      <c r="MSL33" s="167"/>
      <c r="MSM33" s="167"/>
      <c r="MSN33" s="167"/>
      <c r="MSO33" s="167"/>
      <c r="MSP33" s="167"/>
      <c r="MSQ33" s="167"/>
      <c r="MSR33" s="167"/>
      <c r="MSS33" s="167"/>
      <c r="MST33" s="167"/>
      <c r="MSU33" s="167"/>
      <c r="MSV33" s="167"/>
      <c r="MSW33" s="167"/>
      <c r="MSX33" s="167"/>
      <c r="MSY33" s="167"/>
      <c r="MSZ33" s="167"/>
      <c r="MTA33" s="167"/>
      <c r="MTB33" s="167"/>
      <c r="MTC33" s="167"/>
      <c r="MTD33" s="167"/>
      <c r="MTE33" s="167"/>
      <c r="MTF33" s="167"/>
      <c r="MTG33" s="167"/>
      <c r="MTH33" s="167"/>
      <c r="MTI33" s="167"/>
      <c r="MTJ33" s="167"/>
      <c r="MTK33" s="167"/>
      <c r="MTL33" s="167"/>
      <c r="MTM33" s="167"/>
      <c r="MTN33" s="167"/>
      <c r="MTO33" s="167"/>
      <c r="MTP33" s="167"/>
      <c r="MTQ33" s="167"/>
      <c r="MTR33" s="167"/>
      <c r="MTS33" s="167"/>
      <c r="MTT33" s="167"/>
      <c r="MTU33" s="167"/>
      <c r="MTV33" s="167"/>
      <c r="MTW33" s="167"/>
      <c r="MTX33" s="167"/>
      <c r="MTY33" s="167"/>
      <c r="MTZ33" s="167"/>
      <c r="MUA33" s="167"/>
      <c r="MUB33" s="167"/>
      <c r="MUC33" s="167"/>
      <c r="MUD33" s="167"/>
      <c r="MUE33" s="167"/>
      <c r="MUF33" s="167"/>
      <c r="MUG33" s="167"/>
      <c r="MUH33" s="167"/>
      <c r="MUI33" s="167"/>
      <c r="MUJ33" s="167"/>
      <c r="MUK33" s="167"/>
      <c r="MUL33" s="167"/>
      <c r="MUM33" s="167"/>
      <c r="MUN33" s="167"/>
      <c r="MUO33" s="167"/>
      <c r="MUP33" s="167"/>
      <c r="MUQ33" s="167"/>
      <c r="MUR33" s="167"/>
      <c r="MUS33" s="167"/>
      <c r="MUT33" s="167"/>
      <c r="MUU33" s="167"/>
      <c r="MUV33" s="167"/>
      <c r="MUW33" s="167"/>
      <c r="MUX33" s="167"/>
      <c r="MUY33" s="167"/>
      <c r="MUZ33" s="167"/>
      <c r="MVA33" s="167"/>
      <c r="MVB33" s="167"/>
      <c r="MVC33" s="167"/>
      <c r="MVD33" s="167"/>
      <c r="MVE33" s="167"/>
      <c r="MVF33" s="167"/>
      <c r="MVG33" s="167"/>
      <c r="MVH33" s="167"/>
      <c r="MVI33" s="167"/>
      <c r="MVJ33" s="167"/>
      <c r="MVK33" s="167"/>
      <c r="MVL33" s="167"/>
      <c r="MVM33" s="167"/>
      <c r="MVN33" s="167"/>
      <c r="MVO33" s="167"/>
      <c r="MVP33" s="167"/>
      <c r="MVQ33" s="167"/>
      <c r="MVR33" s="167"/>
      <c r="MVS33" s="167"/>
      <c r="MVT33" s="167"/>
      <c r="MVU33" s="167"/>
      <c r="MVV33" s="167"/>
      <c r="MVW33" s="167"/>
      <c r="MVX33" s="167"/>
      <c r="MVY33" s="167"/>
      <c r="MVZ33" s="167"/>
      <c r="MWA33" s="167"/>
      <c r="MWB33" s="167"/>
      <c r="MWC33" s="167"/>
      <c r="MWD33" s="167"/>
      <c r="MWE33" s="167"/>
      <c r="MWF33" s="167"/>
      <c r="MWG33" s="167"/>
      <c r="MWH33" s="167"/>
      <c r="MWI33" s="167"/>
      <c r="MWJ33" s="167"/>
      <c r="MWK33" s="167"/>
      <c r="MWL33" s="167"/>
      <c r="MWM33" s="167"/>
      <c r="MWN33" s="167"/>
      <c r="MWO33" s="167"/>
      <c r="MWP33" s="167"/>
      <c r="MWQ33" s="167"/>
      <c r="MWR33" s="167"/>
      <c r="MWS33" s="167"/>
      <c r="MWT33" s="167"/>
      <c r="MWU33" s="167"/>
      <c r="MWV33" s="167"/>
      <c r="MWW33" s="167"/>
      <c r="MWX33" s="167"/>
      <c r="MWY33" s="167"/>
      <c r="MWZ33" s="167"/>
      <c r="MXA33" s="167"/>
      <c r="MXB33" s="167"/>
      <c r="MXC33" s="167"/>
      <c r="MXD33" s="167"/>
      <c r="MXE33" s="167"/>
      <c r="MXF33" s="167"/>
      <c r="MXG33" s="167"/>
      <c r="MXH33" s="167"/>
      <c r="MXI33" s="167"/>
      <c r="MXJ33" s="167"/>
      <c r="MXK33" s="167"/>
      <c r="MXL33" s="167"/>
      <c r="MXM33" s="167"/>
      <c r="MXN33" s="167"/>
      <c r="MXO33" s="167"/>
      <c r="MXP33" s="167"/>
      <c r="MXQ33" s="167"/>
      <c r="MXR33" s="167"/>
      <c r="MXS33" s="167"/>
      <c r="MXT33" s="167"/>
      <c r="MXU33" s="167"/>
      <c r="MXV33" s="167"/>
      <c r="MXW33" s="167"/>
      <c r="MXX33" s="167"/>
      <c r="MXY33" s="167"/>
      <c r="MXZ33" s="167"/>
      <c r="MYA33" s="167"/>
      <c r="MYB33" s="167"/>
      <c r="MYC33" s="167"/>
      <c r="MYD33" s="167"/>
      <c r="MYE33" s="167"/>
      <c r="MYF33" s="167"/>
      <c r="MYG33" s="167"/>
      <c r="MYH33" s="167"/>
      <c r="MYI33" s="167"/>
      <c r="MYJ33" s="167"/>
      <c r="MYK33" s="167"/>
      <c r="MYL33" s="167"/>
      <c r="MYM33" s="167"/>
      <c r="MYN33" s="167"/>
      <c r="MYO33" s="167"/>
      <c r="MYP33" s="167"/>
      <c r="MYQ33" s="167"/>
      <c r="MYR33" s="167"/>
      <c r="MYS33" s="167"/>
      <c r="MYT33" s="167"/>
      <c r="MYU33" s="167"/>
      <c r="MYV33" s="167"/>
      <c r="MYW33" s="167"/>
      <c r="MYX33" s="167"/>
      <c r="MYY33" s="167"/>
      <c r="MYZ33" s="167"/>
      <c r="MZA33" s="167"/>
      <c r="MZB33" s="167"/>
      <c r="MZC33" s="167"/>
      <c r="MZD33" s="167"/>
      <c r="MZE33" s="167"/>
      <c r="MZF33" s="167"/>
      <c r="MZG33" s="167"/>
      <c r="MZH33" s="167"/>
      <c r="MZI33" s="167"/>
      <c r="MZJ33" s="167"/>
      <c r="MZK33" s="167"/>
      <c r="MZL33" s="167"/>
      <c r="MZM33" s="167"/>
      <c r="MZN33" s="167"/>
      <c r="MZO33" s="167"/>
      <c r="MZP33" s="167"/>
      <c r="MZQ33" s="167"/>
      <c r="MZR33" s="167"/>
      <c r="MZS33" s="167"/>
      <c r="MZT33" s="167"/>
      <c r="MZU33" s="167"/>
      <c r="MZV33" s="167"/>
      <c r="MZW33" s="167"/>
      <c r="MZX33" s="167"/>
      <c r="MZY33" s="167"/>
      <c r="MZZ33" s="167"/>
      <c r="NAA33" s="167"/>
      <c r="NAB33" s="167"/>
      <c r="NAC33" s="167"/>
      <c r="NAD33" s="167"/>
      <c r="NAE33" s="167"/>
      <c r="NAF33" s="167"/>
      <c r="NAG33" s="167"/>
      <c r="NAH33" s="167"/>
      <c r="NAI33" s="167"/>
      <c r="NAJ33" s="167"/>
      <c r="NAK33" s="167"/>
      <c r="NAL33" s="167"/>
      <c r="NAM33" s="167"/>
      <c r="NAN33" s="167"/>
      <c r="NAO33" s="167"/>
      <c r="NAP33" s="167"/>
      <c r="NAQ33" s="167"/>
      <c r="NAR33" s="167"/>
      <c r="NAS33" s="167"/>
      <c r="NAT33" s="167"/>
      <c r="NAU33" s="167"/>
      <c r="NAV33" s="167"/>
      <c r="NAW33" s="167"/>
      <c r="NAX33" s="167"/>
      <c r="NAY33" s="167"/>
      <c r="NAZ33" s="167"/>
      <c r="NBA33" s="167"/>
      <c r="NBB33" s="167"/>
      <c r="NBC33" s="167"/>
      <c r="NBD33" s="167"/>
      <c r="NBE33" s="167"/>
      <c r="NBF33" s="167"/>
      <c r="NBG33" s="167"/>
      <c r="NBH33" s="167"/>
      <c r="NBI33" s="167"/>
      <c r="NBJ33" s="167"/>
      <c r="NBK33" s="167"/>
      <c r="NBL33" s="167"/>
      <c r="NBM33" s="167"/>
      <c r="NBN33" s="167"/>
      <c r="NBO33" s="167"/>
      <c r="NBP33" s="167"/>
      <c r="NBQ33" s="167"/>
      <c r="NBR33" s="167"/>
      <c r="NBS33" s="167"/>
      <c r="NBT33" s="167"/>
      <c r="NBU33" s="167"/>
      <c r="NBV33" s="167"/>
      <c r="NBW33" s="167"/>
      <c r="NBX33" s="167"/>
      <c r="NBY33" s="167"/>
      <c r="NBZ33" s="167"/>
      <c r="NCA33" s="167"/>
      <c r="NCB33" s="167"/>
      <c r="NCC33" s="167"/>
      <c r="NCD33" s="167"/>
      <c r="NCE33" s="167"/>
      <c r="NCF33" s="167"/>
      <c r="NCG33" s="167"/>
      <c r="NCH33" s="167"/>
      <c r="NCI33" s="167"/>
      <c r="NCJ33" s="167"/>
      <c r="NCK33" s="167"/>
      <c r="NCL33" s="167"/>
      <c r="NCM33" s="167"/>
      <c r="NCN33" s="167"/>
      <c r="NCO33" s="167"/>
      <c r="NCP33" s="167"/>
      <c r="NCQ33" s="167"/>
      <c r="NCR33" s="167"/>
      <c r="NCS33" s="167"/>
      <c r="NCT33" s="167"/>
      <c r="NCU33" s="167"/>
      <c r="NCV33" s="167"/>
      <c r="NCW33" s="167"/>
      <c r="NCX33" s="167"/>
      <c r="NCY33" s="167"/>
      <c r="NCZ33" s="167"/>
      <c r="NDA33" s="167"/>
      <c r="NDB33" s="167"/>
      <c r="NDC33" s="167"/>
      <c r="NDD33" s="167"/>
      <c r="NDE33" s="167"/>
      <c r="NDF33" s="167"/>
      <c r="NDG33" s="167"/>
      <c r="NDH33" s="167"/>
      <c r="NDI33" s="167"/>
      <c r="NDJ33" s="167"/>
      <c r="NDK33" s="167"/>
      <c r="NDL33" s="167"/>
      <c r="NDM33" s="167"/>
      <c r="NDN33" s="167"/>
      <c r="NDO33" s="167"/>
      <c r="NDP33" s="167"/>
      <c r="NDQ33" s="167"/>
      <c r="NDR33" s="167"/>
      <c r="NDS33" s="167"/>
      <c r="NDT33" s="167"/>
      <c r="NDU33" s="167"/>
      <c r="NDV33" s="167"/>
      <c r="NDW33" s="167"/>
      <c r="NDX33" s="167"/>
      <c r="NDY33" s="167"/>
      <c r="NDZ33" s="167"/>
      <c r="NEA33" s="167"/>
      <c r="NEB33" s="167"/>
      <c r="NEC33" s="167"/>
      <c r="NED33" s="167"/>
      <c r="NEE33" s="167"/>
      <c r="NEF33" s="167"/>
      <c r="NEG33" s="167"/>
      <c r="NEH33" s="167"/>
      <c r="NEI33" s="167"/>
      <c r="NEJ33" s="167"/>
      <c r="NEK33" s="167"/>
      <c r="NEL33" s="167"/>
      <c r="NEM33" s="167"/>
      <c r="NEN33" s="167"/>
      <c r="NEO33" s="167"/>
      <c r="NEP33" s="167"/>
      <c r="NEQ33" s="167"/>
      <c r="NER33" s="167"/>
      <c r="NES33" s="167"/>
      <c r="NET33" s="167"/>
      <c r="NEU33" s="167"/>
      <c r="NEV33" s="167"/>
      <c r="NEW33" s="167"/>
      <c r="NEX33" s="167"/>
      <c r="NEY33" s="167"/>
      <c r="NEZ33" s="167"/>
      <c r="NFA33" s="167"/>
      <c r="NFB33" s="167"/>
      <c r="NFC33" s="167"/>
      <c r="NFD33" s="167"/>
      <c r="NFE33" s="167"/>
      <c r="NFF33" s="167"/>
      <c r="NFG33" s="167"/>
      <c r="NFH33" s="167"/>
      <c r="NFI33" s="167"/>
      <c r="NFJ33" s="167"/>
      <c r="NFK33" s="167"/>
      <c r="NFL33" s="167"/>
      <c r="NFM33" s="167"/>
      <c r="NFN33" s="167"/>
      <c r="NFO33" s="167"/>
      <c r="NFP33" s="167"/>
      <c r="NFQ33" s="167"/>
      <c r="NFR33" s="167"/>
      <c r="NFS33" s="167"/>
      <c r="NFT33" s="167"/>
      <c r="NFU33" s="167"/>
      <c r="NFV33" s="167"/>
      <c r="NFW33" s="167"/>
      <c r="NFX33" s="167"/>
      <c r="NFY33" s="167"/>
      <c r="NFZ33" s="167"/>
      <c r="NGA33" s="167"/>
      <c r="NGB33" s="167"/>
      <c r="NGC33" s="167"/>
      <c r="NGD33" s="167"/>
      <c r="NGE33" s="167"/>
      <c r="NGF33" s="167"/>
      <c r="NGG33" s="167"/>
      <c r="NGH33" s="167"/>
      <c r="NGI33" s="167"/>
      <c r="NGJ33" s="167"/>
      <c r="NGK33" s="167"/>
      <c r="NGL33" s="167"/>
      <c r="NGM33" s="167"/>
      <c r="NGN33" s="167"/>
      <c r="NGO33" s="167"/>
      <c r="NGP33" s="167"/>
      <c r="NGQ33" s="167"/>
      <c r="NGR33" s="167"/>
      <c r="NGS33" s="167"/>
      <c r="NGT33" s="167"/>
      <c r="NGU33" s="167"/>
      <c r="NGV33" s="167"/>
      <c r="NGW33" s="167"/>
      <c r="NGX33" s="167"/>
      <c r="NGY33" s="167"/>
      <c r="NGZ33" s="167"/>
      <c r="NHA33" s="167"/>
      <c r="NHB33" s="167"/>
      <c r="NHC33" s="167"/>
      <c r="NHD33" s="167"/>
      <c r="NHE33" s="167"/>
      <c r="NHF33" s="167"/>
      <c r="NHG33" s="167"/>
      <c r="NHH33" s="167"/>
      <c r="NHI33" s="167"/>
      <c r="NHJ33" s="167"/>
      <c r="NHK33" s="167"/>
      <c r="NHL33" s="167"/>
      <c r="NHM33" s="167"/>
      <c r="NHN33" s="167"/>
      <c r="NHO33" s="167"/>
      <c r="NHP33" s="167"/>
      <c r="NHQ33" s="167"/>
      <c r="NHR33" s="167"/>
      <c r="NHS33" s="167"/>
      <c r="NHT33" s="167"/>
      <c r="NHU33" s="167"/>
      <c r="NHV33" s="167"/>
      <c r="NHW33" s="167"/>
      <c r="NHX33" s="167"/>
      <c r="NHY33" s="167"/>
      <c r="NHZ33" s="167"/>
      <c r="NIA33" s="167"/>
      <c r="NIB33" s="167"/>
      <c r="NIC33" s="167"/>
      <c r="NID33" s="167"/>
      <c r="NIE33" s="167"/>
      <c r="NIF33" s="167"/>
      <c r="NIG33" s="167"/>
      <c r="NIH33" s="167"/>
      <c r="NII33" s="167"/>
      <c r="NIJ33" s="167"/>
      <c r="NIK33" s="167"/>
      <c r="NIL33" s="167"/>
      <c r="NIM33" s="167"/>
      <c r="NIN33" s="167"/>
      <c r="NIO33" s="167"/>
      <c r="NIP33" s="167"/>
      <c r="NIQ33" s="167"/>
      <c r="NIR33" s="167"/>
      <c r="NIS33" s="167"/>
      <c r="NIT33" s="167"/>
      <c r="NIU33" s="167"/>
      <c r="NIV33" s="167"/>
      <c r="NIW33" s="167"/>
      <c r="NIX33" s="167"/>
      <c r="NIY33" s="167"/>
      <c r="NIZ33" s="167"/>
      <c r="NJA33" s="167"/>
      <c r="NJB33" s="167"/>
      <c r="NJC33" s="167"/>
      <c r="NJD33" s="167"/>
      <c r="NJE33" s="167"/>
      <c r="NJF33" s="167"/>
      <c r="NJG33" s="167"/>
      <c r="NJH33" s="167"/>
      <c r="NJI33" s="167"/>
      <c r="NJJ33" s="167"/>
      <c r="NJK33" s="167"/>
      <c r="NJL33" s="167"/>
      <c r="NJM33" s="167"/>
      <c r="NJN33" s="167"/>
      <c r="NJO33" s="167"/>
      <c r="NJP33" s="167"/>
      <c r="NJQ33" s="167"/>
      <c r="NJR33" s="167"/>
      <c r="NJS33" s="167"/>
      <c r="NJT33" s="167"/>
      <c r="NJU33" s="167"/>
      <c r="NJV33" s="167"/>
      <c r="NJW33" s="167"/>
      <c r="NJX33" s="167"/>
      <c r="NJY33" s="167"/>
      <c r="NJZ33" s="167"/>
      <c r="NKA33" s="167"/>
      <c r="NKB33" s="167"/>
      <c r="NKC33" s="167"/>
      <c r="NKD33" s="167"/>
      <c r="NKE33" s="167"/>
      <c r="NKF33" s="167"/>
      <c r="NKG33" s="167"/>
      <c r="NKH33" s="167"/>
      <c r="NKI33" s="167"/>
      <c r="NKJ33" s="167"/>
      <c r="NKK33" s="167"/>
      <c r="NKL33" s="167"/>
      <c r="NKM33" s="167"/>
      <c r="NKN33" s="167"/>
      <c r="NKO33" s="167"/>
      <c r="NKP33" s="167"/>
      <c r="NKQ33" s="167"/>
      <c r="NKR33" s="167"/>
      <c r="NKS33" s="167"/>
      <c r="NKT33" s="167"/>
      <c r="NKU33" s="167"/>
      <c r="NKV33" s="167"/>
      <c r="NKW33" s="167"/>
      <c r="NKX33" s="167"/>
      <c r="NKY33" s="167"/>
      <c r="NKZ33" s="167"/>
      <c r="NLA33" s="167"/>
      <c r="NLB33" s="167"/>
      <c r="NLC33" s="167"/>
      <c r="NLD33" s="167"/>
      <c r="NLE33" s="167"/>
      <c r="NLF33" s="167"/>
      <c r="NLG33" s="167"/>
      <c r="NLH33" s="167"/>
      <c r="NLI33" s="167"/>
      <c r="NLJ33" s="167"/>
      <c r="NLK33" s="167"/>
      <c r="NLL33" s="167"/>
      <c r="NLM33" s="167"/>
      <c r="NLN33" s="167"/>
      <c r="NLO33" s="167"/>
      <c r="NLP33" s="167"/>
      <c r="NLQ33" s="167"/>
      <c r="NLR33" s="167"/>
      <c r="NLS33" s="167"/>
      <c r="NLT33" s="167"/>
      <c r="NLU33" s="167"/>
      <c r="NLV33" s="167"/>
      <c r="NLW33" s="167"/>
      <c r="NLX33" s="167"/>
      <c r="NLY33" s="167"/>
      <c r="NLZ33" s="167"/>
      <c r="NMA33" s="167"/>
      <c r="NMB33" s="167"/>
      <c r="NMC33" s="167"/>
      <c r="NMD33" s="167"/>
      <c r="NME33" s="167"/>
      <c r="NMF33" s="167"/>
      <c r="NMG33" s="167"/>
      <c r="NMH33" s="167"/>
      <c r="NMI33" s="167"/>
      <c r="NMJ33" s="167"/>
      <c r="NMK33" s="167"/>
      <c r="NML33" s="167"/>
      <c r="NMM33" s="167"/>
      <c r="NMN33" s="167"/>
      <c r="NMO33" s="167"/>
      <c r="NMP33" s="167"/>
      <c r="NMQ33" s="167"/>
      <c r="NMR33" s="167"/>
      <c r="NMS33" s="167"/>
      <c r="NMT33" s="167"/>
      <c r="NMU33" s="167"/>
      <c r="NMV33" s="167"/>
      <c r="NMW33" s="167"/>
      <c r="NMX33" s="167"/>
      <c r="NMY33" s="167"/>
      <c r="NMZ33" s="167"/>
      <c r="NNA33" s="167"/>
      <c r="NNB33" s="167"/>
      <c r="NNC33" s="167"/>
      <c r="NND33" s="167"/>
      <c r="NNE33" s="167"/>
      <c r="NNF33" s="167"/>
      <c r="NNG33" s="167"/>
      <c r="NNH33" s="167"/>
      <c r="NNI33" s="167"/>
      <c r="NNJ33" s="167"/>
      <c r="NNK33" s="167"/>
      <c r="NNL33" s="167"/>
      <c r="NNM33" s="167"/>
      <c r="NNN33" s="167"/>
      <c r="NNO33" s="167"/>
      <c r="NNP33" s="167"/>
      <c r="NNQ33" s="167"/>
      <c r="NNR33" s="167"/>
      <c r="NNS33" s="167"/>
      <c r="NNT33" s="167"/>
      <c r="NNU33" s="167"/>
      <c r="NNV33" s="167"/>
      <c r="NNW33" s="167"/>
      <c r="NNX33" s="167"/>
      <c r="NNY33" s="167"/>
      <c r="NNZ33" s="167"/>
      <c r="NOA33" s="167"/>
      <c r="NOB33" s="167"/>
      <c r="NOC33" s="167"/>
      <c r="NOD33" s="167"/>
      <c r="NOE33" s="167"/>
      <c r="NOF33" s="167"/>
      <c r="NOG33" s="167"/>
      <c r="NOH33" s="167"/>
      <c r="NOI33" s="167"/>
      <c r="NOJ33" s="167"/>
      <c r="NOK33" s="167"/>
      <c r="NOL33" s="167"/>
      <c r="NOM33" s="167"/>
      <c r="NON33" s="167"/>
      <c r="NOO33" s="167"/>
      <c r="NOP33" s="167"/>
      <c r="NOQ33" s="167"/>
      <c r="NOR33" s="167"/>
      <c r="NOS33" s="167"/>
      <c r="NOT33" s="167"/>
      <c r="NOU33" s="167"/>
      <c r="NOV33" s="167"/>
      <c r="NOW33" s="167"/>
      <c r="NOX33" s="167"/>
      <c r="NOY33" s="167"/>
      <c r="NOZ33" s="167"/>
      <c r="NPA33" s="167"/>
      <c r="NPB33" s="167"/>
      <c r="NPC33" s="167"/>
      <c r="NPD33" s="167"/>
      <c r="NPE33" s="167"/>
      <c r="NPF33" s="167"/>
      <c r="NPG33" s="167"/>
      <c r="NPH33" s="167"/>
      <c r="NPI33" s="167"/>
      <c r="NPJ33" s="167"/>
      <c r="NPK33" s="167"/>
      <c r="NPL33" s="167"/>
      <c r="NPM33" s="167"/>
      <c r="NPN33" s="167"/>
      <c r="NPO33" s="167"/>
      <c r="NPP33" s="167"/>
      <c r="NPQ33" s="167"/>
      <c r="NPR33" s="167"/>
      <c r="NPS33" s="167"/>
      <c r="NPT33" s="167"/>
      <c r="NPU33" s="167"/>
      <c r="NPV33" s="167"/>
      <c r="NPW33" s="167"/>
      <c r="NPX33" s="167"/>
      <c r="NPY33" s="167"/>
      <c r="NPZ33" s="167"/>
      <c r="NQA33" s="167"/>
      <c r="NQB33" s="167"/>
      <c r="NQC33" s="167"/>
      <c r="NQD33" s="167"/>
      <c r="NQE33" s="167"/>
      <c r="NQF33" s="167"/>
      <c r="NQG33" s="167"/>
      <c r="NQH33" s="167"/>
      <c r="NQI33" s="167"/>
      <c r="NQJ33" s="167"/>
      <c r="NQK33" s="167"/>
      <c r="NQL33" s="167"/>
      <c r="NQM33" s="167"/>
      <c r="NQN33" s="167"/>
      <c r="NQO33" s="167"/>
      <c r="NQP33" s="167"/>
      <c r="NQQ33" s="167"/>
      <c r="NQR33" s="167"/>
      <c r="NQS33" s="167"/>
      <c r="NQT33" s="167"/>
      <c r="NQU33" s="167"/>
      <c r="NQV33" s="167"/>
      <c r="NQW33" s="167"/>
      <c r="NQX33" s="167"/>
      <c r="NQY33" s="167"/>
      <c r="NQZ33" s="167"/>
      <c r="NRA33" s="167"/>
      <c r="NRB33" s="167"/>
      <c r="NRC33" s="167"/>
      <c r="NRD33" s="167"/>
      <c r="NRE33" s="167"/>
      <c r="NRF33" s="167"/>
      <c r="NRG33" s="167"/>
      <c r="NRH33" s="167"/>
      <c r="NRI33" s="167"/>
      <c r="NRJ33" s="167"/>
      <c r="NRK33" s="167"/>
      <c r="NRL33" s="167"/>
      <c r="NRM33" s="167"/>
      <c r="NRN33" s="167"/>
      <c r="NRO33" s="167"/>
      <c r="NRP33" s="167"/>
      <c r="NRQ33" s="167"/>
      <c r="NRR33" s="167"/>
      <c r="NRS33" s="167"/>
      <c r="NRT33" s="167"/>
      <c r="NRU33" s="167"/>
      <c r="NRV33" s="167"/>
      <c r="NRW33" s="167"/>
      <c r="NRX33" s="167"/>
      <c r="NRY33" s="167"/>
      <c r="NRZ33" s="167"/>
      <c r="NSA33" s="167"/>
      <c r="NSB33" s="167"/>
      <c r="NSC33" s="167"/>
      <c r="NSD33" s="167"/>
      <c r="NSE33" s="167"/>
      <c r="NSF33" s="167"/>
      <c r="NSG33" s="167"/>
      <c r="NSH33" s="167"/>
      <c r="NSI33" s="167"/>
      <c r="NSJ33" s="167"/>
      <c r="NSK33" s="167"/>
      <c r="NSL33" s="167"/>
      <c r="NSM33" s="167"/>
      <c r="NSN33" s="167"/>
      <c r="NSO33" s="167"/>
      <c r="NSP33" s="167"/>
      <c r="NSQ33" s="167"/>
      <c r="NSR33" s="167"/>
      <c r="NSS33" s="167"/>
      <c r="NST33" s="167"/>
      <c r="NSU33" s="167"/>
      <c r="NSV33" s="167"/>
      <c r="NSW33" s="167"/>
      <c r="NSX33" s="167"/>
      <c r="NSY33" s="167"/>
      <c r="NSZ33" s="167"/>
      <c r="NTA33" s="167"/>
      <c r="NTB33" s="167"/>
      <c r="NTC33" s="167"/>
      <c r="NTD33" s="167"/>
      <c r="NTE33" s="167"/>
      <c r="NTF33" s="167"/>
      <c r="NTG33" s="167"/>
      <c r="NTH33" s="167"/>
      <c r="NTI33" s="167"/>
      <c r="NTJ33" s="167"/>
      <c r="NTK33" s="167"/>
      <c r="NTL33" s="167"/>
      <c r="NTM33" s="167"/>
      <c r="NTN33" s="167"/>
      <c r="NTO33" s="167"/>
      <c r="NTP33" s="167"/>
      <c r="NTQ33" s="167"/>
      <c r="NTR33" s="167"/>
      <c r="NTS33" s="167"/>
      <c r="NTT33" s="167"/>
      <c r="NTU33" s="167"/>
      <c r="NTV33" s="167"/>
      <c r="NTW33" s="167"/>
      <c r="NTX33" s="167"/>
      <c r="NTY33" s="167"/>
      <c r="NTZ33" s="167"/>
      <c r="NUA33" s="167"/>
      <c r="NUB33" s="167"/>
      <c r="NUC33" s="167"/>
      <c r="NUD33" s="167"/>
      <c r="NUE33" s="167"/>
      <c r="NUF33" s="167"/>
      <c r="NUG33" s="167"/>
      <c r="NUH33" s="167"/>
      <c r="NUI33" s="167"/>
      <c r="NUJ33" s="167"/>
      <c r="NUK33" s="167"/>
      <c r="NUL33" s="167"/>
      <c r="NUM33" s="167"/>
      <c r="NUN33" s="167"/>
      <c r="NUO33" s="167"/>
      <c r="NUP33" s="167"/>
      <c r="NUQ33" s="167"/>
      <c r="NUR33" s="167"/>
      <c r="NUS33" s="167"/>
      <c r="NUT33" s="167"/>
      <c r="NUU33" s="167"/>
      <c r="NUV33" s="167"/>
      <c r="NUW33" s="167"/>
      <c r="NUX33" s="167"/>
      <c r="NUY33" s="167"/>
      <c r="NUZ33" s="167"/>
      <c r="NVA33" s="167"/>
      <c r="NVB33" s="167"/>
      <c r="NVC33" s="167"/>
      <c r="NVD33" s="167"/>
      <c r="NVE33" s="167"/>
      <c r="NVF33" s="167"/>
      <c r="NVG33" s="167"/>
      <c r="NVH33" s="167"/>
      <c r="NVI33" s="167"/>
      <c r="NVJ33" s="167"/>
      <c r="NVK33" s="167"/>
      <c r="NVL33" s="167"/>
      <c r="NVM33" s="167"/>
      <c r="NVN33" s="167"/>
      <c r="NVO33" s="167"/>
      <c r="NVP33" s="167"/>
      <c r="NVQ33" s="167"/>
      <c r="NVR33" s="167"/>
      <c r="NVS33" s="167"/>
      <c r="NVT33" s="167"/>
      <c r="NVU33" s="167"/>
      <c r="NVV33" s="167"/>
      <c r="NVW33" s="167"/>
      <c r="NVX33" s="167"/>
      <c r="NVY33" s="167"/>
      <c r="NVZ33" s="167"/>
      <c r="NWA33" s="167"/>
      <c r="NWB33" s="167"/>
      <c r="NWC33" s="167"/>
      <c r="NWD33" s="167"/>
      <c r="NWE33" s="167"/>
      <c r="NWF33" s="167"/>
      <c r="NWG33" s="167"/>
      <c r="NWH33" s="167"/>
      <c r="NWI33" s="167"/>
      <c r="NWJ33" s="167"/>
      <c r="NWK33" s="167"/>
      <c r="NWL33" s="167"/>
      <c r="NWM33" s="167"/>
      <c r="NWN33" s="167"/>
      <c r="NWO33" s="167"/>
      <c r="NWP33" s="167"/>
      <c r="NWQ33" s="167"/>
      <c r="NWR33" s="167"/>
      <c r="NWS33" s="167"/>
      <c r="NWT33" s="167"/>
      <c r="NWU33" s="167"/>
      <c r="NWV33" s="167"/>
      <c r="NWW33" s="167"/>
      <c r="NWX33" s="167"/>
      <c r="NWY33" s="167"/>
      <c r="NWZ33" s="167"/>
      <c r="NXA33" s="167"/>
      <c r="NXB33" s="167"/>
      <c r="NXC33" s="167"/>
      <c r="NXD33" s="167"/>
      <c r="NXE33" s="167"/>
      <c r="NXF33" s="167"/>
      <c r="NXG33" s="167"/>
      <c r="NXH33" s="167"/>
      <c r="NXI33" s="167"/>
      <c r="NXJ33" s="167"/>
      <c r="NXK33" s="167"/>
      <c r="NXL33" s="167"/>
      <c r="NXM33" s="167"/>
      <c r="NXN33" s="167"/>
      <c r="NXO33" s="167"/>
      <c r="NXP33" s="167"/>
      <c r="NXQ33" s="167"/>
      <c r="NXR33" s="167"/>
      <c r="NXS33" s="167"/>
      <c r="NXT33" s="167"/>
      <c r="NXU33" s="167"/>
      <c r="NXV33" s="167"/>
      <c r="NXW33" s="167"/>
      <c r="NXX33" s="167"/>
      <c r="NXY33" s="167"/>
      <c r="NXZ33" s="167"/>
      <c r="NYA33" s="167"/>
      <c r="NYB33" s="167"/>
      <c r="NYC33" s="167"/>
      <c r="NYD33" s="167"/>
      <c r="NYE33" s="167"/>
      <c r="NYF33" s="167"/>
      <c r="NYG33" s="167"/>
      <c r="NYH33" s="167"/>
      <c r="NYI33" s="167"/>
      <c r="NYJ33" s="167"/>
      <c r="NYK33" s="167"/>
      <c r="NYL33" s="167"/>
      <c r="NYM33" s="167"/>
      <c r="NYN33" s="167"/>
      <c r="NYO33" s="167"/>
      <c r="NYP33" s="167"/>
      <c r="NYQ33" s="167"/>
      <c r="NYR33" s="167"/>
      <c r="NYS33" s="167"/>
      <c r="NYT33" s="167"/>
      <c r="NYU33" s="167"/>
      <c r="NYV33" s="167"/>
      <c r="NYW33" s="167"/>
      <c r="NYX33" s="167"/>
      <c r="NYY33" s="167"/>
      <c r="NYZ33" s="167"/>
      <c r="NZA33" s="167"/>
      <c r="NZB33" s="167"/>
      <c r="NZC33" s="167"/>
      <c r="NZD33" s="167"/>
      <c r="NZE33" s="167"/>
      <c r="NZF33" s="167"/>
      <c r="NZG33" s="167"/>
      <c r="NZH33" s="167"/>
      <c r="NZI33" s="167"/>
      <c r="NZJ33" s="167"/>
      <c r="NZK33" s="167"/>
      <c r="NZL33" s="167"/>
      <c r="NZM33" s="167"/>
      <c r="NZN33" s="167"/>
      <c r="NZO33" s="167"/>
      <c r="NZP33" s="167"/>
      <c r="NZQ33" s="167"/>
      <c r="NZR33" s="167"/>
      <c r="NZS33" s="167"/>
      <c r="NZT33" s="167"/>
      <c r="NZU33" s="167"/>
      <c r="NZV33" s="167"/>
      <c r="NZW33" s="167"/>
      <c r="NZX33" s="167"/>
      <c r="NZY33" s="167"/>
      <c r="NZZ33" s="167"/>
      <c r="OAA33" s="167"/>
      <c r="OAB33" s="167"/>
      <c r="OAC33" s="167"/>
      <c r="OAD33" s="167"/>
      <c r="OAE33" s="167"/>
      <c r="OAF33" s="167"/>
      <c r="OAG33" s="167"/>
      <c r="OAH33" s="167"/>
      <c r="OAI33" s="167"/>
      <c r="OAJ33" s="167"/>
      <c r="OAK33" s="167"/>
      <c r="OAL33" s="167"/>
      <c r="OAM33" s="167"/>
      <c r="OAN33" s="167"/>
      <c r="OAO33" s="167"/>
      <c r="OAP33" s="167"/>
      <c r="OAQ33" s="167"/>
      <c r="OAR33" s="167"/>
      <c r="OAS33" s="167"/>
      <c r="OAT33" s="167"/>
      <c r="OAU33" s="167"/>
      <c r="OAV33" s="167"/>
      <c r="OAW33" s="167"/>
      <c r="OAX33" s="167"/>
      <c r="OAY33" s="167"/>
      <c r="OAZ33" s="167"/>
      <c r="OBA33" s="167"/>
      <c r="OBB33" s="167"/>
      <c r="OBC33" s="167"/>
      <c r="OBD33" s="167"/>
      <c r="OBE33" s="167"/>
      <c r="OBF33" s="167"/>
      <c r="OBG33" s="167"/>
      <c r="OBH33" s="167"/>
      <c r="OBI33" s="167"/>
      <c r="OBJ33" s="167"/>
      <c r="OBK33" s="167"/>
      <c r="OBL33" s="167"/>
      <c r="OBM33" s="167"/>
      <c r="OBN33" s="167"/>
      <c r="OBO33" s="167"/>
      <c r="OBP33" s="167"/>
      <c r="OBQ33" s="167"/>
      <c r="OBR33" s="167"/>
      <c r="OBS33" s="167"/>
      <c r="OBT33" s="167"/>
      <c r="OBU33" s="167"/>
      <c r="OBV33" s="167"/>
      <c r="OBW33" s="167"/>
      <c r="OBX33" s="167"/>
      <c r="OBY33" s="167"/>
      <c r="OBZ33" s="167"/>
      <c r="OCA33" s="167"/>
      <c r="OCB33" s="167"/>
      <c r="OCC33" s="167"/>
      <c r="OCD33" s="167"/>
      <c r="OCE33" s="167"/>
      <c r="OCF33" s="167"/>
      <c r="OCG33" s="167"/>
      <c r="OCH33" s="167"/>
      <c r="OCI33" s="167"/>
      <c r="OCJ33" s="167"/>
      <c r="OCK33" s="167"/>
      <c r="OCL33" s="167"/>
      <c r="OCM33" s="167"/>
      <c r="OCN33" s="167"/>
      <c r="OCO33" s="167"/>
      <c r="OCP33" s="167"/>
      <c r="OCQ33" s="167"/>
      <c r="OCR33" s="167"/>
      <c r="OCS33" s="167"/>
      <c r="OCT33" s="167"/>
      <c r="OCU33" s="167"/>
      <c r="OCV33" s="167"/>
      <c r="OCW33" s="167"/>
      <c r="OCX33" s="167"/>
      <c r="OCY33" s="167"/>
      <c r="OCZ33" s="167"/>
      <c r="ODA33" s="167"/>
      <c r="ODB33" s="167"/>
      <c r="ODC33" s="167"/>
      <c r="ODD33" s="167"/>
      <c r="ODE33" s="167"/>
      <c r="ODF33" s="167"/>
      <c r="ODG33" s="167"/>
      <c r="ODH33" s="167"/>
      <c r="ODI33" s="167"/>
      <c r="ODJ33" s="167"/>
      <c r="ODK33" s="167"/>
      <c r="ODL33" s="167"/>
      <c r="ODM33" s="167"/>
      <c r="ODN33" s="167"/>
      <c r="ODO33" s="167"/>
      <c r="ODP33" s="167"/>
      <c r="ODQ33" s="167"/>
      <c r="ODR33" s="167"/>
      <c r="ODS33" s="167"/>
      <c r="ODT33" s="167"/>
      <c r="ODU33" s="167"/>
      <c r="ODV33" s="167"/>
      <c r="ODW33" s="167"/>
      <c r="ODX33" s="167"/>
      <c r="ODY33" s="167"/>
      <c r="ODZ33" s="167"/>
      <c r="OEA33" s="167"/>
      <c r="OEB33" s="167"/>
      <c r="OEC33" s="167"/>
      <c r="OED33" s="167"/>
      <c r="OEE33" s="167"/>
      <c r="OEF33" s="167"/>
      <c r="OEG33" s="167"/>
      <c r="OEH33" s="167"/>
      <c r="OEI33" s="167"/>
      <c r="OEJ33" s="167"/>
      <c r="OEK33" s="167"/>
      <c r="OEL33" s="167"/>
      <c r="OEM33" s="167"/>
      <c r="OEN33" s="167"/>
      <c r="OEO33" s="167"/>
      <c r="OEP33" s="167"/>
      <c r="OEQ33" s="167"/>
      <c r="OER33" s="167"/>
      <c r="OES33" s="167"/>
      <c r="OET33" s="167"/>
      <c r="OEU33" s="167"/>
      <c r="OEV33" s="167"/>
      <c r="OEW33" s="167"/>
      <c r="OEX33" s="167"/>
      <c r="OEY33" s="167"/>
      <c r="OEZ33" s="167"/>
      <c r="OFA33" s="167"/>
      <c r="OFB33" s="167"/>
      <c r="OFC33" s="167"/>
      <c r="OFD33" s="167"/>
      <c r="OFE33" s="167"/>
      <c r="OFF33" s="167"/>
      <c r="OFG33" s="167"/>
      <c r="OFH33" s="167"/>
      <c r="OFI33" s="167"/>
      <c r="OFJ33" s="167"/>
      <c r="OFK33" s="167"/>
      <c r="OFL33" s="167"/>
      <c r="OFM33" s="167"/>
      <c r="OFN33" s="167"/>
      <c r="OFO33" s="167"/>
      <c r="OFP33" s="167"/>
      <c r="OFQ33" s="167"/>
      <c r="OFR33" s="167"/>
      <c r="OFS33" s="167"/>
      <c r="OFT33" s="167"/>
      <c r="OFU33" s="167"/>
      <c r="OFV33" s="167"/>
      <c r="OFW33" s="167"/>
      <c r="OFX33" s="167"/>
      <c r="OFY33" s="167"/>
      <c r="OFZ33" s="167"/>
      <c r="OGA33" s="167"/>
      <c r="OGB33" s="167"/>
      <c r="OGC33" s="167"/>
      <c r="OGD33" s="167"/>
      <c r="OGE33" s="167"/>
      <c r="OGF33" s="167"/>
      <c r="OGG33" s="167"/>
      <c r="OGH33" s="167"/>
      <c r="OGI33" s="167"/>
      <c r="OGJ33" s="167"/>
      <c r="OGK33" s="167"/>
      <c r="OGL33" s="167"/>
      <c r="OGM33" s="167"/>
      <c r="OGN33" s="167"/>
      <c r="OGO33" s="167"/>
      <c r="OGP33" s="167"/>
      <c r="OGQ33" s="167"/>
      <c r="OGR33" s="167"/>
      <c r="OGS33" s="167"/>
      <c r="OGT33" s="167"/>
      <c r="OGU33" s="167"/>
      <c r="OGV33" s="167"/>
      <c r="OGW33" s="167"/>
      <c r="OGX33" s="167"/>
      <c r="OGY33" s="167"/>
      <c r="OGZ33" s="167"/>
      <c r="OHA33" s="167"/>
      <c r="OHB33" s="167"/>
      <c r="OHC33" s="167"/>
      <c r="OHD33" s="167"/>
      <c r="OHE33" s="167"/>
      <c r="OHF33" s="167"/>
      <c r="OHG33" s="167"/>
      <c r="OHH33" s="167"/>
      <c r="OHI33" s="167"/>
      <c r="OHJ33" s="167"/>
      <c r="OHK33" s="167"/>
      <c r="OHL33" s="167"/>
      <c r="OHM33" s="167"/>
      <c r="OHN33" s="167"/>
      <c r="OHO33" s="167"/>
      <c r="OHP33" s="167"/>
      <c r="OHQ33" s="167"/>
      <c r="OHR33" s="167"/>
      <c r="OHS33" s="167"/>
      <c r="OHT33" s="167"/>
      <c r="OHU33" s="167"/>
      <c r="OHV33" s="167"/>
      <c r="OHW33" s="167"/>
      <c r="OHX33" s="167"/>
      <c r="OHY33" s="167"/>
      <c r="OHZ33" s="167"/>
      <c r="OIA33" s="167"/>
      <c r="OIB33" s="167"/>
      <c r="OIC33" s="167"/>
      <c r="OID33" s="167"/>
      <c r="OIE33" s="167"/>
      <c r="OIF33" s="167"/>
      <c r="OIG33" s="167"/>
      <c r="OIH33" s="167"/>
      <c r="OII33" s="167"/>
      <c r="OIJ33" s="167"/>
      <c r="OIK33" s="167"/>
      <c r="OIL33" s="167"/>
      <c r="OIM33" s="167"/>
      <c r="OIN33" s="167"/>
      <c r="OIO33" s="167"/>
      <c r="OIP33" s="167"/>
      <c r="OIQ33" s="167"/>
      <c r="OIR33" s="167"/>
      <c r="OIS33" s="167"/>
      <c r="OIT33" s="167"/>
      <c r="OIU33" s="167"/>
      <c r="OIV33" s="167"/>
      <c r="OIW33" s="167"/>
      <c r="OIX33" s="167"/>
      <c r="OIY33" s="167"/>
      <c r="OIZ33" s="167"/>
      <c r="OJA33" s="167"/>
      <c r="OJB33" s="167"/>
      <c r="OJC33" s="167"/>
      <c r="OJD33" s="167"/>
      <c r="OJE33" s="167"/>
      <c r="OJF33" s="167"/>
      <c r="OJG33" s="167"/>
      <c r="OJH33" s="167"/>
      <c r="OJI33" s="167"/>
      <c r="OJJ33" s="167"/>
      <c r="OJK33" s="167"/>
      <c r="OJL33" s="167"/>
      <c r="OJM33" s="167"/>
      <c r="OJN33" s="167"/>
      <c r="OJO33" s="167"/>
      <c r="OJP33" s="167"/>
      <c r="OJQ33" s="167"/>
      <c r="OJR33" s="167"/>
      <c r="OJS33" s="167"/>
      <c r="OJT33" s="167"/>
      <c r="OJU33" s="167"/>
      <c r="OJV33" s="167"/>
      <c r="OJW33" s="167"/>
      <c r="OJX33" s="167"/>
      <c r="OJY33" s="167"/>
      <c r="OJZ33" s="167"/>
      <c r="OKA33" s="167"/>
      <c r="OKB33" s="167"/>
      <c r="OKC33" s="167"/>
      <c r="OKD33" s="167"/>
      <c r="OKE33" s="167"/>
      <c r="OKF33" s="167"/>
      <c r="OKG33" s="167"/>
      <c r="OKH33" s="167"/>
      <c r="OKI33" s="167"/>
      <c r="OKJ33" s="167"/>
      <c r="OKK33" s="167"/>
      <c r="OKL33" s="167"/>
      <c r="OKM33" s="167"/>
      <c r="OKN33" s="167"/>
      <c r="OKO33" s="167"/>
      <c r="OKP33" s="167"/>
      <c r="OKQ33" s="167"/>
      <c r="OKR33" s="167"/>
      <c r="OKS33" s="167"/>
      <c r="OKT33" s="167"/>
      <c r="OKU33" s="167"/>
      <c r="OKV33" s="167"/>
      <c r="OKW33" s="167"/>
      <c r="OKX33" s="167"/>
      <c r="OKY33" s="167"/>
      <c r="OKZ33" s="167"/>
      <c r="OLA33" s="167"/>
      <c r="OLB33" s="167"/>
      <c r="OLC33" s="167"/>
      <c r="OLD33" s="167"/>
      <c r="OLE33" s="167"/>
      <c r="OLF33" s="167"/>
      <c r="OLG33" s="167"/>
      <c r="OLH33" s="167"/>
      <c r="OLI33" s="167"/>
      <c r="OLJ33" s="167"/>
      <c r="OLK33" s="167"/>
      <c r="OLL33" s="167"/>
      <c r="OLM33" s="167"/>
      <c r="OLN33" s="167"/>
      <c r="OLO33" s="167"/>
      <c r="OLP33" s="167"/>
      <c r="OLQ33" s="167"/>
      <c r="OLR33" s="167"/>
      <c r="OLS33" s="167"/>
      <c r="OLT33" s="167"/>
      <c r="OLU33" s="167"/>
      <c r="OLV33" s="167"/>
      <c r="OLW33" s="167"/>
      <c r="OLX33" s="167"/>
      <c r="OLY33" s="167"/>
      <c r="OLZ33" s="167"/>
      <c r="OMA33" s="167"/>
      <c r="OMB33" s="167"/>
      <c r="OMC33" s="167"/>
      <c r="OMD33" s="167"/>
      <c r="OME33" s="167"/>
      <c r="OMF33" s="167"/>
      <c r="OMG33" s="167"/>
      <c r="OMH33" s="167"/>
      <c r="OMI33" s="167"/>
      <c r="OMJ33" s="167"/>
      <c r="OMK33" s="167"/>
      <c r="OML33" s="167"/>
      <c r="OMM33" s="167"/>
      <c r="OMN33" s="167"/>
      <c r="OMO33" s="167"/>
      <c r="OMP33" s="167"/>
      <c r="OMQ33" s="167"/>
      <c r="OMR33" s="167"/>
      <c r="OMS33" s="167"/>
      <c r="OMT33" s="167"/>
      <c r="OMU33" s="167"/>
      <c r="OMV33" s="167"/>
      <c r="OMW33" s="167"/>
      <c r="OMX33" s="167"/>
      <c r="OMY33" s="167"/>
      <c r="OMZ33" s="167"/>
      <c r="ONA33" s="167"/>
      <c r="ONB33" s="167"/>
      <c r="ONC33" s="167"/>
      <c r="OND33" s="167"/>
      <c r="ONE33" s="167"/>
      <c r="ONF33" s="167"/>
      <c r="ONG33" s="167"/>
      <c r="ONH33" s="167"/>
      <c r="ONI33" s="167"/>
      <c r="ONJ33" s="167"/>
      <c r="ONK33" s="167"/>
      <c r="ONL33" s="167"/>
      <c r="ONM33" s="167"/>
      <c r="ONN33" s="167"/>
      <c r="ONO33" s="167"/>
      <c r="ONP33" s="167"/>
      <c r="ONQ33" s="167"/>
      <c r="ONR33" s="167"/>
      <c r="ONS33" s="167"/>
      <c r="ONT33" s="167"/>
      <c r="ONU33" s="167"/>
      <c r="ONV33" s="167"/>
      <c r="ONW33" s="167"/>
      <c r="ONX33" s="167"/>
      <c r="ONY33" s="167"/>
      <c r="ONZ33" s="167"/>
      <c r="OOA33" s="167"/>
      <c r="OOB33" s="167"/>
      <c r="OOC33" s="167"/>
      <c r="OOD33" s="167"/>
      <c r="OOE33" s="167"/>
      <c r="OOF33" s="167"/>
      <c r="OOG33" s="167"/>
      <c r="OOH33" s="167"/>
      <c r="OOI33" s="167"/>
      <c r="OOJ33" s="167"/>
      <c r="OOK33" s="167"/>
      <c r="OOL33" s="167"/>
      <c r="OOM33" s="167"/>
      <c r="OON33" s="167"/>
      <c r="OOO33" s="167"/>
      <c r="OOP33" s="167"/>
      <c r="OOQ33" s="167"/>
      <c r="OOR33" s="167"/>
      <c r="OOS33" s="167"/>
      <c r="OOT33" s="167"/>
      <c r="OOU33" s="167"/>
      <c r="OOV33" s="167"/>
      <c r="OOW33" s="167"/>
      <c r="OOX33" s="167"/>
      <c r="OOY33" s="167"/>
      <c r="OOZ33" s="167"/>
      <c r="OPA33" s="167"/>
      <c r="OPB33" s="167"/>
      <c r="OPC33" s="167"/>
      <c r="OPD33" s="167"/>
      <c r="OPE33" s="167"/>
      <c r="OPF33" s="167"/>
      <c r="OPG33" s="167"/>
      <c r="OPH33" s="167"/>
      <c r="OPI33" s="167"/>
      <c r="OPJ33" s="167"/>
      <c r="OPK33" s="167"/>
      <c r="OPL33" s="167"/>
      <c r="OPM33" s="167"/>
      <c r="OPN33" s="167"/>
      <c r="OPO33" s="167"/>
      <c r="OPP33" s="167"/>
      <c r="OPQ33" s="167"/>
      <c r="OPR33" s="167"/>
      <c r="OPS33" s="167"/>
      <c r="OPT33" s="167"/>
      <c r="OPU33" s="167"/>
      <c r="OPV33" s="167"/>
      <c r="OPW33" s="167"/>
      <c r="OPX33" s="167"/>
      <c r="OPY33" s="167"/>
      <c r="OPZ33" s="167"/>
      <c r="OQA33" s="167"/>
      <c r="OQB33" s="167"/>
      <c r="OQC33" s="167"/>
      <c r="OQD33" s="167"/>
      <c r="OQE33" s="167"/>
      <c r="OQF33" s="167"/>
      <c r="OQG33" s="167"/>
      <c r="OQH33" s="167"/>
      <c r="OQI33" s="167"/>
      <c r="OQJ33" s="167"/>
      <c r="OQK33" s="167"/>
      <c r="OQL33" s="167"/>
      <c r="OQM33" s="167"/>
      <c r="OQN33" s="167"/>
      <c r="OQO33" s="167"/>
      <c r="OQP33" s="167"/>
      <c r="OQQ33" s="167"/>
      <c r="OQR33" s="167"/>
      <c r="OQS33" s="167"/>
      <c r="OQT33" s="167"/>
      <c r="OQU33" s="167"/>
      <c r="OQV33" s="167"/>
      <c r="OQW33" s="167"/>
      <c r="OQX33" s="167"/>
      <c r="OQY33" s="167"/>
      <c r="OQZ33" s="167"/>
      <c r="ORA33" s="167"/>
      <c r="ORB33" s="167"/>
      <c r="ORC33" s="167"/>
      <c r="ORD33" s="167"/>
      <c r="ORE33" s="167"/>
      <c r="ORF33" s="167"/>
      <c r="ORG33" s="167"/>
      <c r="ORH33" s="167"/>
      <c r="ORI33" s="167"/>
      <c r="ORJ33" s="167"/>
      <c r="ORK33" s="167"/>
      <c r="ORL33" s="167"/>
      <c r="ORM33" s="167"/>
      <c r="ORN33" s="167"/>
      <c r="ORO33" s="167"/>
      <c r="ORP33" s="167"/>
      <c r="ORQ33" s="167"/>
      <c r="ORR33" s="167"/>
      <c r="ORS33" s="167"/>
      <c r="ORT33" s="167"/>
      <c r="ORU33" s="167"/>
      <c r="ORV33" s="167"/>
      <c r="ORW33" s="167"/>
      <c r="ORX33" s="167"/>
      <c r="ORY33" s="167"/>
      <c r="ORZ33" s="167"/>
      <c r="OSA33" s="167"/>
      <c r="OSB33" s="167"/>
      <c r="OSC33" s="167"/>
      <c r="OSD33" s="167"/>
      <c r="OSE33" s="167"/>
      <c r="OSF33" s="167"/>
      <c r="OSG33" s="167"/>
      <c r="OSH33" s="167"/>
      <c r="OSI33" s="167"/>
      <c r="OSJ33" s="167"/>
      <c r="OSK33" s="167"/>
      <c r="OSL33" s="167"/>
      <c r="OSM33" s="167"/>
      <c r="OSN33" s="167"/>
      <c r="OSO33" s="167"/>
      <c r="OSP33" s="167"/>
      <c r="OSQ33" s="167"/>
      <c r="OSR33" s="167"/>
      <c r="OSS33" s="167"/>
      <c r="OST33" s="167"/>
      <c r="OSU33" s="167"/>
      <c r="OSV33" s="167"/>
      <c r="OSW33" s="167"/>
      <c r="OSX33" s="167"/>
      <c r="OSY33" s="167"/>
      <c r="OSZ33" s="167"/>
      <c r="OTA33" s="167"/>
      <c r="OTB33" s="167"/>
      <c r="OTC33" s="167"/>
      <c r="OTD33" s="167"/>
      <c r="OTE33" s="167"/>
      <c r="OTF33" s="167"/>
      <c r="OTG33" s="167"/>
      <c r="OTH33" s="167"/>
      <c r="OTI33" s="167"/>
      <c r="OTJ33" s="167"/>
      <c r="OTK33" s="167"/>
      <c r="OTL33" s="167"/>
      <c r="OTM33" s="167"/>
      <c r="OTN33" s="167"/>
      <c r="OTO33" s="167"/>
      <c r="OTP33" s="167"/>
      <c r="OTQ33" s="167"/>
      <c r="OTR33" s="167"/>
      <c r="OTS33" s="167"/>
      <c r="OTT33" s="167"/>
      <c r="OTU33" s="167"/>
      <c r="OTV33" s="167"/>
      <c r="OTW33" s="167"/>
      <c r="OTX33" s="167"/>
      <c r="OTY33" s="167"/>
      <c r="OTZ33" s="167"/>
      <c r="OUA33" s="167"/>
      <c r="OUB33" s="167"/>
      <c r="OUC33" s="167"/>
      <c r="OUD33" s="167"/>
      <c r="OUE33" s="167"/>
      <c r="OUF33" s="167"/>
      <c r="OUG33" s="167"/>
      <c r="OUH33" s="167"/>
      <c r="OUI33" s="167"/>
      <c r="OUJ33" s="167"/>
      <c r="OUK33" s="167"/>
      <c r="OUL33" s="167"/>
      <c r="OUM33" s="167"/>
      <c r="OUN33" s="167"/>
      <c r="OUO33" s="167"/>
      <c r="OUP33" s="167"/>
      <c r="OUQ33" s="167"/>
      <c r="OUR33" s="167"/>
      <c r="OUS33" s="167"/>
      <c r="OUT33" s="167"/>
      <c r="OUU33" s="167"/>
      <c r="OUV33" s="167"/>
      <c r="OUW33" s="167"/>
      <c r="OUX33" s="167"/>
      <c r="OUY33" s="167"/>
      <c r="OUZ33" s="167"/>
      <c r="OVA33" s="167"/>
      <c r="OVB33" s="167"/>
      <c r="OVC33" s="167"/>
      <c r="OVD33" s="167"/>
      <c r="OVE33" s="167"/>
      <c r="OVF33" s="167"/>
      <c r="OVG33" s="167"/>
      <c r="OVH33" s="167"/>
      <c r="OVI33" s="167"/>
      <c r="OVJ33" s="167"/>
      <c r="OVK33" s="167"/>
      <c r="OVL33" s="167"/>
      <c r="OVM33" s="167"/>
      <c r="OVN33" s="167"/>
      <c r="OVO33" s="167"/>
      <c r="OVP33" s="167"/>
      <c r="OVQ33" s="167"/>
      <c r="OVR33" s="167"/>
      <c r="OVS33" s="167"/>
      <c r="OVT33" s="167"/>
      <c r="OVU33" s="167"/>
      <c r="OVV33" s="167"/>
      <c r="OVW33" s="167"/>
      <c r="OVX33" s="167"/>
      <c r="OVY33" s="167"/>
      <c r="OVZ33" s="167"/>
      <c r="OWA33" s="167"/>
      <c r="OWB33" s="167"/>
      <c r="OWC33" s="167"/>
      <c r="OWD33" s="167"/>
      <c r="OWE33" s="167"/>
      <c r="OWF33" s="167"/>
      <c r="OWG33" s="167"/>
      <c r="OWH33" s="167"/>
      <c r="OWI33" s="167"/>
      <c r="OWJ33" s="167"/>
      <c r="OWK33" s="167"/>
      <c r="OWL33" s="167"/>
      <c r="OWM33" s="167"/>
      <c r="OWN33" s="167"/>
      <c r="OWO33" s="167"/>
      <c r="OWP33" s="167"/>
      <c r="OWQ33" s="167"/>
      <c r="OWR33" s="167"/>
      <c r="OWS33" s="167"/>
      <c r="OWT33" s="167"/>
      <c r="OWU33" s="167"/>
      <c r="OWV33" s="167"/>
      <c r="OWW33" s="167"/>
      <c r="OWX33" s="167"/>
      <c r="OWY33" s="167"/>
      <c r="OWZ33" s="167"/>
      <c r="OXA33" s="167"/>
      <c r="OXB33" s="167"/>
      <c r="OXC33" s="167"/>
      <c r="OXD33" s="167"/>
      <c r="OXE33" s="167"/>
      <c r="OXF33" s="167"/>
      <c r="OXG33" s="167"/>
      <c r="OXH33" s="167"/>
      <c r="OXI33" s="167"/>
      <c r="OXJ33" s="167"/>
      <c r="OXK33" s="167"/>
      <c r="OXL33" s="167"/>
      <c r="OXM33" s="167"/>
      <c r="OXN33" s="167"/>
      <c r="OXO33" s="167"/>
      <c r="OXP33" s="167"/>
      <c r="OXQ33" s="167"/>
      <c r="OXR33" s="167"/>
      <c r="OXS33" s="167"/>
      <c r="OXT33" s="167"/>
      <c r="OXU33" s="167"/>
      <c r="OXV33" s="167"/>
      <c r="OXW33" s="167"/>
      <c r="OXX33" s="167"/>
      <c r="OXY33" s="167"/>
      <c r="OXZ33" s="167"/>
      <c r="OYA33" s="167"/>
      <c r="OYB33" s="167"/>
      <c r="OYC33" s="167"/>
      <c r="OYD33" s="167"/>
      <c r="OYE33" s="167"/>
      <c r="OYF33" s="167"/>
      <c r="OYG33" s="167"/>
      <c r="OYH33" s="167"/>
      <c r="OYI33" s="167"/>
      <c r="OYJ33" s="167"/>
      <c r="OYK33" s="167"/>
      <c r="OYL33" s="167"/>
      <c r="OYM33" s="167"/>
      <c r="OYN33" s="167"/>
      <c r="OYO33" s="167"/>
      <c r="OYP33" s="167"/>
      <c r="OYQ33" s="167"/>
      <c r="OYR33" s="167"/>
      <c r="OYS33" s="167"/>
      <c r="OYT33" s="167"/>
      <c r="OYU33" s="167"/>
      <c r="OYV33" s="167"/>
      <c r="OYW33" s="167"/>
      <c r="OYX33" s="167"/>
      <c r="OYY33" s="167"/>
      <c r="OYZ33" s="167"/>
      <c r="OZA33" s="167"/>
      <c r="OZB33" s="167"/>
      <c r="OZC33" s="167"/>
      <c r="OZD33" s="167"/>
      <c r="OZE33" s="167"/>
      <c r="OZF33" s="167"/>
      <c r="OZG33" s="167"/>
      <c r="OZH33" s="167"/>
      <c r="OZI33" s="167"/>
      <c r="OZJ33" s="167"/>
      <c r="OZK33" s="167"/>
      <c r="OZL33" s="167"/>
      <c r="OZM33" s="167"/>
      <c r="OZN33" s="167"/>
      <c r="OZO33" s="167"/>
      <c r="OZP33" s="167"/>
      <c r="OZQ33" s="167"/>
      <c r="OZR33" s="167"/>
      <c r="OZS33" s="167"/>
      <c r="OZT33" s="167"/>
      <c r="OZU33" s="167"/>
      <c r="OZV33" s="167"/>
      <c r="OZW33" s="167"/>
      <c r="OZX33" s="167"/>
      <c r="OZY33" s="167"/>
      <c r="OZZ33" s="167"/>
      <c r="PAA33" s="167"/>
      <c r="PAB33" s="167"/>
      <c r="PAC33" s="167"/>
      <c r="PAD33" s="167"/>
      <c r="PAE33" s="167"/>
      <c r="PAF33" s="167"/>
      <c r="PAG33" s="167"/>
      <c r="PAH33" s="167"/>
      <c r="PAI33" s="167"/>
      <c r="PAJ33" s="167"/>
      <c r="PAK33" s="167"/>
      <c r="PAL33" s="167"/>
      <c r="PAM33" s="167"/>
      <c r="PAN33" s="167"/>
      <c r="PAO33" s="167"/>
      <c r="PAP33" s="167"/>
      <c r="PAQ33" s="167"/>
      <c r="PAR33" s="167"/>
      <c r="PAS33" s="167"/>
      <c r="PAT33" s="167"/>
      <c r="PAU33" s="167"/>
      <c r="PAV33" s="167"/>
      <c r="PAW33" s="167"/>
      <c r="PAX33" s="167"/>
      <c r="PAY33" s="167"/>
      <c r="PAZ33" s="167"/>
      <c r="PBA33" s="167"/>
      <c r="PBB33" s="167"/>
      <c r="PBC33" s="167"/>
      <c r="PBD33" s="167"/>
      <c r="PBE33" s="167"/>
      <c r="PBF33" s="167"/>
      <c r="PBG33" s="167"/>
      <c r="PBH33" s="167"/>
      <c r="PBI33" s="167"/>
      <c r="PBJ33" s="167"/>
      <c r="PBK33" s="167"/>
      <c r="PBL33" s="167"/>
      <c r="PBM33" s="167"/>
      <c r="PBN33" s="167"/>
      <c r="PBO33" s="167"/>
      <c r="PBP33" s="167"/>
      <c r="PBQ33" s="167"/>
      <c r="PBR33" s="167"/>
      <c r="PBS33" s="167"/>
      <c r="PBT33" s="167"/>
      <c r="PBU33" s="167"/>
      <c r="PBV33" s="167"/>
      <c r="PBW33" s="167"/>
      <c r="PBX33" s="167"/>
      <c r="PBY33" s="167"/>
      <c r="PBZ33" s="167"/>
      <c r="PCA33" s="167"/>
      <c r="PCB33" s="167"/>
      <c r="PCC33" s="167"/>
      <c r="PCD33" s="167"/>
      <c r="PCE33" s="167"/>
      <c r="PCF33" s="167"/>
      <c r="PCG33" s="167"/>
      <c r="PCH33" s="167"/>
      <c r="PCI33" s="167"/>
      <c r="PCJ33" s="167"/>
      <c r="PCK33" s="167"/>
      <c r="PCL33" s="167"/>
      <c r="PCM33" s="167"/>
      <c r="PCN33" s="167"/>
      <c r="PCO33" s="167"/>
      <c r="PCP33" s="167"/>
      <c r="PCQ33" s="167"/>
      <c r="PCR33" s="167"/>
      <c r="PCS33" s="167"/>
      <c r="PCT33" s="167"/>
      <c r="PCU33" s="167"/>
      <c r="PCV33" s="167"/>
      <c r="PCW33" s="167"/>
      <c r="PCX33" s="167"/>
      <c r="PCY33" s="167"/>
      <c r="PCZ33" s="167"/>
      <c r="PDA33" s="167"/>
      <c r="PDB33" s="167"/>
      <c r="PDC33" s="167"/>
      <c r="PDD33" s="167"/>
      <c r="PDE33" s="167"/>
      <c r="PDF33" s="167"/>
      <c r="PDG33" s="167"/>
      <c r="PDH33" s="167"/>
      <c r="PDI33" s="167"/>
      <c r="PDJ33" s="167"/>
      <c r="PDK33" s="167"/>
      <c r="PDL33" s="167"/>
      <c r="PDM33" s="167"/>
      <c r="PDN33" s="167"/>
      <c r="PDO33" s="167"/>
      <c r="PDP33" s="167"/>
      <c r="PDQ33" s="167"/>
      <c r="PDR33" s="167"/>
      <c r="PDS33" s="167"/>
      <c r="PDT33" s="167"/>
      <c r="PDU33" s="167"/>
      <c r="PDV33" s="167"/>
      <c r="PDW33" s="167"/>
      <c r="PDX33" s="167"/>
      <c r="PDY33" s="167"/>
      <c r="PDZ33" s="167"/>
      <c r="PEA33" s="167"/>
      <c r="PEB33" s="167"/>
      <c r="PEC33" s="167"/>
      <c r="PED33" s="167"/>
      <c r="PEE33" s="167"/>
      <c r="PEF33" s="167"/>
      <c r="PEG33" s="167"/>
      <c r="PEH33" s="167"/>
      <c r="PEI33" s="167"/>
      <c r="PEJ33" s="167"/>
      <c r="PEK33" s="167"/>
      <c r="PEL33" s="167"/>
      <c r="PEM33" s="167"/>
      <c r="PEN33" s="167"/>
      <c r="PEO33" s="167"/>
      <c r="PEP33" s="167"/>
      <c r="PEQ33" s="167"/>
      <c r="PER33" s="167"/>
      <c r="PES33" s="167"/>
      <c r="PET33" s="167"/>
      <c r="PEU33" s="167"/>
      <c r="PEV33" s="167"/>
      <c r="PEW33" s="167"/>
      <c r="PEX33" s="167"/>
      <c r="PEY33" s="167"/>
      <c r="PEZ33" s="167"/>
      <c r="PFA33" s="167"/>
      <c r="PFB33" s="167"/>
      <c r="PFC33" s="167"/>
      <c r="PFD33" s="167"/>
      <c r="PFE33" s="167"/>
      <c r="PFF33" s="167"/>
      <c r="PFG33" s="167"/>
      <c r="PFH33" s="167"/>
      <c r="PFI33" s="167"/>
      <c r="PFJ33" s="167"/>
      <c r="PFK33" s="167"/>
      <c r="PFL33" s="167"/>
      <c r="PFM33" s="167"/>
      <c r="PFN33" s="167"/>
      <c r="PFO33" s="167"/>
      <c r="PFP33" s="167"/>
      <c r="PFQ33" s="167"/>
      <c r="PFR33" s="167"/>
      <c r="PFS33" s="167"/>
      <c r="PFT33" s="167"/>
      <c r="PFU33" s="167"/>
      <c r="PFV33" s="167"/>
      <c r="PFW33" s="167"/>
      <c r="PFX33" s="167"/>
      <c r="PFY33" s="167"/>
      <c r="PFZ33" s="167"/>
      <c r="PGA33" s="167"/>
      <c r="PGB33" s="167"/>
      <c r="PGC33" s="167"/>
      <c r="PGD33" s="167"/>
      <c r="PGE33" s="167"/>
      <c r="PGF33" s="167"/>
      <c r="PGG33" s="167"/>
      <c r="PGH33" s="167"/>
      <c r="PGI33" s="167"/>
      <c r="PGJ33" s="167"/>
      <c r="PGK33" s="167"/>
      <c r="PGL33" s="167"/>
      <c r="PGM33" s="167"/>
      <c r="PGN33" s="167"/>
      <c r="PGO33" s="167"/>
      <c r="PGP33" s="167"/>
      <c r="PGQ33" s="167"/>
      <c r="PGR33" s="167"/>
      <c r="PGS33" s="167"/>
      <c r="PGT33" s="167"/>
      <c r="PGU33" s="167"/>
      <c r="PGV33" s="167"/>
      <c r="PGW33" s="167"/>
      <c r="PGX33" s="167"/>
      <c r="PGY33" s="167"/>
      <c r="PGZ33" s="167"/>
      <c r="PHA33" s="167"/>
      <c r="PHB33" s="167"/>
      <c r="PHC33" s="167"/>
      <c r="PHD33" s="167"/>
      <c r="PHE33" s="167"/>
      <c r="PHF33" s="167"/>
      <c r="PHG33" s="167"/>
      <c r="PHH33" s="167"/>
      <c r="PHI33" s="167"/>
      <c r="PHJ33" s="167"/>
      <c r="PHK33" s="167"/>
      <c r="PHL33" s="167"/>
      <c r="PHM33" s="167"/>
      <c r="PHN33" s="167"/>
      <c r="PHO33" s="167"/>
      <c r="PHP33" s="167"/>
      <c r="PHQ33" s="167"/>
      <c r="PHR33" s="167"/>
      <c r="PHS33" s="167"/>
      <c r="PHT33" s="167"/>
      <c r="PHU33" s="167"/>
      <c r="PHV33" s="167"/>
      <c r="PHW33" s="167"/>
      <c r="PHX33" s="167"/>
      <c r="PHY33" s="167"/>
      <c r="PHZ33" s="167"/>
      <c r="PIA33" s="167"/>
      <c r="PIB33" s="167"/>
      <c r="PIC33" s="167"/>
      <c r="PID33" s="167"/>
      <c r="PIE33" s="167"/>
      <c r="PIF33" s="167"/>
      <c r="PIG33" s="167"/>
      <c r="PIH33" s="167"/>
      <c r="PII33" s="167"/>
      <c r="PIJ33" s="167"/>
      <c r="PIK33" s="167"/>
      <c r="PIL33" s="167"/>
      <c r="PIM33" s="167"/>
      <c r="PIN33" s="167"/>
      <c r="PIO33" s="167"/>
      <c r="PIP33" s="167"/>
      <c r="PIQ33" s="167"/>
      <c r="PIR33" s="167"/>
      <c r="PIS33" s="167"/>
      <c r="PIT33" s="167"/>
      <c r="PIU33" s="167"/>
      <c r="PIV33" s="167"/>
      <c r="PIW33" s="167"/>
      <c r="PIX33" s="167"/>
      <c r="PIY33" s="167"/>
      <c r="PIZ33" s="167"/>
      <c r="PJA33" s="167"/>
      <c r="PJB33" s="167"/>
      <c r="PJC33" s="167"/>
      <c r="PJD33" s="167"/>
      <c r="PJE33" s="167"/>
      <c r="PJF33" s="167"/>
      <c r="PJG33" s="167"/>
      <c r="PJH33" s="167"/>
      <c r="PJI33" s="167"/>
      <c r="PJJ33" s="167"/>
      <c r="PJK33" s="167"/>
      <c r="PJL33" s="167"/>
      <c r="PJM33" s="167"/>
      <c r="PJN33" s="167"/>
      <c r="PJO33" s="167"/>
      <c r="PJP33" s="167"/>
      <c r="PJQ33" s="167"/>
      <c r="PJR33" s="167"/>
      <c r="PJS33" s="167"/>
      <c r="PJT33" s="167"/>
      <c r="PJU33" s="167"/>
      <c r="PJV33" s="167"/>
      <c r="PJW33" s="167"/>
      <c r="PJX33" s="167"/>
      <c r="PJY33" s="167"/>
      <c r="PJZ33" s="167"/>
      <c r="PKA33" s="167"/>
      <c r="PKB33" s="167"/>
      <c r="PKC33" s="167"/>
      <c r="PKD33" s="167"/>
      <c r="PKE33" s="167"/>
      <c r="PKF33" s="167"/>
      <c r="PKG33" s="167"/>
      <c r="PKH33" s="167"/>
      <c r="PKI33" s="167"/>
      <c r="PKJ33" s="167"/>
      <c r="PKK33" s="167"/>
      <c r="PKL33" s="167"/>
      <c r="PKM33" s="167"/>
      <c r="PKN33" s="167"/>
      <c r="PKO33" s="167"/>
      <c r="PKP33" s="167"/>
      <c r="PKQ33" s="167"/>
      <c r="PKR33" s="167"/>
      <c r="PKS33" s="167"/>
      <c r="PKT33" s="167"/>
      <c r="PKU33" s="167"/>
      <c r="PKV33" s="167"/>
      <c r="PKW33" s="167"/>
      <c r="PKX33" s="167"/>
      <c r="PKY33" s="167"/>
      <c r="PKZ33" s="167"/>
      <c r="PLA33" s="167"/>
      <c r="PLB33" s="167"/>
      <c r="PLC33" s="167"/>
      <c r="PLD33" s="167"/>
      <c r="PLE33" s="167"/>
      <c r="PLF33" s="167"/>
      <c r="PLG33" s="167"/>
      <c r="PLH33" s="167"/>
      <c r="PLI33" s="167"/>
      <c r="PLJ33" s="167"/>
      <c r="PLK33" s="167"/>
      <c r="PLL33" s="167"/>
      <c r="PLM33" s="167"/>
      <c r="PLN33" s="167"/>
      <c r="PLO33" s="167"/>
      <c r="PLP33" s="167"/>
      <c r="PLQ33" s="167"/>
      <c r="PLR33" s="167"/>
      <c r="PLS33" s="167"/>
      <c r="PLT33" s="167"/>
      <c r="PLU33" s="167"/>
      <c r="PLV33" s="167"/>
      <c r="PLW33" s="167"/>
      <c r="PLX33" s="167"/>
      <c r="PLY33" s="167"/>
      <c r="PLZ33" s="167"/>
      <c r="PMA33" s="167"/>
      <c r="PMB33" s="167"/>
      <c r="PMC33" s="167"/>
      <c r="PMD33" s="167"/>
      <c r="PME33" s="167"/>
      <c r="PMF33" s="167"/>
      <c r="PMG33" s="167"/>
      <c r="PMH33" s="167"/>
      <c r="PMI33" s="167"/>
      <c r="PMJ33" s="167"/>
      <c r="PMK33" s="167"/>
      <c r="PML33" s="167"/>
      <c r="PMM33" s="167"/>
      <c r="PMN33" s="167"/>
      <c r="PMO33" s="167"/>
      <c r="PMP33" s="167"/>
      <c r="PMQ33" s="167"/>
      <c r="PMR33" s="167"/>
      <c r="PMS33" s="167"/>
      <c r="PMT33" s="167"/>
      <c r="PMU33" s="167"/>
      <c r="PMV33" s="167"/>
      <c r="PMW33" s="167"/>
      <c r="PMX33" s="167"/>
      <c r="PMY33" s="167"/>
      <c r="PMZ33" s="167"/>
      <c r="PNA33" s="167"/>
      <c r="PNB33" s="167"/>
      <c r="PNC33" s="167"/>
      <c r="PND33" s="167"/>
      <c r="PNE33" s="167"/>
      <c r="PNF33" s="167"/>
      <c r="PNG33" s="167"/>
      <c r="PNH33" s="167"/>
      <c r="PNI33" s="167"/>
      <c r="PNJ33" s="167"/>
      <c r="PNK33" s="167"/>
      <c r="PNL33" s="167"/>
      <c r="PNM33" s="167"/>
      <c r="PNN33" s="167"/>
      <c r="PNO33" s="167"/>
      <c r="PNP33" s="167"/>
      <c r="PNQ33" s="167"/>
      <c r="PNR33" s="167"/>
      <c r="PNS33" s="167"/>
      <c r="PNT33" s="167"/>
      <c r="PNU33" s="167"/>
      <c r="PNV33" s="167"/>
      <c r="PNW33" s="167"/>
      <c r="PNX33" s="167"/>
      <c r="PNY33" s="167"/>
      <c r="PNZ33" s="167"/>
      <c r="POA33" s="167"/>
      <c r="POB33" s="167"/>
      <c r="POC33" s="167"/>
      <c r="POD33" s="167"/>
      <c r="POE33" s="167"/>
      <c r="POF33" s="167"/>
      <c r="POG33" s="167"/>
      <c r="POH33" s="167"/>
      <c r="POI33" s="167"/>
      <c r="POJ33" s="167"/>
      <c r="POK33" s="167"/>
      <c r="POL33" s="167"/>
      <c r="POM33" s="167"/>
      <c r="PON33" s="167"/>
      <c r="POO33" s="167"/>
      <c r="POP33" s="167"/>
      <c r="POQ33" s="167"/>
      <c r="POR33" s="167"/>
      <c r="POS33" s="167"/>
      <c r="POT33" s="167"/>
      <c r="POU33" s="167"/>
      <c r="POV33" s="167"/>
      <c r="POW33" s="167"/>
      <c r="POX33" s="167"/>
      <c r="POY33" s="167"/>
      <c r="POZ33" s="167"/>
      <c r="PPA33" s="167"/>
      <c r="PPB33" s="167"/>
      <c r="PPC33" s="167"/>
      <c r="PPD33" s="167"/>
      <c r="PPE33" s="167"/>
      <c r="PPF33" s="167"/>
      <c r="PPG33" s="167"/>
      <c r="PPH33" s="167"/>
      <c r="PPI33" s="167"/>
      <c r="PPJ33" s="167"/>
      <c r="PPK33" s="167"/>
      <c r="PPL33" s="167"/>
      <c r="PPM33" s="167"/>
      <c r="PPN33" s="167"/>
      <c r="PPO33" s="167"/>
      <c r="PPP33" s="167"/>
      <c r="PPQ33" s="167"/>
      <c r="PPR33" s="167"/>
      <c r="PPS33" s="167"/>
      <c r="PPT33" s="167"/>
      <c r="PPU33" s="167"/>
      <c r="PPV33" s="167"/>
      <c r="PPW33" s="167"/>
      <c r="PPX33" s="167"/>
      <c r="PPY33" s="167"/>
      <c r="PPZ33" s="167"/>
      <c r="PQA33" s="167"/>
      <c r="PQB33" s="167"/>
      <c r="PQC33" s="167"/>
      <c r="PQD33" s="167"/>
      <c r="PQE33" s="167"/>
      <c r="PQF33" s="167"/>
      <c r="PQG33" s="167"/>
      <c r="PQH33" s="167"/>
      <c r="PQI33" s="167"/>
      <c r="PQJ33" s="167"/>
      <c r="PQK33" s="167"/>
      <c r="PQL33" s="167"/>
      <c r="PQM33" s="167"/>
      <c r="PQN33" s="167"/>
      <c r="PQO33" s="167"/>
      <c r="PQP33" s="167"/>
      <c r="PQQ33" s="167"/>
      <c r="PQR33" s="167"/>
      <c r="PQS33" s="167"/>
      <c r="PQT33" s="167"/>
      <c r="PQU33" s="167"/>
      <c r="PQV33" s="167"/>
      <c r="PQW33" s="167"/>
      <c r="PQX33" s="167"/>
      <c r="PQY33" s="167"/>
      <c r="PQZ33" s="167"/>
      <c r="PRA33" s="167"/>
      <c r="PRB33" s="167"/>
      <c r="PRC33" s="167"/>
      <c r="PRD33" s="167"/>
      <c r="PRE33" s="167"/>
      <c r="PRF33" s="167"/>
      <c r="PRG33" s="167"/>
      <c r="PRH33" s="167"/>
      <c r="PRI33" s="167"/>
      <c r="PRJ33" s="167"/>
      <c r="PRK33" s="167"/>
      <c r="PRL33" s="167"/>
      <c r="PRM33" s="167"/>
      <c r="PRN33" s="167"/>
      <c r="PRO33" s="167"/>
      <c r="PRP33" s="167"/>
      <c r="PRQ33" s="167"/>
      <c r="PRR33" s="167"/>
      <c r="PRS33" s="167"/>
      <c r="PRT33" s="167"/>
      <c r="PRU33" s="167"/>
      <c r="PRV33" s="167"/>
      <c r="PRW33" s="167"/>
      <c r="PRX33" s="167"/>
      <c r="PRY33" s="167"/>
      <c r="PRZ33" s="167"/>
      <c r="PSA33" s="167"/>
      <c r="PSB33" s="167"/>
      <c r="PSC33" s="167"/>
      <c r="PSD33" s="167"/>
      <c r="PSE33" s="167"/>
      <c r="PSF33" s="167"/>
      <c r="PSG33" s="167"/>
      <c r="PSH33" s="167"/>
      <c r="PSI33" s="167"/>
      <c r="PSJ33" s="167"/>
      <c r="PSK33" s="167"/>
      <c r="PSL33" s="167"/>
      <c r="PSM33" s="167"/>
      <c r="PSN33" s="167"/>
      <c r="PSO33" s="167"/>
      <c r="PSP33" s="167"/>
      <c r="PSQ33" s="167"/>
      <c r="PSR33" s="167"/>
      <c r="PSS33" s="167"/>
      <c r="PST33" s="167"/>
      <c r="PSU33" s="167"/>
      <c r="PSV33" s="167"/>
      <c r="PSW33" s="167"/>
      <c r="PSX33" s="167"/>
      <c r="PSY33" s="167"/>
      <c r="PSZ33" s="167"/>
      <c r="PTA33" s="167"/>
      <c r="PTB33" s="167"/>
      <c r="PTC33" s="167"/>
      <c r="PTD33" s="167"/>
      <c r="PTE33" s="167"/>
      <c r="PTF33" s="167"/>
      <c r="PTG33" s="167"/>
      <c r="PTH33" s="167"/>
      <c r="PTI33" s="167"/>
      <c r="PTJ33" s="167"/>
      <c r="PTK33" s="167"/>
      <c r="PTL33" s="167"/>
      <c r="PTM33" s="167"/>
      <c r="PTN33" s="167"/>
      <c r="PTO33" s="167"/>
      <c r="PTP33" s="167"/>
      <c r="PTQ33" s="167"/>
      <c r="PTR33" s="167"/>
      <c r="PTS33" s="167"/>
      <c r="PTT33" s="167"/>
      <c r="PTU33" s="167"/>
      <c r="PTV33" s="167"/>
      <c r="PTW33" s="167"/>
      <c r="PTX33" s="167"/>
      <c r="PTY33" s="167"/>
      <c r="PTZ33" s="167"/>
      <c r="PUA33" s="167"/>
      <c r="PUB33" s="167"/>
      <c r="PUC33" s="167"/>
      <c r="PUD33" s="167"/>
      <c r="PUE33" s="167"/>
      <c r="PUF33" s="167"/>
      <c r="PUG33" s="167"/>
      <c r="PUH33" s="167"/>
      <c r="PUI33" s="167"/>
      <c r="PUJ33" s="167"/>
      <c r="PUK33" s="167"/>
      <c r="PUL33" s="167"/>
      <c r="PUM33" s="167"/>
      <c r="PUN33" s="167"/>
      <c r="PUO33" s="167"/>
      <c r="PUP33" s="167"/>
      <c r="PUQ33" s="167"/>
      <c r="PUR33" s="167"/>
      <c r="PUS33" s="167"/>
      <c r="PUT33" s="167"/>
      <c r="PUU33" s="167"/>
      <c r="PUV33" s="167"/>
      <c r="PUW33" s="167"/>
      <c r="PUX33" s="167"/>
      <c r="PUY33" s="167"/>
      <c r="PUZ33" s="167"/>
      <c r="PVA33" s="167"/>
      <c r="PVB33" s="167"/>
      <c r="PVC33" s="167"/>
      <c r="PVD33" s="167"/>
      <c r="PVE33" s="167"/>
      <c r="PVF33" s="167"/>
      <c r="PVG33" s="167"/>
      <c r="PVH33" s="167"/>
      <c r="PVI33" s="167"/>
      <c r="PVJ33" s="167"/>
      <c r="PVK33" s="167"/>
      <c r="PVL33" s="167"/>
      <c r="PVM33" s="167"/>
      <c r="PVN33" s="167"/>
      <c r="PVO33" s="167"/>
      <c r="PVP33" s="167"/>
      <c r="PVQ33" s="167"/>
      <c r="PVR33" s="167"/>
      <c r="PVS33" s="167"/>
      <c r="PVT33" s="167"/>
      <c r="PVU33" s="167"/>
      <c r="PVV33" s="167"/>
      <c r="PVW33" s="167"/>
      <c r="PVX33" s="167"/>
      <c r="PVY33" s="167"/>
      <c r="PVZ33" s="167"/>
      <c r="PWA33" s="167"/>
      <c r="PWB33" s="167"/>
      <c r="PWC33" s="167"/>
      <c r="PWD33" s="167"/>
      <c r="PWE33" s="167"/>
      <c r="PWF33" s="167"/>
      <c r="PWG33" s="167"/>
      <c r="PWH33" s="167"/>
      <c r="PWI33" s="167"/>
      <c r="PWJ33" s="167"/>
      <c r="PWK33" s="167"/>
      <c r="PWL33" s="167"/>
      <c r="PWM33" s="167"/>
      <c r="PWN33" s="167"/>
      <c r="PWO33" s="167"/>
      <c r="PWP33" s="167"/>
      <c r="PWQ33" s="167"/>
      <c r="PWR33" s="167"/>
      <c r="PWS33" s="167"/>
      <c r="PWT33" s="167"/>
      <c r="PWU33" s="167"/>
      <c r="PWV33" s="167"/>
      <c r="PWW33" s="167"/>
      <c r="PWX33" s="167"/>
      <c r="PWY33" s="167"/>
      <c r="PWZ33" s="167"/>
      <c r="PXA33" s="167"/>
      <c r="PXB33" s="167"/>
      <c r="PXC33" s="167"/>
      <c r="PXD33" s="167"/>
      <c r="PXE33" s="167"/>
      <c r="PXF33" s="167"/>
      <c r="PXG33" s="167"/>
      <c r="PXH33" s="167"/>
      <c r="PXI33" s="167"/>
      <c r="PXJ33" s="167"/>
      <c r="PXK33" s="167"/>
      <c r="PXL33" s="167"/>
      <c r="PXM33" s="167"/>
      <c r="PXN33" s="167"/>
      <c r="PXO33" s="167"/>
      <c r="PXP33" s="167"/>
      <c r="PXQ33" s="167"/>
      <c r="PXR33" s="167"/>
      <c r="PXS33" s="167"/>
      <c r="PXT33" s="167"/>
      <c r="PXU33" s="167"/>
      <c r="PXV33" s="167"/>
      <c r="PXW33" s="167"/>
      <c r="PXX33" s="167"/>
      <c r="PXY33" s="167"/>
      <c r="PXZ33" s="167"/>
      <c r="PYA33" s="167"/>
      <c r="PYB33" s="167"/>
      <c r="PYC33" s="167"/>
      <c r="PYD33" s="167"/>
      <c r="PYE33" s="167"/>
      <c r="PYF33" s="167"/>
      <c r="PYG33" s="167"/>
      <c r="PYH33" s="167"/>
      <c r="PYI33" s="167"/>
      <c r="PYJ33" s="167"/>
      <c r="PYK33" s="167"/>
      <c r="PYL33" s="167"/>
      <c r="PYM33" s="167"/>
      <c r="PYN33" s="167"/>
      <c r="PYO33" s="167"/>
      <c r="PYP33" s="167"/>
      <c r="PYQ33" s="167"/>
      <c r="PYR33" s="167"/>
      <c r="PYS33" s="167"/>
      <c r="PYT33" s="167"/>
      <c r="PYU33" s="167"/>
      <c r="PYV33" s="167"/>
      <c r="PYW33" s="167"/>
      <c r="PYX33" s="167"/>
      <c r="PYY33" s="167"/>
      <c r="PYZ33" s="167"/>
      <c r="PZA33" s="167"/>
      <c r="PZB33" s="167"/>
      <c r="PZC33" s="167"/>
      <c r="PZD33" s="167"/>
      <c r="PZE33" s="167"/>
      <c r="PZF33" s="167"/>
      <c r="PZG33" s="167"/>
      <c r="PZH33" s="167"/>
      <c r="PZI33" s="167"/>
      <c r="PZJ33" s="167"/>
      <c r="PZK33" s="167"/>
      <c r="PZL33" s="167"/>
      <c r="PZM33" s="167"/>
      <c r="PZN33" s="167"/>
      <c r="PZO33" s="167"/>
      <c r="PZP33" s="167"/>
      <c r="PZQ33" s="167"/>
      <c r="PZR33" s="167"/>
      <c r="PZS33" s="167"/>
      <c r="PZT33" s="167"/>
      <c r="PZU33" s="167"/>
      <c r="PZV33" s="167"/>
      <c r="PZW33" s="167"/>
      <c r="PZX33" s="167"/>
      <c r="PZY33" s="167"/>
      <c r="PZZ33" s="167"/>
      <c r="QAA33" s="167"/>
      <c r="QAB33" s="167"/>
      <c r="QAC33" s="167"/>
      <c r="QAD33" s="167"/>
      <c r="QAE33" s="167"/>
      <c r="QAF33" s="167"/>
      <c r="QAG33" s="167"/>
      <c r="QAH33" s="167"/>
      <c r="QAI33" s="167"/>
      <c r="QAJ33" s="167"/>
      <c r="QAK33" s="167"/>
      <c r="QAL33" s="167"/>
      <c r="QAM33" s="167"/>
      <c r="QAN33" s="167"/>
      <c r="QAO33" s="167"/>
      <c r="QAP33" s="167"/>
      <c r="QAQ33" s="167"/>
      <c r="QAR33" s="167"/>
      <c r="QAS33" s="167"/>
      <c r="QAT33" s="167"/>
      <c r="QAU33" s="167"/>
      <c r="QAV33" s="167"/>
      <c r="QAW33" s="167"/>
      <c r="QAX33" s="167"/>
      <c r="QAY33" s="167"/>
      <c r="QAZ33" s="167"/>
      <c r="QBA33" s="167"/>
      <c r="QBB33" s="167"/>
      <c r="QBC33" s="167"/>
      <c r="QBD33" s="167"/>
      <c r="QBE33" s="167"/>
      <c r="QBF33" s="167"/>
      <c r="QBG33" s="167"/>
      <c r="QBH33" s="167"/>
      <c r="QBI33" s="167"/>
      <c r="QBJ33" s="167"/>
      <c r="QBK33" s="167"/>
      <c r="QBL33" s="167"/>
      <c r="QBM33" s="167"/>
      <c r="QBN33" s="167"/>
      <c r="QBO33" s="167"/>
      <c r="QBP33" s="167"/>
      <c r="QBQ33" s="167"/>
      <c r="QBR33" s="167"/>
      <c r="QBS33" s="167"/>
      <c r="QBT33" s="167"/>
      <c r="QBU33" s="167"/>
      <c r="QBV33" s="167"/>
      <c r="QBW33" s="167"/>
      <c r="QBX33" s="167"/>
      <c r="QBY33" s="167"/>
      <c r="QBZ33" s="167"/>
      <c r="QCA33" s="167"/>
      <c r="QCB33" s="167"/>
      <c r="QCC33" s="167"/>
      <c r="QCD33" s="167"/>
      <c r="QCE33" s="167"/>
      <c r="QCF33" s="167"/>
      <c r="QCG33" s="167"/>
      <c r="QCH33" s="167"/>
      <c r="QCI33" s="167"/>
      <c r="QCJ33" s="167"/>
      <c r="QCK33" s="167"/>
      <c r="QCL33" s="167"/>
      <c r="QCM33" s="167"/>
      <c r="QCN33" s="167"/>
      <c r="QCO33" s="167"/>
      <c r="QCP33" s="167"/>
      <c r="QCQ33" s="167"/>
      <c r="QCR33" s="167"/>
      <c r="QCS33" s="167"/>
      <c r="QCT33" s="167"/>
      <c r="QCU33" s="167"/>
      <c r="QCV33" s="167"/>
      <c r="QCW33" s="167"/>
      <c r="QCX33" s="167"/>
      <c r="QCY33" s="167"/>
      <c r="QCZ33" s="167"/>
      <c r="QDA33" s="167"/>
      <c r="QDB33" s="167"/>
      <c r="QDC33" s="167"/>
      <c r="QDD33" s="167"/>
      <c r="QDE33" s="167"/>
      <c r="QDF33" s="167"/>
      <c r="QDG33" s="167"/>
      <c r="QDH33" s="167"/>
      <c r="QDI33" s="167"/>
      <c r="QDJ33" s="167"/>
      <c r="QDK33" s="167"/>
      <c r="QDL33" s="167"/>
      <c r="QDM33" s="167"/>
      <c r="QDN33" s="167"/>
      <c r="QDO33" s="167"/>
      <c r="QDP33" s="167"/>
      <c r="QDQ33" s="167"/>
      <c r="QDR33" s="167"/>
      <c r="QDS33" s="167"/>
      <c r="QDT33" s="167"/>
      <c r="QDU33" s="167"/>
      <c r="QDV33" s="167"/>
      <c r="QDW33" s="167"/>
      <c r="QDX33" s="167"/>
      <c r="QDY33" s="167"/>
      <c r="QDZ33" s="167"/>
      <c r="QEA33" s="167"/>
      <c r="QEB33" s="167"/>
      <c r="QEC33" s="167"/>
      <c r="QED33" s="167"/>
      <c r="QEE33" s="167"/>
      <c r="QEF33" s="167"/>
      <c r="QEG33" s="167"/>
      <c r="QEH33" s="167"/>
      <c r="QEI33" s="167"/>
      <c r="QEJ33" s="167"/>
      <c r="QEK33" s="167"/>
      <c r="QEL33" s="167"/>
      <c r="QEM33" s="167"/>
      <c r="QEN33" s="167"/>
      <c r="QEO33" s="167"/>
      <c r="QEP33" s="167"/>
      <c r="QEQ33" s="167"/>
      <c r="QER33" s="167"/>
      <c r="QES33" s="167"/>
      <c r="QET33" s="167"/>
      <c r="QEU33" s="167"/>
      <c r="QEV33" s="167"/>
      <c r="QEW33" s="167"/>
      <c r="QEX33" s="167"/>
      <c r="QEY33" s="167"/>
      <c r="QEZ33" s="167"/>
      <c r="QFA33" s="167"/>
      <c r="QFB33" s="167"/>
      <c r="QFC33" s="167"/>
      <c r="QFD33" s="167"/>
      <c r="QFE33" s="167"/>
      <c r="QFF33" s="167"/>
      <c r="QFG33" s="167"/>
      <c r="QFH33" s="167"/>
      <c r="QFI33" s="167"/>
      <c r="QFJ33" s="167"/>
      <c r="QFK33" s="167"/>
      <c r="QFL33" s="167"/>
      <c r="QFM33" s="167"/>
      <c r="QFN33" s="167"/>
      <c r="QFO33" s="167"/>
      <c r="QFP33" s="167"/>
      <c r="QFQ33" s="167"/>
      <c r="QFR33" s="167"/>
      <c r="QFS33" s="167"/>
      <c r="QFT33" s="167"/>
      <c r="QFU33" s="167"/>
      <c r="QFV33" s="167"/>
      <c r="QFW33" s="167"/>
      <c r="QFX33" s="167"/>
      <c r="QFY33" s="167"/>
      <c r="QFZ33" s="167"/>
      <c r="QGA33" s="167"/>
      <c r="QGB33" s="167"/>
      <c r="QGC33" s="167"/>
      <c r="QGD33" s="167"/>
      <c r="QGE33" s="167"/>
      <c r="QGF33" s="167"/>
      <c r="QGG33" s="167"/>
      <c r="QGH33" s="167"/>
      <c r="QGI33" s="167"/>
      <c r="QGJ33" s="167"/>
      <c r="QGK33" s="167"/>
      <c r="QGL33" s="167"/>
      <c r="QGM33" s="167"/>
      <c r="QGN33" s="167"/>
      <c r="QGO33" s="167"/>
      <c r="QGP33" s="167"/>
      <c r="QGQ33" s="167"/>
      <c r="QGR33" s="167"/>
      <c r="QGS33" s="167"/>
      <c r="QGT33" s="167"/>
      <c r="QGU33" s="167"/>
      <c r="QGV33" s="167"/>
      <c r="QGW33" s="167"/>
      <c r="QGX33" s="167"/>
      <c r="QGY33" s="167"/>
      <c r="QGZ33" s="167"/>
      <c r="QHA33" s="167"/>
      <c r="QHB33" s="167"/>
      <c r="QHC33" s="167"/>
      <c r="QHD33" s="167"/>
      <c r="QHE33" s="167"/>
      <c r="QHF33" s="167"/>
      <c r="QHG33" s="167"/>
      <c r="QHH33" s="167"/>
      <c r="QHI33" s="167"/>
      <c r="QHJ33" s="167"/>
      <c r="QHK33" s="167"/>
      <c r="QHL33" s="167"/>
      <c r="QHM33" s="167"/>
      <c r="QHN33" s="167"/>
      <c r="QHO33" s="167"/>
      <c r="QHP33" s="167"/>
      <c r="QHQ33" s="167"/>
      <c r="QHR33" s="167"/>
      <c r="QHS33" s="167"/>
      <c r="QHT33" s="167"/>
      <c r="QHU33" s="167"/>
      <c r="QHV33" s="167"/>
      <c r="QHW33" s="167"/>
      <c r="QHX33" s="167"/>
      <c r="QHY33" s="167"/>
      <c r="QHZ33" s="167"/>
      <c r="QIA33" s="167"/>
      <c r="QIB33" s="167"/>
      <c r="QIC33" s="167"/>
      <c r="QID33" s="167"/>
      <c r="QIE33" s="167"/>
      <c r="QIF33" s="167"/>
      <c r="QIG33" s="167"/>
      <c r="QIH33" s="167"/>
      <c r="QII33" s="167"/>
      <c r="QIJ33" s="167"/>
      <c r="QIK33" s="167"/>
      <c r="QIL33" s="167"/>
      <c r="QIM33" s="167"/>
      <c r="QIN33" s="167"/>
      <c r="QIO33" s="167"/>
      <c r="QIP33" s="167"/>
      <c r="QIQ33" s="167"/>
      <c r="QIR33" s="167"/>
      <c r="QIS33" s="167"/>
      <c r="QIT33" s="167"/>
      <c r="QIU33" s="167"/>
      <c r="QIV33" s="167"/>
      <c r="QIW33" s="167"/>
      <c r="QIX33" s="167"/>
      <c r="QIY33" s="167"/>
      <c r="QIZ33" s="167"/>
      <c r="QJA33" s="167"/>
      <c r="QJB33" s="167"/>
      <c r="QJC33" s="167"/>
      <c r="QJD33" s="167"/>
      <c r="QJE33" s="167"/>
      <c r="QJF33" s="167"/>
      <c r="QJG33" s="167"/>
      <c r="QJH33" s="167"/>
      <c r="QJI33" s="167"/>
      <c r="QJJ33" s="167"/>
      <c r="QJK33" s="167"/>
      <c r="QJL33" s="167"/>
      <c r="QJM33" s="167"/>
      <c r="QJN33" s="167"/>
      <c r="QJO33" s="167"/>
      <c r="QJP33" s="167"/>
      <c r="QJQ33" s="167"/>
      <c r="QJR33" s="167"/>
      <c r="QJS33" s="167"/>
      <c r="QJT33" s="167"/>
      <c r="QJU33" s="167"/>
      <c r="QJV33" s="167"/>
      <c r="QJW33" s="167"/>
      <c r="QJX33" s="167"/>
      <c r="QJY33" s="167"/>
      <c r="QJZ33" s="167"/>
      <c r="QKA33" s="167"/>
      <c r="QKB33" s="167"/>
      <c r="QKC33" s="167"/>
      <c r="QKD33" s="167"/>
      <c r="QKE33" s="167"/>
      <c r="QKF33" s="167"/>
      <c r="QKG33" s="167"/>
      <c r="QKH33" s="167"/>
      <c r="QKI33" s="167"/>
      <c r="QKJ33" s="167"/>
      <c r="QKK33" s="167"/>
      <c r="QKL33" s="167"/>
      <c r="QKM33" s="167"/>
      <c r="QKN33" s="167"/>
      <c r="QKO33" s="167"/>
      <c r="QKP33" s="167"/>
      <c r="QKQ33" s="167"/>
      <c r="QKR33" s="167"/>
      <c r="QKS33" s="167"/>
      <c r="QKT33" s="167"/>
      <c r="QKU33" s="167"/>
      <c r="QKV33" s="167"/>
      <c r="QKW33" s="167"/>
      <c r="QKX33" s="167"/>
      <c r="QKY33" s="167"/>
      <c r="QKZ33" s="167"/>
      <c r="QLA33" s="167"/>
      <c r="QLB33" s="167"/>
      <c r="QLC33" s="167"/>
      <c r="QLD33" s="167"/>
      <c r="QLE33" s="167"/>
      <c r="QLF33" s="167"/>
      <c r="QLG33" s="167"/>
      <c r="QLH33" s="167"/>
      <c r="QLI33" s="167"/>
      <c r="QLJ33" s="167"/>
      <c r="QLK33" s="167"/>
      <c r="QLL33" s="167"/>
      <c r="QLM33" s="167"/>
      <c r="QLN33" s="167"/>
      <c r="QLO33" s="167"/>
      <c r="QLP33" s="167"/>
      <c r="QLQ33" s="167"/>
      <c r="QLR33" s="167"/>
      <c r="QLS33" s="167"/>
      <c r="QLT33" s="167"/>
      <c r="QLU33" s="167"/>
      <c r="QLV33" s="167"/>
      <c r="QLW33" s="167"/>
      <c r="QLX33" s="167"/>
      <c r="QLY33" s="167"/>
      <c r="QLZ33" s="167"/>
      <c r="QMA33" s="167"/>
      <c r="QMB33" s="167"/>
      <c r="QMC33" s="167"/>
      <c r="QMD33" s="167"/>
      <c r="QME33" s="167"/>
      <c r="QMF33" s="167"/>
      <c r="QMG33" s="167"/>
      <c r="QMH33" s="167"/>
      <c r="QMI33" s="167"/>
      <c r="QMJ33" s="167"/>
      <c r="QMK33" s="167"/>
      <c r="QML33" s="167"/>
      <c r="QMM33" s="167"/>
      <c r="QMN33" s="167"/>
      <c r="QMO33" s="167"/>
      <c r="QMP33" s="167"/>
      <c r="QMQ33" s="167"/>
      <c r="QMR33" s="167"/>
      <c r="QMS33" s="167"/>
      <c r="QMT33" s="167"/>
      <c r="QMU33" s="167"/>
      <c r="QMV33" s="167"/>
      <c r="QMW33" s="167"/>
      <c r="QMX33" s="167"/>
      <c r="QMY33" s="167"/>
      <c r="QMZ33" s="167"/>
      <c r="QNA33" s="167"/>
      <c r="QNB33" s="167"/>
      <c r="QNC33" s="167"/>
      <c r="QND33" s="167"/>
      <c r="QNE33" s="167"/>
      <c r="QNF33" s="167"/>
      <c r="QNG33" s="167"/>
      <c r="QNH33" s="167"/>
      <c r="QNI33" s="167"/>
      <c r="QNJ33" s="167"/>
      <c r="QNK33" s="167"/>
      <c r="QNL33" s="167"/>
      <c r="QNM33" s="167"/>
      <c r="QNN33" s="167"/>
      <c r="QNO33" s="167"/>
      <c r="QNP33" s="167"/>
      <c r="QNQ33" s="167"/>
      <c r="QNR33" s="167"/>
      <c r="QNS33" s="167"/>
      <c r="QNT33" s="167"/>
      <c r="QNU33" s="167"/>
      <c r="QNV33" s="167"/>
      <c r="QNW33" s="167"/>
      <c r="QNX33" s="167"/>
      <c r="QNY33" s="167"/>
      <c r="QNZ33" s="167"/>
      <c r="QOA33" s="167"/>
      <c r="QOB33" s="167"/>
      <c r="QOC33" s="167"/>
      <c r="QOD33" s="167"/>
      <c r="QOE33" s="167"/>
      <c r="QOF33" s="167"/>
      <c r="QOG33" s="167"/>
      <c r="QOH33" s="167"/>
      <c r="QOI33" s="167"/>
      <c r="QOJ33" s="167"/>
      <c r="QOK33" s="167"/>
      <c r="QOL33" s="167"/>
      <c r="QOM33" s="167"/>
      <c r="QON33" s="167"/>
      <c r="QOO33" s="167"/>
      <c r="QOP33" s="167"/>
      <c r="QOQ33" s="167"/>
      <c r="QOR33" s="167"/>
      <c r="QOS33" s="167"/>
      <c r="QOT33" s="167"/>
      <c r="QOU33" s="167"/>
      <c r="QOV33" s="167"/>
      <c r="QOW33" s="167"/>
      <c r="QOX33" s="167"/>
      <c r="QOY33" s="167"/>
      <c r="QOZ33" s="167"/>
      <c r="QPA33" s="167"/>
      <c r="QPB33" s="167"/>
      <c r="QPC33" s="167"/>
      <c r="QPD33" s="167"/>
      <c r="QPE33" s="167"/>
      <c r="QPF33" s="167"/>
      <c r="QPG33" s="167"/>
      <c r="QPH33" s="167"/>
      <c r="QPI33" s="167"/>
      <c r="QPJ33" s="167"/>
      <c r="QPK33" s="167"/>
      <c r="QPL33" s="167"/>
      <c r="QPM33" s="167"/>
      <c r="QPN33" s="167"/>
      <c r="QPO33" s="167"/>
      <c r="QPP33" s="167"/>
      <c r="QPQ33" s="167"/>
      <c r="QPR33" s="167"/>
      <c r="QPS33" s="167"/>
      <c r="QPT33" s="167"/>
      <c r="QPU33" s="167"/>
      <c r="QPV33" s="167"/>
      <c r="QPW33" s="167"/>
      <c r="QPX33" s="167"/>
      <c r="QPY33" s="167"/>
      <c r="QPZ33" s="167"/>
      <c r="QQA33" s="167"/>
      <c r="QQB33" s="167"/>
      <c r="QQC33" s="167"/>
      <c r="QQD33" s="167"/>
      <c r="QQE33" s="167"/>
      <c r="QQF33" s="167"/>
      <c r="QQG33" s="167"/>
      <c r="QQH33" s="167"/>
      <c r="QQI33" s="167"/>
      <c r="QQJ33" s="167"/>
      <c r="QQK33" s="167"/>
      <c r="QQL33" s="167"/>
      <c r="QQM33" s="167"/>
      <c r="QQN33" s="167"/>
      <c r="QQO33" s="167"/>
      <c r="QQP33" s="167"/>
      <c r="QQQ33" s="167"/>
      <c r="QQR33" s="167"/>
      <c r="QQS33" s="167"/>
      <c r="QQT33" s="167"/>
      <c r="QQU33" s="167"/>
      <c r="QQV33" s="167"/>
      <c r="QQW33" s="167"/>
      <c r="QQX33" s="167"/>
      <c r="QQY33" s="167"/>
      <c r="QQZ33" s="167"/>
      <c r="QRA33" s="167"/>
      <c r="QRB33" s="167"/>
      <c r="QRC33" s="167"/>
      <c r="QRD33" s="167"/>
      <c r="QRE33" s="167"/>
      <c r="QRF33" s="167"/>
      <c r="QRG33" s="167"/>
      <c r="QRH33" s="167"/>
      <c r="QRI33" s="167"/>
      <c r="QRJ33" s="167"/>
      <c r="QRK33" s="167"/>
      <c r="QRL33" s="167"/>
      <c r="QRM33" s="167"/>
      <c r="QRN33" s="167"/>
      <c r="QRO33" s="167"/>
      <c r="QRP33" s="167"/>
      <c r="QRQ33" s="167"/>
      <c r="QRR33" s="167"/>
      <c r="QRS33" s="167"/>
      <c r="QRT33" s="167"/>
      <c r="QRU33" s="167"/>
      <c r="QRV33" s="167"/>
      <c r="QRW33" s="167"/>
      <c r="QRX33" s="167"/>
      <c r="QRY33" s="167"/>
      <c r="QRZ33" s="167"/>
      <c r="QSA33" s="167"/>
      <c r="QSB33" s="167"/>
      <c r="QSC33" s="167"/>
      <c r="QSD33" s="167"/>
      <c r="QSE33" s="167"/>
      <c r="QSF33" s="167"/>
      <c r="QSG33" s="167"/>
      <c r="QSH33" s="167"/>
      <c r="QSI33" s="167"/>
      <c r="QSJ33" s="167"/>
      <c r="QSK33" s="167"/>
      <c r="QSL33" s="167"/>
      <c r="QSM33" s="167"/>
      <c r="QSN33" s="167"/>
      <c r="QSO33" s="167"/>
      <c r="QSP33" s="167"/>
      <c r="QSQ33" s="167"/>
      <c r="QSR33" s="167"/>
      <c r="QSS33" s="167"/>
      <c r="QST33" s="167"/>
      <c r="QSU33" s="167"/>
      <c r="QSV33" s="167"/>
      <c r="QSW33" s="167"/>
      <c r="QSX33" s="167"/>
      <c r="QSY33" s="167"/>
      <c r="QSZ33" s="167"/>
      <c r="QTA33" s="167"/>
      <c r="QTB33" s="167"/>
      <c r="QTC33" s="167"/>
      <c r="QTD33" s="167"/>
      <c r="QTE33" s="167"/>
      <c r="QTF33" s="167"/>
      <c r="QTG33" s="167"/>
      <c r="QTH33" s="167"/>
      <c r="QTI33" s="167"/>
      <c r="QTJ33" s="167"/>
      <c r="QTK33" s="167"/>
      <c r="QTL33" s="167"/>
      <c r="QTM33" s="167"/>
      <c r="QTN33" s="167"/>
      <c r="QTO33" s="167"/>
      <c r="QTP33" s="167"/>
      <c r="QTQ33" s="167"/>
      <c r="QTR33" s="167"/>
      <c r="QTS33" s="167"/>
      <c r="QTT33" s="167"/>
      <c r="QTU33" s="167"/>
      <c r="QTV33" s="167"/>
      <c r="QTW33" s="167"/>
      <c r="QTX33" s="167"/>
      <c r="QTY33" s="167"/>
      <c r="QTZ33" s="167"/>
      <c r="QUA33" s="167"/>
      <c r="QUB33" s="167"/>
      <c r="QUC33" s="167"/>
      <c r="QUD33" s="167"/>
      <c r="QUE33" s="167"/>
      <c r="QUF33" s="167"/>
      <c r="QUG33" s="167"/>
      <c r="QUH33" s="167"/>
      <c r="QUI33" s="167"/>
      <c r="QUJ33" s="167"/>
      <c r="QUK33" s="167"/>
      <c r="QUL33" s="167"/>
      <c r="QUM33" s="167"/>
      <c r="QUN33" s="167"/>
      <c r="QUO33" s="167"/>
      <c r="QUP33" s="167"/>
      <c r="QUQ33" s="167"/>
      <c r="QUR33" s="167"/>
      <c r="QUS33" s="167"/>
      <c r="QUT33" s="167"/>
      <c r="QUU33" s="167"/>
      <c r="QUV33" s="167"/>
      <c r="QUW33" s="167"/>
      <c r="QUX33" s="167"/>
      <c r="QUY33" s="167"/>
      <c r="QUZ33" s="167"/>
      <c r="QVA33" s="167"/>
      <c r="QVB33" s="167"/>
      <c r="QVC33" s="167"/>
      <c r="QVD33" s="167"/>
      <c r="QVE33" s="167"/>
      <c r="QVF33" s="167"/>
      <c r="QVG33" s="167"/>
      <c r="QVH33" s="167"/>
      <c r="QVI33" s="167"/>
      <c r="QVJ33" s="167"/>
      <c r="QVK33" s="167"/>
      <c r="QVL33" s="167"/>
      <c r="QVM33" s="167"/>
      <c r="QVN33" s="167"/>
      <c r="QVO33" s="167"/>
      <c r="QVP33" s="167"/>
      <c r="QVQ33" s="167"/>
      <c r="QVR33" s="167"/>
      <c r="QVS33" s="167"/>
      <c r="QVT33" s="167"/>
      <c r="QVU33" s="167"/>
      <c r="QVV33" s="167"/>
      <c r="QVW33" s="167"/>
      <c r="QVX33" s="167"/>
      <c r="QVY33" s="167"/>
      <c r="QVZ33" s="167"/>
      <c r="QWA33" s="167"/>
      <c r="QWB33" s="167"/>
      <c r="QWC33" s="167"/>
      <c r="QWD33" s="167"/>
      <c r="QWE33" s="167"/>
      <c r="QWF33" s="167"/>
      <c r="QWG33" s="167"/>
      <c r="QWH33" s="167"/>
      <c r="QWI33" s="167"/>
      <c r="QWJ33" s="167"/>
      <c r="QWK33" s="167"/>
      <c r="QWL33" s="167"/>
      <c r="QWM33" s="167"/>
      <c r="QWN33" s="167"/>
      <c r="QWO33" s="167"/>
      <c r="QWP33" s="167"/>
      <c r="QWQ33" s="167"/>
      <c r="QWR33" s="167"/>
      <c r="QWS33" s="167"/>
      <c r="QWT33" s="167"/>
      <c r="QWU33" s="167"/>
      <c r="QWV33" s="167"/>
      <c r="QWW33" s="167"/>
      <c r="QWX33" s="167"/>
      <c r="QWY33" s="167"/>
      <c r="QWZ33" s="167"/>
      <c r="QXA33" s="167"/>
      <c r="QXB33" s="167"/>
      <c r="QXC33" s="167"/>
      <c r="QXD33" s="167"/>
      <c r="QXE33" s="167"/>
      <c r="QXF33" s="167"/>
      <c r="QXG33" s="167"/>
      <c r="QXH33" s="167"/>
      <c r="QXI33" s="167"/>
      <c r="QXJ33" s="167"/>
      <c r="QXK33" s="167"/>
      <c r="QXL33" s="167"/>
      <c r="QXM33" s="167"/>
      <c r="QXN33" s="167"/>
      <c r="QXO33" s="167"/>
      <c r="QXP33" s="167"/>
      <c r="QXQ33" s="167"/>
      <c r="QXR33" s="167"/>
      <c r="QXS33" s="167"/>
      <c r="QXT33" s="167"/>
      <c r="QXU33" s="167"/>
      <c r="QXV33" s="167"/>
      <c r="QXW33" s="167"/>
      <c r="QXX33" s="167"/>
      <c r="QXY33" s="167"/>
      <c r="QXZ33" s="167"/>
      <c r="QYA33" s="167"/>
      <c r="QYB33" s="167"/>
      <c r="QYC33" s="167"/>
      <c r="QYD33" s="167"/>
      <c r="QYE33" s="167"/>
      <c r="QYF33" s="167"/>
      <c r="QYG33" s="167"/>
      <c r="QYH33" s="167"/>
      <c r="QYI33" s="167"/>
      <c r="QYJ33" s="167"/>
      <c r="QYK33" s="167"/>
      <c r="QYL33" s="167"/>
      <c r="QYM33" s="167"/>
      <c r="QYN33" s="167"/>
      <c r="QYO33" s="167"/>
      <c r="QYP33" s="167"/>
      <c r="QYQ33" s="167"/>
      <c r="QYR33" s="167"/>
      <c r="QYS33" s="167"/>
      <c r="QYT33" s="167"/>
      <c r="QYU33" s="167"/>
      <c r="QYV33" s="167"/>
      <c r="QYW33" s="167"/>
      <c r="QYX33" s="167"/>
      <c r="QYY33" s="167"/>
      <c r="QYZ33" s="167"/>
      <c r="QZA33" s="167"/>
      <c r="QZB33" s="167"/>
      <c r="QZC33" s="167"/>
      <c r="QZD33" s="167"/>
      <c r="QZE33" s="167"/>
      <c r="QZF33" s="167"/>
      <c r="QZG33" s="167"/>
      <c r="QZH33" s="167"/>
      <c r="QZI33" s="167"/>
      <c r="QZJ33" s="167"/>
      <c r="QZK33" s="167"/>
      <c r="QZL33" s="167"/>
      <c r="QZM33" s="167"/>
      <c r="QZN33" s="167"/>
      <c r="QZO33" s="167"/>
      <c r="QZP33" s="167"/>
      <c r="QZQ33" s="167"/>
      <c r="QZR33" s="167"/>
      <c r="QZS33" s="167"/>
      <c r="QZT33" s="167"/>
      <c r="QZU33" s="167"/>
      <c r="QZV33" s="167"/>
      <c r="QZW33" s="167"/>
      <c r="QZX33" s="167"/>
      <c r="QZY33" s="167"/>
      <c r="QZZ33" s="167"/>
      <c r="RAA33" s="167"/>
      <c r="RAB33" s="167"/>
      <c r="RAC33" s="167"/>
      <c r="RAD33" s="167"/>
      <c r="RAE33" s="167"/>
      <c r="RAF33" s="167"/>
      <c r="RAG33" s="167"/>
      <c r="RAH33" s="167"/>
      <c r="RAI33" s="167"/>
      <c r="RAJ33" s="167"/>
      <c r="RAK33" s="167"/>
      <c r="RAL33" s="167"/>
      <c r="RAM33" s="167"/>
      <c r="RAN33" s="167"/>
      <c r="RAO33" s="167"/>
      <c r="RAP33" s="167"/>
      <c r="RAQ33" s="167"/>
      <c r="RAR33" s="167"/>
      <c r="RAS33" s="167"/>
      <c r="RAT33" s="167"/>
      <c r="RAU33" s="167"/>
      <c r="RAV33" s="167"/>
      <c r="RAW33" s="167"/>
      <c r="RAX33" s="167"/>
      <c r="RAY33" s="167"/>
      <c r="RAZ33" s="167"/>
      <c r="RBA33" s="167"/>
      <c r="RBB33" s="167"/>
      <c r="RBC33" s="167"/>
      <c r="RBD33" s="167"/>
      <c r="RBE33" s="167"/>
      <c r="RBF33" s="167"/>
      <c r="RBG33" s="167"/>
      <c r="RBH33" s="167"/>
      <c r="RBI33" s="167"/>
      <c r="RBJ33" s="167"/>
      <c r="RBK33" s="167"/>
      <c r="RBL33" s="167"/>
      <c r="RBM33" s="167"/>
      <c r="RBN33" s="167"/>
      <c r="RBO33" s="167"/>
      <c r="RBP33" s="167"/>
      <c r="RBQ33" s="167"/>
      <c r="RBR33" s="167"/>
      <c r="RBS33" s="167"/>
      <c r="RBT33" s="167"/>
      <c r="RBU33" s="167"/>
      <c r="RBV33" s="167"/>
      <c r="RBW33" s="167"/>
      <c r="RBX33" s="167"/>
      <c r="RBY33" s="167"/>
      <c r="RBZ33" s="167"/>
      <c r="RCA33" s="167"/>
      <c r="RCB33" s="167"/>
      <c r="RCC33" s="167"/>
      <c r="RCD33" s="167"/>
      <c r="RCE33" s="167"/>
      <c r="RCF33" s="167"/>
      <c r="RCG33" s="167"/>
      <c r="RCH33" s="167"/>
      <c r="RCI33" s="167"/>
      <c r="RCJ33" s="167"/>
      <c r="RCK33" s="167"/>
      <c r="RCL33" s="167"/>
      <c r="RCM33" s="167"/>
      <c r="RCN33" s="167"/>
      <c r="RCO33" s="167"/>
      <c r="RCP33" s="167"/>
      <c r="RCQ33" s="167"/>
      <c r="RCR33" s="167"/>
      <c r="RCS33" s="167"/>
      <c r="RCT33" s="167"/>
      <c r="RCU33" s="167"/>
      <c r="RCV33" s="167"/>
      <c r="RCW33" s="167"/>
      <c r="RCX33" s="167"/>
      <c r="RCY33" s="167"/>
      <c r="RCZ33" s="167"/>
      <c r="RDA33" s="167"/>
      <c r="RDB33" s="167"/>
      <c r="RDC33" s="167"/>
      <c r="RDD33" s="167"/>
      <c r="RDE33" s="167"/>
      <c r="RDF33" s="167"/>
      <c r="RDG33" s="167"/>
      <c r="RDH33" s="167"/>
      <c r="RDI33" s="167"/>
      <c r="RDJ33" s="167"/>
      <c r="RDK33" s="167"/>
      <c r="RDL33" s="167"/>
      <c r="RDM33" s="167"/>
      <c r="RDN33" s="167"/>
      <c r="RDO33" s="167"/>
      <c r="RDP33" s="167"/>
      <c r="RDQ33" s="167"/>
      <c r="RDR33" s="167"/>
      <c r="RDS33" s="167"/>
      <c r="RDT33" s="167"/>
      <c r="RDU33" s="167"/>
      <c r="RDV33" s="167"/>
      <c r="RDW33" s="167"/>
      <c r="RDX33" s="167"/>
      <c r="RDY33" s="167"/>
      <c r="RDZ33" s="167"/>
      <c r="REA33" s="167"/>
      <c r="REB33" s="167"/>
      <c r="REC33" s="167"/>
      <c r="RED33" s="167"/>
      <c r="REE33" s="167"/>
      <c r="REF33" s="167"/>
      <c r="REG33" s="167"/>
      <c r="REH33" s="167"/>
      <c r="REI33" s="167"/>
      <c r="REJ33" s="167"/>
      <c r="REK33" s="167"/>
      <c r="REL33" s="167"/>
      <c r="REM33" s="167"/>
      <c r="REN33" s="167"/>
      <c r="REO33" s="167"/>
      <c r="REP33" s="167"/>
      <c r="REQ33" s="167"/>
      <c r="RER33" s="167"/>
      <c r="RES33" s="167"/>
      <c r="RET33" s="167"/>
      <c r="REU33" s="167"/>
      <c r="REV33" s="167"/>
      <c r="REW33" s="167"/>
      <c r="REX33" s="167"/>
      <c r="REY33" s="167"/>
      <c r="REZ33" s="167"/>
      <c r="RFA33" s="167"/>
      <c r="RFB33" s="167"/>
      <c r="RFC33" s="167"/>
      <c r="RFD33" s="167"/>
      <c r="RFE33" s="167"/>
      <c r="RFF33" s="167"/>
      <c r="RFG33" s="167"/>
      <c r="RFH33" s="167"/>
      <c r="RFI33" s="167"/>
      <c r="RFJ33" s="167"/>
      <c r="RFK33" s="167"/>
      <c r="RFL33" s="167"/>
      <c r="RFM33" s="167"/>
      <c r="RFN33" s="167"/>
      <c r="RFO33" s="167"/>
      <c r="RFP33" s="167"/>
      <c r="RFQ33" s="167"/>
      <c r="RFR33" s="167"/>
      <c r="RFS33" s="167"/>
      <c r="RFT33" s="167"/>
      <c r="RFU33" s="167"/>
      <c r="RFV33" s="167"/>
      <c r="RFW33" s="167"/>
      <c r="RFX33" s="167"/>
      <c r="RFY33" s="167"/>
      <c r="RFZ33" s="167"/>
      <c r="RGA33" s="167"/>
      <c r="RGB33" s="167"/>
      <c r="RGC33" s="167"/>
      <c r="RGD33" s="167"/>
      <c r="RGE33" s="167"/>
      <c r="RGF33" s="167"/>
      <c r="RGG33" s="167"/>
      <c r="RGH33" s="167"/>
      <c r="RGI33" s="167"/>
      <c r="RGJ33" s="167"/>
      <c r="RGK33" s="167"/>
      <c r="RGL33" s="167"/>
      <c r="RGM33" s="167"/>
      <c r="RGN33" s="167"/>
      <c r="RGO33" s="167"/>
      <c r="RGP33" s="167"/>
      <c r="RGQ33" s="167"/>
      <c r="RGR33" s="167"/>
      <c r="RGS33" s="167"/>
      <c r="RGT33" s="167"/>
      <c r="RGU33" s="167"/>
      <c r="RGV33" s="167"/>
      <c r="RGW33" s="167"/>
      <c r="RGX33" s="167"/>
      <c r="RGY33" s="167"/>
      <c r="RGZ33" s="167"/>
      <c r="RHA33" s="167"/>
      <c r="RHB33" s="167"/>
      <c r="RHC33" s="167"/>
      <c r="RHD33" s="167"/>
      <c r="RHE33" s="167"/>
      <c r="RHF33" s="167"/>
      <c r="RHG33" s="167"/>
      <c r="RHH33" s="167"/>
      <c r="RHI33" s="167"/>
      <c r="RHJ33" s="167"/>
      <c r="RHK33" s="167"/>
      <c r="RHL33" s="167"/>
      <c r="RHM33" s="167"/>
      <c r="RHN33" s="167"/>
      <c r="RHO33" s="167"/>
      <c r="RHP33" s="167"/>
      <c r="RHQ33" s="167"/>
      <c r="RHR33" s="167"/>
      <c r="RHS33" s="167"/>
      <c r="RHT33" s="167"/>
      <c r="RHU33" s="167"/>
      <c r="RHV33" s="167"/>
      <c r="RHW33" s="167"/>
      <c r="RHX33" s="167"/>
      <c r="RHY33" s="167"/>
      <c r="RHZ33" s="167"/>
      <c r="RIA33" s="167"/>
      <c r="RIB33" s="167"/>
      <c r="RIC33" s="167"/>
      <c r="RID33" s="167"/>
      <c r="RIE33" s="167"/>
      <c r="RIF33" s="167"/>
      <c r="RIG33" s="167"/>
      <c r="RIH33" s="167"/>
      <c r="RII33" s="167"/>
      <c r="RIJ33" s="167"/>
      <c r="RIK33" s="167"/>
      <c r="RIL33" s="167"/>
      <c r="RIM33" s="167"/>
      <c r="RIN33" s="167"/>
      <c r="RIO33" s="167"/>
      <c r="RIP33" s="167"/>
      <c r="RIQ33" s="167"/>
      <c r="RIR33" s="167"/>
      <c r="RIS33" s="167"/>
      <c r="RIT33" s="167"/>
      <c r="RIU33" s="167"/>
      <c r="RIV33" s="167"/>
      <c r="RIW33" s="167"/>
      <c r="RIX33" s="167"/>
      <c r="RIY33" s="167"/>
      <c r="RIZ33" s="167"/>
      <c r="RJA33" s="167"/>
      <c r="RJB33" s="167"/>
      <c r="RJC33" s="167"/>
      <c r="RJD33" s="167"/>
      <c r="RJE33" s="167"/>
      <c r="RJF33" s="167"/>
      <c r="RJG33" s="167"/>
      <c r="RJH33" s="167"/>
      <c r="RJI33" s="167"/>
      <c r="RJJ33" s="167"/>
      <c r="RJK33" s="167"/>
      <c r="RJL33" s="167"/>
      <c r="RJM33" s="167"/>
      <c r="RJN33" s="167"/>
      <c r="RJO33" s="167"/>
      <c r="RJP33" s="167"/>
      <c r="RJQ33" s="167"/>
      <c r="RJR33" s="167"/>
      <c r="RJS33" s="167"/>
      <c r="RJT33" s="167"/>
      <c r="RJU33" s="167"/>
      <c r="RJV33" s="167"/>
      <c r="RJW33" s="167"/>
      <c r="RJX33" s="167"/>
      <c r="RJY33" s="167"/>
      <c r="RJZ33" s="167"/>
      <c r="RKA33" s="167"/>
      <c r="RKB33" s="167"/>
      <c r="RKC33" s="167"/>
      <c r="RKD33" s="167"/>
      <c r="RKE33" s="167"/>
      <c r="RKF33" s="167"/>
      <c r="RKG33" s="167"/>
      <c r="RKH33" s="167"/>
      <c r="RKI33" s="167"/>
      <c r="RKJ33" s="167"/>
      <c r="RKK33" s="167"/>
      <c r="RKL33" s="167"/>
      <c r="RKM33" s="167"/>
      <c r="RKN33" s="167"/>
      <c r="RKO33" s="167"/>
      <c r="RKP33" s="167"/>
      <c r="RKQ33" s="167"/>
      <c r="RKR33" s="167"/>
      <c r="RKS33" s="167"/>
      <c r="RKT33" s="167"/>
      <c r="RKU33" s="167"/>
      <c r="RKV33" s="167"/>
      <c r="RKW33" s="167"/>
      <c r="RKX33" s="167"/>
      <c r="RKY33" s="167"/>
      <c r="RKZ33" s="167"/>
      <c r="RLA33" s="167"/>
      <c r="RLB33" s="167"/>
      <c r="RLC33" s="167"/>
      <c r="RLD33" s="167"/>
      <c r="RLE33" s="167"/>
      <c r="RLF33" s="167"/>
      <c r="RLG33" s="167"/>
      <c r="RLH33" s="167"/>
      <c r="RLI33" s="167"/>
      <c r="RLJ33" s="167"/>
      <c r="RLK33" s="167"/>
      <c r="RLL33" s="167"/>
      <c r="RLM33" s="167"/>
      <c r="RLN33" s="167"/>
      <c r="RLO33" s="167"/>
      <c r="RLP33" s="167"/>
      <c r="RLQ33" s="167"/>
      <c r="RLR33" s="167"/>
      <c r="RLS33" s="167"/>
      <c r="RLT33" s="167"/>
      <c r="RLU33" s="167"/>
      <c r="RLV33" s="167"/>
      <c r="RLW33" s="167"/>
      <c r="RLX33" s="167"/>
      <c r="RLY33" s="167"/>
      <c r="RLZ33" s="167"/>
      <c r="RMA33" s="167"/>
      <c r="RMB33" s="167"/>
      <c r="RMC33" s="167"/>
      <c r="RMD33" s="167"/>
      <c r="RME33" s="167"/>
      <c r="RMF33" s="167"/>
      <c r="RMG33" s="167"/>
      <c r="RMH33" s="167"/>
      <c r="RMI33" s="167"/>
      <c r="RMJ33" s="167"/>
      <c r="RMK33" s="167"/>
      <c r="RML33" s="167"/>
      <c r="RMM33" s="167"/>
      <c r="RMN33" s="167"/>
      <c r="RMO33" s="167"/>
      <c r="RMP33" s="167"/>
      <c r="RMQ33" s="167"/>
      <c r="RMR33" s="167"/>
      <c r="RMS33" s="167"/>
      <c r="RMT33" s="167"/>
      <c r="RMU33" s="167"/>
      <c r="RMV33" s="167"/>
      <c r="RMW33" s="167"/>
      <c r="RMX33" s="167"/>
      <c r="RMY33" s="167"/>
      <c r="RMZ33" s="167"/>
      <c r="RNA33" s="167"/>
      <c r="RNB33" s="167"/>
      <c r="RNC33" s="167"/>
      <c r="RND33" s="167"/>
      <c r="RNE33" s="167"/>
      <c r="RNF33" s="167"/>
      <c r="RNG33" s="167"/>
      <c r="RNH33" s="167"/>
      <c r="RNI33" s="167"/>
      <c r="RNJ33" s="167"/>
      <c r="RNK33" s="167"/>
      <c r="RNL33" s="167"/>
      <c r="RNM33" s="167"/>
      <c r="RNN33" s="167"/>
      <c r="RNO33" s="167"/>
      <c r="RNP33" s="167"/>
      <c r="RNQ33" s="167"/>
      <c r="RNR33" s="167"/>
      <c r="RNS33" s="167"/>
      <c r="RNT33" s="167"/>
      <c r="RNU33" s="167"/>
      <c r="RNV33" s="167"/>
      <c r="RNW33" s="167"/>
      <c r="RNX33" s="167"/>
      <c r="RNY33" s="167"/>
      <c r="RNZ33" s="167"/>
      <c r="ROA33" s="167"/>
      <c r="ROB33" s="167"/>
      <c r="ROC33" s="167"/>
      <c r="ROD33" s="167"/>
      <c r="ROE33" s="167"/>
      <c r="ROF33" s="167"/>
      <c r="ROG33" s="167"/>
      <c r="ROH33" s="167"/>
      <c r="ROI33" s="167"/>
      <c r="ROJ33" s="167"/>
      <c r="ROK33" s="167"/>
      <c r="ROL33" s="167"/>
      <c r="ROM33" s="167"/>
      <c r="RON33" s="167"/>
      <c r="ROO33" s="167"/>
      <c r="ROP33" s="167"/>
      <c r="ROQ33" s="167"/>
      <c r="ROR33" s="167"/>
      <c r="ROS33" s="167"/>
      <c r="ROT33" s="167"/>
      <c r="ROU33" s="167"/>
      <c r="ROV33" s="167"/>
      <c r="ROW33" s="167"/>
      <c r="ROX33" s="167"/>
      <c r="ROY33" s="167"/>
      <c r="ROZ33" s="167"/>
      <c r="RPA33" s="167"/>
      <c r="RPB33" s="167"/>
      <c r="RPC33" s="167"/>
      <c r="RPD33" s="167"/>
      <c r="RPE33" s="167"/>
      <c r="RPF33" s="167"/>
      <c r="RPG33" s="167"/>
      <c r="RPH33" s="167"/>
      <c r="RPI33" s="167"/>
      <c r="RPJ33" s="167"/>
      <c r="RPK33" s="167"/>
      <c r="RPL33" s="167"/>
      <c r="RPM33" s="167"/>
      <c r="RPN33" s="167"/>
      <c r="RPO33" s="167"/>
      <c r="RPP33" s="167"/>
      <c r="RPQ33" s="167"/>
      <c r="RPR33" s="167"/>
      <c r="RPS33" s="167"/>
      <c r="RPT33" s="167"/>
      <c r="RPU33" s="167"/>
      <c r="RPV33" s="167"/>
      <c r="RPW33" s="167"/>
      <c r="RPX33" s="167"/>
      <c r="RPY33" s="167"/>
      <c r="RPZ33" s="167"/>
      <c r="RQA33" s="167"/>
      <c r="RQB33" s="167"/>
      <c r="RQC33" s="167"/>
      <c r="RQD33" s="167"/>
      <c r="RQE33" s="167"/>
      <c r="RQF33" s="167"/>
      <c r="RQG33" s="167"/>
      <c r="RQH33" s="167"/>
      <c r="RQI33" s="167"/>
      <c r="RQJ33" s="167"/>
      <c r="RQK33" s="167"/>
      <c r="RQL33" s="167"/>
      <c r="RQM33" s="167"/>
      <c r="RQN33" s="167"/>
      <c r="RQO33" s="167"/>
      <c r="RQP33" s="167"/>
      <c r="RQQ33" s="167"/>
      <c r="RQR33" s="167"/>
      <c r="RQS33" s="167"/>
      <c r="RQT33" s="167"/>
      <c r="RQU33" s="167"/>
      <c r="RQV33" s="167"/>
      <c r="RQW33" s="167"/>
      <c r="RQX33" s="167"/>
      <c r="RQY33" s="167"/>
      <c r="RQZ33" s="167"/>
      <c r="RRA33" s="167"/>
      <c r="RRB33" s="167"/>
      <c r="RRC33" s="167"/>
      <c r="RRD33" s="167"/>
      <c r="RRE33" s="167"/>
      <c r="RRF33" s="167"/>
      <c r="RRG33" s="167"/>
      <c r="RRH33" s="167"/>
      <c r="RRI33" s="167"/>
      <c r="RRJ33" s="167"/>
      <c r="RRK33" s="167"/>
      <c r="RRL33" s="167"/>
      <c r="RRM33" s="167"/>
      <c r="RRN33" s="167"/>
      <c r="RRO33" s="167"/>
      <c r="RRP33" s="167"/>
      <c r="RRQ33" s="167"/>
      <c r="RRR33" s="167"/>
      <c r="RRS33" s="167"/>
      <c r="RRT33" s="167"/>
      <c r="RRU33" s="167"/>
      <c r="RRV33" s="167"/>
      <c r="RRW33" s="167"/>
      <c r="RRX33" s="167"/>
      <c r="RRY33" s="167"/>
      <c r="RRZ33" s="167"/>
      <c r="RSA33" s="167"/>
      <c r="RSB33" s="167"/>
      <c r="RSC33" s="167"/>
      <c r="RSD33" s="167"/>
      <c r="RSE33" s="167"/>
      <c r="RSF33" s="167"/>
      <c r="RSG33" s="167"/>
      <c r="RSH33" s="167"/>
      <c r="RSI33" s="167"/>
      <c r="RSJ33" s="167"/>
      <c r="RSK33" s="167"/>
      <c r="RSL33" s="167"/>
      <c r="RSM33" s="167"/>
      <c r="RSN33" s="167"/>
      <c r="RSO33" s="167"/>
      <c r="RSP33" s="167"/>
      <c r="RSQ33" s="167"/>
      <c r="RSR33" s="167"/>
      <c r="RSS33" s="167"/>
      <c r="RST33" s="167"/>
      <c r="RSU33" s="167"/>
      <c r="RSV33" s="167"/>
      <c r="RSW33" s="167"/>
      <c r="RSX33" s="167"/>
      <c r="RSY33" s="167"/>
      <c r="RSZ33" s="167"/>
      <c r="RTA33" s="167"/>
      <c r="RTB33" s="167"/>
      <c r="RTC33" s="167"/>
      <c r="RTD33" s="167"/>
      <c r="RTE33" s="167"/>
      <c r="RTF33" s="167"/>
      <c r="RTG33" s="167"/>
      <c r="RTH33" s="167"/>
      <c r="RTI33" s="167"/>
      <c r="RTJ33" s="167"/>
      <c r="RTK33" s="167"/>
      <c r="RTL33" s="167"/>
      <c r="RTM33" s="167"/>
      <c r="RTN33" s="167"/>
      <c r="RTO33" s="167"/>
      <c r="RTP33" s="167"/>
      <c r="RTQ33" s="167"/>
      <c r="RTR33" s="167"/>
      <c r="RTS33" s="167"/>
      <c r="RTT33" s="167"/>
      <c r="RTU33" s="167"/>
      <c r="RTV33" s="167"/>
      <c r="RTW33" s="167"/>
      <c r="RTX33" s="167"/>
      <c r="RTY33" s="167"/>
      <c r="RTZ33" s="167"/>
      <c r="RUA33" s="167"/>
      <c r="RUB33" s="167"/>
      <c r="RUC33" s="167"/>
      <c r="RUD33" s="167"/>
      <c r="RUE33" s="167"/>
      <c r="RUF33" s="167"/>
      <c r="RUG33" s="167"/>
      <c r="RUH33" s="167"/>
      <c r="RUI33" s="167"/>
      <c r="RUJ33" s="167"/>
      <c r="RUK33" s="167"/>
      <c r="RUL33" s="167"/>
      <c r="RUM33" s="167"/>
      <c r="RUN33" s="167"/>
      <c r="RUO33" s="167"/>
      <c r="RUP33" s="167"/>
      <c r="RUQ33" s="167"/>
      <c r="RUR33" s="167"/>
      <c r="RUS33" s="167"/>
      <c r="RUT33" s="167"/>
      <c r="RUU33" s="167"/>
      <c r="RUV33" s="167"/>
      <c r="RUW33" s="167"/>
      <c r="RUX33" s="167"/>
      <c r="RUY33" s="167"/>
      <c r="RUZ33" s="167"/>
      <c r="RVA33" s="167"/>
      <c r="RVB33" s="167"/>
      <c r="RVC33" s="167"/>
      <c r="RVD33" s="167"/>
      <c r="RVE33" s="167"/>
      <c r="RVF33" s="167"/>
      <c r="RVG33" s="167"/>
      <c r="RVH33" s="167"/>
      <c r="RVI33" s="167"/>
      <c r="RVJ33" s="167"/>
      <c r="RVK33" s="167"/>
      <c r="RVL33" s="167"/>
      <c r="RVM33" s="167"/>
      <c r="RVN33" s="167"/>
      <c r="RVO33" s="167"/>
      <c r="RVP33" s="167"/>
      <c r="RVQ33" s="167"/>
      <c r="RVR33" s="167"/>
      <c r="RVS33" s="167"/>
      <c r="RVT33" s="167"/>
      <c r="RVU33" s="167"/>
      <c r="RVV33" s="167"/>
      <c r="RVW33" s="167"/>
      <c r="RVX33" s="167"/>
      <c r="RVY33" s="167"/>
      <c r="RVZ33" s="167"/>
      <c r="RWA33" s="167"/>
      <c r="RWB33" s="167"/>
      <c r="RWC33" s="167"/>
      <c r="RWD33" s="167"/>
      <c r="RWE33" s="167"/>
      <c r="RWF33" s="167"/>
      <c r="RWG33" s="167"/>
      <c r="RWH33" s="167"/>
      <c r="RWI33" s="167"/>
      <c r="RWJ33" s="167"/>
      <c r="RWK33" s="167"/>
      <c r="RWL33" s="167"/>
      <c r="RWM33" s="167"/>
      <c r="RWN33" s="167"/>
      <c r="RWO33" s="167"/>
      <c r="RWP33" s="167"/>
      <c r="RWQ33" s="167"/>
      <c r="RWR33" s="167"/>
      <c r="RWS33" s="167"/>
      <c r="RWT33" s="167"/>
      <c r="RWU33" s="167"/>
      <c r="RWV33" s="167"/>
      <c r="RWW33" s="167"/>
      <c r="RWX33" s="167"/>
      <c r="RWY33" s="167"/>
      <c r="RWZ33" s="167"/>
      <c r="RXA33" s="167"/>
      <c r="RXB33" s="167"/>
      <c r="RXC33" s="167"/>
      <c r="RXD33" s="167"/>
      <c r="RXE33" s="167"/>
      <c r="RXF33" s="167"/>
      <c r="RXG33" s="167"/>
      <c r="RXH33" s="167"/>
      <c r="RXI33" s="167"/>
      <c r="RXJ33" s="167"/>
      <c r="RXK33" s="167"/>
      <c r="RXL33" s="167"/>
      <c r="RXM33" s="167"/>
      <c r="RXN33" s="167"/>
      <c r="RXO33" s="167"/>
      <c r="RXP33" s="167"/>
      <c r="RXQ33" s="167"/>
      <c r="RXR33" s="167"/>
      <c r="RXS33" s="167"/>
      <c r="RXT33" s="167"/>
      <c r="RXU33" s="167"/>
      <c r="RXV33" s="167"/>
      <c r="RXW33" s="167"/>
      <c r="RXX33" s="167"/>
      <c r="RXY33" s="167"/>
      <c r="RXZ33" s="167"/>
      <c r="RYA33" s="167"/>
      <c r="RYB33" s="167"/>
      <c r="RYC33" s="167"/>
      <c r="RYD33" s="167"/>
      <c r="RYE33" s="167"/>
      <c r="RYF33" s="167"/>
      <c r="RYG33" s="167"/>
      <c r="RYH33" s="167"/>
      <c r="RYI33" s="167"/>
      <c r="RYJ33" s="167"/>
      <c r="RYK33" s="167"/>
      <c r="RYL33" s="167"/>
      <c r="RYM33" s="167"/>
      <c r="RYN33" s="167"/>
      <c r="RYO33" s="167"/>
      <c r="RYP33" s="167"/>
      <c r="RYQ33" s="167"/>
      <c r="RYR33" s="167"/>
      <c r="RYS33" s="167"/>
      <c r="RYT33" s="167"/>
      <c r="RYU33" s="167"/>
      <c r="RYV33" s="167"/>
      <c r="RYW33" s="167"/>
      <c r="RYX33" s="167"/>
      <c r="RYY33" s="167"/>
      <c r="RYZ33" s="167"/>
      <c r="RZA33" s="167"/>
      <c r="RZB33" s="167"/>
      <c r="RZC33" s="167"/>
      <c r="RZD33" s="167"/>
      <c r="RZE33" s="167"/>
      <c r="RZF33" s="167"/>
      <c r="RZG33" s="167"/>
      <c r="RZH33" s="167"/>
      <c r="RZI33" s="167"/>
      <c r="RZJ33" s="167"/>
      <c r="RZK33" s="167"/>
      <c r="RZL33" s="167"/>
      <c r="RZM33" s="167"/>
      <c r="RZN33" s="167"/>
      <c r="RZO33" s="167"/>
      <c r="RZP33" s="167"/>
      <c r="RZQ33" s="167"/>
      <c r="RZR33" s="167"/>
      <c r="RZS33" s="167"/>
      <c r="RZT33" s="167"/>
      <c r="RZU33" s="167"/>
      <c r="RZV33" s="167"/>
      <c r="RZW33" s="167"/>
      <c r="RZX33" s="167"/>
      <c r="RZY33" s="167"/>
      <c r="RZZ33" s="167"/>
      <c r="SAA33" s="167"/>
      <c r="SAB33" s="167"/>
      <c r="SAC33" s="167"/>
      <c r="SAD33" s="167"/>
      <c r="SAE33" s="167"/>
      <c r="SAF33" s="167"/>
      <c r="SAG33" s="167"/>
      <c r="SAH33" s="167"/>
      <c r="SAI33" s="167"/>
      <c r="SAJ33" s="167"/>
      <c r="SAK33" s="167"/>
      <c r="SAL33" s="167"/>
      <c r="SAM33" s="167"/>
      <c r="SAN33" s="167"/>
      <c r="SAO33" s="167"/>
      <c r="SAP33" s="167"/>
      <c r="SAQ33" s="167"/>
      <c r="SAR33" s="167"/>
      <c r="SAS33" s="167"/>
      <c r="SAT33" s="167"/>
      <c r="SAU33" s="167"/>
      <c r="SAV33" s="167"/>
      <c r="SAW33" s="167"/>
      <c r="SAX33" s="167"/>
      <c r="SAY33" s="167"/>
      <c r="SAZ33" s="167"/>
      <c r="SBA33" s="167"/>
      <c r="SBB33" s="167"/>
      <c r="SBC33" s="167"/>
      <c r="SBD33" s="167"/>
      <c r="SBE33" s="167"/>
      <c r="SBF33" s="167"/>
      <c r="SBG33" s="167"/>
      <c r="SBH33" s="167"/>
      <c r="SBI33" s="167"/>
      <c r="SBJ33" s="167"/>
      <c r="SBK33" s="167"/>
      <c r="SBL33" s="167"/>
      <c r="SBM33" s="167"/>
      <c r="SBN33" s="167"/>
      <c r="SBO33" s="167"/>
      <c r="SBP33" s="167"/>
      <c r="SBQ33" s="167"/>
      <c r="SBR33" s="167"/>
      <c r="SBS33" s="167"/>
      <c r="SBT33" s="167"/>
      <c r="SBU33" s="167"/>
      <c r="SBV33" s="167"/>
      <c r="SBW33" s="167"/>
      <c r="SBX33" s="167"/>
      <c r="SBY33" s="167"/>
      <c r="SBZ33" s="167"/>
      <c r="SCA33" s="167"/>
      <c r="SCB33" s="167"/>
      <c r="SCC33" s="167"/>
      <c r="SCD33" s="167"/>
      <c r="SCE33" s="167"/>
      <c r="SCF33" s="167"/>
      <c r="SCG33" s="167"/>
      <c r="SCH33" s="167"/>
      <c r="SCI33" s="167"/>
      <c r="SCJ33" s="167"/>
      <c r="SCK33" s="167"/>
      <c r="SCL33" s="167"/>
      <c r="SCM33" s="167"/>
      <c r="SCN33" s="167"/>
      <c r="SCO33" s="167"/>
      <c r="SCP33" s="167"/>
      <c r="SCQ33" s="167"/>
      <c r="SCR33" s="167"/>
      <c r="SCS33" s="167"/>
      <c r="SCT33" s="167"/>
      <c r="SCU33" s="167"/>
      <c r="SCV33" s="167"/>
      <c r="SCW33" s="167"/>
      <c r="SCX33" s="167"/>
      <c r="SCY33" s="167"/>
      <c r="SCZ33" s="167"/>
      <c r="SDA33" s="167"/>
      <c r="SDB33" s="167"/>
      <c r="SDC33" s="167"/>
      <c r="SDD33" s="167"/>
      <c r="SDE33" s="167"/>
      <c r="SDF33" s="167"/>
      <c r="SDG33" s="167"/>
      <c r="SDH33" s="167"/>
      <c r="SDI33" s="167"/>
      <c r="SDJ33" s="167"/>
      <c r="SDK33" s="167"/>
      <c r="SDL33" s="167"/>
      <c r="SDM33" s="167"/>
      <c r="SDN33" s="167"/>
      <c r="SDO33" s="167"/>
      <c r="SDP33" s="167"/>
      <c r="SDQ33" s="167"/>
      <c r="SDR33" s="167"/>
      <c r="SDS33" s="167"/>
      <c r="SDT33" s="167"/>
      <c r="SDU33" s="167"/>
      <c r="SDV33" s="167"/>
      <c r="SDW33" s="167"/>
      <c r="SDX33" s="167"/>
      <c r="SDY33" s="167"/>
      <c r="SDZ33" s="167"/>
      <c r="SEA33" s="167"/>
      <c r="SEB33" s="167"/>
      <c r="SEC33" s="167"/>
      <c r="SED33" s="167"/>
      <c r="SEE33" s="167"/>
      <c r="SEF33" s="167"/>
      <c r="SEG33" s="167"/>
      <c r="SEH33" s="167"/>
      <c r="SEI33" s="167"/>
      <c r="SEJ33" s="167"/>
      <c r="SEK33" s="167"/>
      <c r="SEL33" s="167"/>
      <c r="SEM33" s="167"/>
      <c r="SEN33" s="167"/>
      <c r="SEO33" s="167"/>
      <c r="SEP33" s="167"/>
      <c r="SEQ33" s="167"/>
      <c r="SER33" s="167"/>
      <c r="SES33" s="167"/>
      <c r="SET33" s="167"/>
      <c r="SEU33" s="167"/>
      <c r="SEV33" s="167"/>
      <c r="SEW33" s="167"/>
      <c r="SEX33" s="167"/>
      <c r="SEY33" s="167"/>
      <c r="SEZ33" s="167"/>
      <c r="SFA33" s="167"/>
      <c r="SFB33" s="167"/>
      <c r="SFC33" s="167"/>
      <c r="SFD33" s="167"/>
      <c r="SFE33" s="167"/>
      <c r="SFF33" s="167"/>
      <c r="SFG33" s="167"/>
      <c r="SFH33" s="167"/>
      <c r="SFI33" s="167"/>
      <c r="SFJ33" s="167"/>
      <c r="SFK33" s="167"/>
      <c r="SFL33" s="167"/>
      <c r="SFM33" s="167"/>
      <c r="SFN33" s="167"/>
      <c r="SFO33" s="167"/>
      <c r="SFP33" s="167"/>
      <c r="SFQ33" s="167"/>
      <c r="SFR33" s="167"/>
      <c r="SFS33" s="167"/>
      <c r="SFT33" s="167"/>
      <c r="SFU33" s="167"/>
      <c r="SFV33" s="167"/>
      <c r="SFW33" s="167"/>
      <c r="SFX33" s="167"/>
      <c r="SFY33" s="167"/>
      <c r="SFZ33" s="167"/>
      <c r="SGA33" s="167"/>
      <c r="SGB33" s="167"/>
      <c r="SGC33" s="167"/>
      <c r="SGD33" s="167"/>
      <c r="SGE33" s="167"/>
      <c r="SGF33" s="167"/>
      <c r="SGG33" s="167"/>
      <c r="SGH33" s="167"/>
      <c r="SGI33" s="167"/>
      <c r="SGJ33" s="167"/>
      <c r="SGK33" s="167"/>
      <c r="SGL33" s="167"/>
      <c r="SGM33" s="167"/>
      <c r="SGN33" s="167"/>
      <c r="SGO33" s="167"/>
      <c r="SGP33" s="167"/>
      <c r="SGQ33" s="167"/>
      <c r="SGR33" s="167"/>
      <c r="SGS33" s="167"/>
      <c r="SGT33" s="167"/>
      <c r="SGU33" s="167"/>
      <c r="SGV33" s="167"/>
      <c r="SGW33" s="167"/>
      <c r="SGX33" s="167"/>
      <c r="SGY33" s="167"/>
      <c r="SGZ33" s="167"/>
      <c r="SHA33" s="167"/>
      <c r="SHB33" s="167"/>
      <c r="SHC33" s="167"/>
      <c r="SHD33" s="167"/>
      <c r="SHE33" s="167"/>
      <c r="SHF33" s="167"/>
      <c r="SHG33" s="167"/>
      <c r="SHH33" s="167"/>
      <c r="SHI33" s="167"/>
      <c r="SHJ33" s="167"/>
      <c r="SHK33" s="167"/>
      <c r="SHL33" s="167"/>
      <c r="SHM33" s="167"/>
      <c r="SHN33" s="167"/>
      <c r="SHO33" s="167"/>
      <c r="SHP33" s="167"/>
      <c r="SHQ33" s="167"/>
      <c r="SHR33" s="167"/>
      <c r="SHS33" s="167"/>
      <c r="SHT33" s="167"/>
      <c r="SHU33" s="167"/>
      <c r="SHV33" s="167"/>
      <c r="SHW33" s="167"/>
      <c r="SHX33" s="167"/>
      <c r="SHY33" s="167"/>
      <c r="SHZ33" s="167"/>
      <c r="SIA33" s="167"/>
      <c r="SIB33" s="167"/>
      <c r="SIC33" s="167"/>
      <c r="SID33" s="167"/>
      <c r="SIE33" s="167"/>
      <c r="SIF33" s="167"/>
      <c r="SIG33" s="167"/>
      <c r="SIH33" s="167"/>
      <c r="SII33" s="167"/>
      <c r="SIJ33" s="167"/>
      <c r="SIK33" s="167"/>
      <c r="SIL33" s="167"/>
      <c r="SIM33" s="167"/>
      <c r="SIN33" s="167"/>
      <c r="SIO33" s="167"/>
      <c r="SIP33" s="167"/>
      <c r="SIQ33" s="167"/>
      <c r="SIR33" s="167"/>
      <c r="SIS33" s="167"/>
      <c r="SIT33" s="167"/>
      <c r="SIU33" s="167"/>
      <c r="SIV33" s="167"/>
      <c r="SIW33" s="167"/>
      <c r="SIX33" s="167"/>
      <c r="SIY33" s="167"/>
      <c r="SIZ33" s="167"/>
      <c r="SJA33" s="167"/>
      <c r="SJB33" s="167"/>
      <c r="SJC33" s="167"/>
      <c r="SJD33" s="167"/>
      <c r="SJE33" s="167"/>
      <c r="SJF33" s="167"/>
      <c r="SJG33" s="167"/>
      <c r="SJH33" s="167"/>
      <c r="SJI33" s="167"/>
      <c r="SJJ33" s="167"/>
      <c r="SJK33" s="167"/>
      <c r="SJL33" s="167"/>
      <c r="SJM33" s="167"/>
      <c r="SJN33" s="167"/>
      <c r="SJO33" s="167"/>
      <c r="SJP33" s="167"/>
      <c r="SJQ33" s="167"/>
      <c r="SJR33" s="167"/>
      <c r="SJS33" s="167"/>
      <c r="SJT33" s="167"/>
      <c r="SJU33" s="167"/>
      <c r="SJV33" s="167"/>
      <c r="SJW33" s="167"/>
      <c r="SJX33" s="167"/>
      <c r="SJY33" s="167"/>
      <c r="SJZ33" s="167"/>
      <c r="SKA33" s="167"/>
      <c r="SKB33" s="167"/>
      <c r="SKC33" s="167"/>
      <c r="SKD33" s="167"/>
      <c r="SKE33" s="167"/>
      <c r="SKF33" s="167"/>
      <c r="SKG33" s="167"/>
      <c r="SKH33" s="167"/>
      <c r="SKI33" s="167"/>
      <c r="SKJ33" s="167"/>
      <c r="SKK33" s="167"/>
      <c r="SKL33" s="167"/>
      <c r="SKM33" s="167"/>
      <c r="SKN33" s="167"/>
      <c r="SKO33" s="167"/>
      <c r="SKP33" s="167"/>
      <c r="SKQ33" s="167"/>
      <c r="SKR33" s="167"/>
      <c r="SKS33" s="167"/>
      <c r="SKT33" s="167"/>
      <c r="SKU33" s="167"/>
      <c r="SKV33" s="167"/>
      <c r="SKW33" s="167"/>
      <c r="SKX33" s="167"/>
      <c r="SKY33" s="167"/>
      <c r="SKZ33" s="167"/>
      <c r="SLA33" s="167"/>
      <c r="SLB33" s="167"/>
      <c r="SLC33" s="167"/>
      <c r="SLD33" s="167"/>
      <c r="SLE33" s="167"/>
      <c r="SLF33" s="167"/>
      <c r="SLG33" s="167"/>
      <c r="SLH33" s="167"/>
      <c r="SLI33" s="167"/>
      <c r="SLJ33" s="167"/>
      <c r="SLK33" s="167"/>
      <c r="SLL33" s="167"/>
      <c r="SLM33" s="167"/>
      <c r="SLN33" s="167"/>
      <c r="SLO33" s="167"/>
      <c r="SLP33" s="167"/>
      <c r="SLQ33" s="167"/>
      <c r="SLR33" s="167"/>
      <c r="SLS33" s="167"/>
      <c r="SLT33" s="167"/>
      <c r="SLU33" s="167"/>
      <c r="SLV33" s="167"/>
      <c r="SLW33" s="167"/>
      <c r="SLX33" s="167"/>
      <c r="SLY33" s="167"/>
      <c r="SLZ33" s="167"/>
      <c r="SMA33" s="167"/>
      <c r="SMB33" s="167"/>
      <c r="SMC33" s="167"/>
      <c r="SMD33" s="167"/>
      <c r="SME33" s="167"/>
      <c r="SMF33" s="167"/>
      <c r="SMG33" s="167"/>
      <c r="SMH33" s="167"/>
      <c r="SMI33" s="167"/>
      <c r="SMJ33" s="167"/>
      <c r="SMK33" s="167"/>
      <c r="SML33" s="167"/>
      <c r="SMM33" s="167"/>
      <c r="SMN33" s="167"/>
      <c r="SMO33" s="167"/>
      <c r="SMP33" s="167"/>
      <c r="SMQ33" s="167"/>
      <c r="SMR33" s="167"/>
      <c r="SMS33" s="167"/>
      <c r="SMT33" s="167"/>
      <c r="SMU33" s="167"/>
      <c r="SMV33" s="167"/>
      <c r="SMW33" s="167"/>
      <c r="SMX33" s="167"/>
      <c r="SMY33" s="167"/>
      <c r="SMZ33" s="167"/>
      <c r="SNA33" s="167"/>
      <c r="SNB33" s="167"/>
      <c r="SNC33" s="167"/>
      <c r="SND33" s="167"/>
      <c r="SNE33" s="167"/>
      <c r="SNF33" s="167"/>
      <c r="SNG33" s="167"/>
      <c r="SNH33" s="167"/>
      <c r="SNI33" s="167"/>
      <c r="SNJ33" s="167"/>
      <c r="SNK33" s="167"/>
      <c r="SNL33" s="167"/>
      <c r="SNM33" s="167"/>
      <c r="SNN33" s="167"/>
      <c r="SNO33" s="167"/>
      <c r="SNP33" s="167"/>
      <c r="SNQ33" s="167"/>
      <c r="SNR33" s="167"/>
      <c r="SNS33" s="167"/>
      <c r="SNT33" s="167"/>
      <c r="SNU33" s="167"/>
      <c r="SNV33" s="167"/>
      <c r="SNW33" s="167"/>
      <c r="SNX33" s="167"/>
      <c r="SNY33" s="167"/>
      <c r="SNZ33" s="167"/>
      <c r="SOA33" s="167"/>
      <c r="SOB33" s="167"/>
      <c r="SOC33" s="167"/>
      <c r="SOD33" s="167"/>
      <c r="SOE33" s="167"/>
      <c r="SOF33" s="167"/>
      <c r="SOG33" s="167"/>
      <c r="SOH33" s="167"/>
      <c r="SOI33" s="167"/>
      <c r="SOJ33" s="167"/>
      <c r="SOK33" s="167"/>
      <c r="SOL33" s="167"/>
      <c r="SOM33" s="167"/>
      <c r="SON33" s="167"/>
      <c r="SOO33" s="167"/>
      <c r="SOP33" s="167"/>
      <c r="SOQ33" s="167"/>
      <c r="SOR33" s="167"/>
      <c r="SOS33" s="167"/>
      <c r="SOT33" s="167"/>
      <c r="SOU33" s="167"/>
      <c r="SOV33" s="167"/>
      <c r="SOW33" s="167"/>
      <c r="SOX33" s="167"/>
      <c r="SOY33" s="167"/>
      <c r="SOZ33" s="167"/>
      <c r="SPA33" s="167"/>
      <c r="SPB33" s="167"/>
      <c r="SPC33" s="167"/>
      <c r="SPD33" s="167"/>
      <c r="SPE33" s="167"/>
      <c r="SPF33" s="167"/>
      <c r="SPG33" s="167"/>
      <c r="SPH33" s="167"/>
      <c r="SPI33" s="167"/>
      <c r="SPJ33" s="167"/>
      <c r="SPK33" s="167"/>
      <c r="SPL33" s="167"/>
      <c r="SPM33" s="167"/>
      <c r="SPN33" s="167"/>
      <c r="SPO33" s="167"/>
      <c r="SPP33" s="167"/>
      <c r="SPQ33" s="167"/>
      <c r="SPR33" s="167"/>
      <c r="SPS33" s="167"/>
      <c r="SPT33" s="167"/>
      <c r="SPU33" s="167"/>
      <c r="SPV33" s="167"/>
      <c r="SPW33" s="167"/>
      <c r="SPX33" s="167"/>
      <c r="SPY33" s="167"/>
      <c r="SPZ33" s="167"/>
      <c r="SQA33" s="167"/>
      <c r="SQB33" s="167"/>
      <c r="SQC33" s="167"/>
      <c r="SQD33" s="167"/>
      <c r="SQE33" s="167"/>
      <c r="SQF33" s="167"/>
      <c r="SQG33" s="167"/>
      <c r="SQH33" s="167"/>
      <c r="SQI33" s="167"/>
      <c r="SQJ33" s="167"/>
      <c r="SQK33" s="167"/>
      <c r="SQL33" s="167"/>
      <c r="SQM33" s="167"/>
      <c r="SQN33" s="167"/>
      <c r="SQO33" s="167"/>
      <c r="SQP33" s="167"/>
      <c r="SQQ33" s="167"/>
      <c r="SQR33" s="167"/>
      <c r="SQS33" s="167"/>
      <c r="SQT33" s="167"/>
      <c r="SQU33" s="167"/>
      <c r="SQV33" s="167"/>
      <c r="SQW33" s="167"/>
      <c r="SQX33" s="167"/>
      <c r="SQY33" s="167"/>
      <c r="SQZ33" s="167"/>
      <c r="SRA33" s="167"/>
      <c r="SRB33" s="167"/>
      <c r="SRC33" s="167"/>
      <c r="SRD33" s="167"/>
      <c r="SRE33" s="167"/>
      <c r="SRF33" s="167"/>
      <c r="SRG33" s="167"/>
      <c r="SRH33" s="167"/>
      <c r="SRI33" s="167"/>
      <c r="SRJ33" s="167"/>
      <c r="SRK33" s="167"/>
      <c r="SRL33" s="167"/>
      <c r="SRM33" s="167"/>
      <c r="SRN33" s="167"/>
      <c r="SRO33" s="167"/>
      <c r="SRP33" s="167"/>
      <c r="SRQ33" s="167"/>
      <c r="SRR33" s="167"/>
      <c r="SRS33" s="167"/>
      <c r="SRT33" s="167"/>
      <c r="SRU33" s="167"/>
      <c r="SRV33" s="167"/>
      <c r="SRW33" s="167"/>
      <c r="SRX33" s="167"/>
      <c r="SRY33" s="167"/>
      <c r="SRZ33" s="167"/>
      <c r="SSA33" s="167"/>
      <c r="SSB33" s="167"/>
      <c r="SSC33" s="167"/>
      <c r="SSD33" s="167"/>
      <c r="SSE33" s="167"/>
      <c r="SSF33" s="167"/>
      <c r="SSG33" s="167"/>
      <c r="SSH33" s="167"/>
      <c r="SSI33" s="167"/>
      <c r="SSJ33" s="167"/>
      <c r="SSK33" s="167"/>
      <c r="SSL33" s="167"/>
      <c r="SSM33" s="167"/>
      <c r="SSN33" s="167"/>
      <c r="SSO33" s="167"/>
      <c r="SSP33" s="167"/>
      <c r="SSQ33" s="167"/>
      <c r="SSR33" s="167"/>
      <c r="SSS33" s="167"/>
      <c r="SST33" s="167"/>
      <c r="SSU33" s="167"/>
      <c r="SSV33" s="167"/>
      <c r="SSW33" s="167"/>
      <c r="SSX33" s="167"/>
      <c r="SSY33" s="167"/>
      <c r="SSZ33" s="167"/>
      <c r="STA33" s="167"/>
      <c r="STB33" s="167"/>
      <c r="STC33" s="167"/>
      <c r="STD33" s="167"/>
      <c r="STE33" s="167"/>
      <c r="STF33" s="167"/>
      <c r="STG33" s="167"/>
      <c r="STH33" s="167"/>
      <c r="STI33" s="167"/>
      <c r="STJ33" s="167"/>
      <c r="STK33" s="167"/>
      <c r="STL33" s="167"/>
      <c r="STM33" s="167"/>
      <c r="STN33" s="167"/>
      <c r="STO33" s="167"/>
      <c r="STP33" s="167"/>
      <c r="STQ33" s="167"/>
      <c r="STR33" s="167"/>
      <c r="STS33" s="167"/>
      <c r="STT33" s="167"/>
      <c r="STU33" s="167"/>
      <c r="STV33" s="167"/>
      <c r="STW33" s="167"/>
      <c r="STX33" s="167"/>
      <c r="STY33" s="167"/>
      <c r="STZ33" s="167"/>
      <c r="SUA33" s="167"/>
      <c r="SUB33" s="167"/>
      <c r="SUC33" s="167"/>
      <c r="SUD33" s="167"/>
      <c r="SUE33" s="167"/>
      <c r="SUF33" s="167"/>
      <c r="SUG33" s="167"/>
      <c r="SUH33" s="167"/>
      <c r="SUI33" s="167"/>
      <c r="SUJ33" s="167"/>
      <c r="SUK33" s="167"/>
      <c r="SUL33" s="167"/>
      <c r="SUM33" s="167"/>
      <c r="SUN33" s="167"/>
      <c r="SUO33" s="167"/>
      <c r="SUP33" s="167"/>
      <c r="SUQ33" s="167"/>
      <c r="SUR33" s="167"/>
      <c r="SUS33" s="167"/>
      <c r="SUT33" s="167"/>
      <c r="SUU33" s="167"/>
      <c r="SUV33" s="167"/>
      <c r="SUW33" s="167"/>
      <c r="SUX33" s="167"/>
      <c r="SUY33" s="167"/>
      <c r="SUZ33" s="167"/>
      <c r="SVA33" s="167"/>
      <c r="SVB33" s="167"/>
      <c r="SVC33" s="167"/>
      <c r="SVD33" s="167"/>
      <c r="SVE33" s="167"/>
      <c r="SVF33" s="167"/>
      <c r="SVG33" s="167"/>
      <c r="SVH33" s="167"/>
      <c r="SVI33" s="167"/>
      <c r="SVJ33" s="167"/>
      <c r="SVK33" s="167"/>
      <c r="SVL33" s="167"/>
      <c r="SVM33" s="167"/>
      <c r="SVN33" s="167"/>
      <c r="SVO33" s="167"/>
      <c r="SVP33" s="167"/>
      <c r="SVQ33" s="167"/>
      <c r="SVR33" s="167"/>
      <c r="SVS33" s="167"/>
      <c r="SVT33" s="167"/>
      <c r="SVU33" s="167"/>
      <c r="SVV33" s="167"/>
      <c r="SVW33" s="167"/>
      <c r="SVX33" s="167"/>
      <c r="SVY33" s="167"/>
      <c r="SVZ33" s="167"/>
      <c r="SWA33" s="167"/>
      <c r="SWB33" s="167"/>
      <c r="SWC33" s="167"/>
      <c r="SWD33" s="167"/>
      <c r="SWE33" s="167"/>
      <c r="SWF33" s="167"/>
      <c r="SWG33" s="167"/>
      <c r="SWH33" s="167"/>
      <c r="SWI33" s="167"/>
      <c r="SWJ33" s="167"/>
      <c r="SWK33" s="167"/>
      <c r="SWL33" s="167"/>
      <c r="SWM33" s="167"/>
      <c r="SWN33" s="167"/>
      <c r="SWO33" s="167"/>
      <c r="SWP33" s="167"/>
      <c r="SWQ33" s="167"/>
      <c r="SWR33" s="167"/>
      <c r="SWS33" s="167"/>
      <c r="SWT33" s="167"/>
      <c r="SWU33" s="167"/>
      <c r="SWV33" s="167"/>
      <c r="SWW33" s="167"/>
      <c r="SWX33" s="167"/>
      <c r="SWY33" s="167"/>
      <c r="SWZ33" s="167"/>
      <c r="SXA33" s="167"/>
      <c r="SXB33" s="167"/>
      <c r="SXC33" s="167"/>
      <c r="SXD33" s="167"/>
      <c r="SXE33" s="167"/>
      <c r="SXF33" s="167"/>
      <c r="SXG33" s="167"/>
      <c r="SXH33" s="167"/>
      <c r="SXI33" s="167"/>
      <c r="SXJ33" s="167"/>
      <c r="SXK33" s="167"/>
      <c r="SXL33" s="167"/>
      <c r="SXM33" s="167"/>
      <c r="SXN33" s="167"/>
      <c r="SXO33" s="167"/>
      <c r="SXP33" s="167"/>
      <c r="SXQ33" s="167"/>
      <c r="SXR33" s="167"/>
      <c r="SXS33" s="167"/>
      <c r="SXT33" s="167"/>
      <c r="SXU33" s="167"/>
      <c r="SXV33" s="167"/>
      <c r="SXW33" s="167"/>
      <c r="SXX33" s="167"/>
      <c r="SXY33" s="167"/>
      <c r="SXZ33" s="167"/>
      <c r="SYA33" s="167"/>
      <c r="SYB33" s="167"/>
      <c r="SYC33" s="167"/>
      <c r="SYD33" s="167"/>
      <c r="SYE33" s="167"/>
      <c r="SYF33" s="167"/>
      <c r="SYG33" s="167"/>
      <c r="SYH33" s="167"/>
      <c r="SYI33" s="167"/>
      <c r="SYJ33" s="167"/>
      <c r="SYK33" s="167"/>
      <c r="SYL33" s="167"/>
      <c r="SYM33" s="167"/>
      <c r="SYN33" s="167"/>
      <c r="SYO33" s="167"/>
      <c r="SYP33" s="167"/>
      <c r="SYQ33" s="167"/>
      <c r="SYR33" s="167"/>
      <c r="SYS33" s="167"/>
      <c r="SYT33" s="167"/>
      <c r="SYU33" s="167"/>
      <c r="SYV33" s="167"/>
      <c r="SYW33" s="167"/>
      <c r="SYX33" s="167"/>
      <c r="SYY33" s="167"/>
      <c r="SYZ33" s="167"/>
      <c r="SZA33" s="167"/>
      <c r="SZB33" s="167"/>
      <c r="SZC33" s="167"/>
      <c r="SZD33" s="167"/>
      <c r="SZE33" s="167"/>
      <c r="SZF33" s="167"/>
      <c r="SZG33" s="167"/>
      <c r="SZH33" s="167"/>
      <c r="SZI33" s="167"/>
      <c r="SZJ33" s="167"/>
      <c r="SZK33" s="167"/>
      <c r="SZL33" s="167"/>
      <c r="SZM33" s="167"/>
      <c r="SZN33" s="167"/>
      <c r="SZO33" s="167"/>
      <c r="SZP33" s="167"/>
      <c r="SZQ33" s="167"/>
      <c r="SZR33" s="167"/>
      <c r="SZS33" s="167"/>
      <c r="SZT33" s="167"/>
      <c r="SZU33" s="167"/>
      <c r="SZV33" s="167"/>
      <c r="SZW33" s="167"/>
      <c r="SZX33" s="167"/>
      <c r="SZY33" s="167"/>
      <c r="SZZ33" s="167"/>
      <c r="TAA33" s="167"/>
      <c r="TAB33" s="167"/>
      <c r="TAC33" s="167"/>
      <c r="TAD33" s="167"/>
      <c r="TAE33" s="167"/>
      <c r="TAF33" s="167"/>
      <c r="TAG33" s="167"/>
      <c r="TAH33" s="167"/>
      <c r="TAI33" s="167"/>
      <c r="TAJ33" s="167"/>
      <c r="TAK33" s="167"/>
      <c r="TAL33" s="167"/>
      <c r="TAM33" s="167"/>
      <c r="TAN33" s="167"/>
      <c r="TAO33" s="167"/>
      <c r="TAP33" s="167"/>
      <c r="TAQ33" s="167"/>
      <c r="TAR33" s="167"/>
      <c r="TAS33" s="167"/>
      <c r="TAT33" s="167"/>
      <c r="TAU33" s="167"/>
      <c r="TAV33" s="167"/>
      <c r="TAW33" s="167"/>
      <c r="TAX33" s="167"/>
      <c r="TAY33" s="167"/>
      <c r="TAZ33" s="167"/>
      <c r="TBA33" s="167"/>
      <c r="TBB33" s="167"/>
      <c r="TBC33" s="167"/>
      <c r="TBD33" s="167"/>
      <c r="TBE33" s="167"/>
      <c r="TBF33" s="167"/>
      <c r="TBG33" s="167"/>
      <c r="TBH33" s="167"/>
      <c r="TBI33" s="167"/>
      <c r="TBJ33" s="167"/>
      <c r="TBK33" s="167"/>
      <c r="TBL33" s="167"/>
      <c r="TBM33" s="167"/>
      <c r="TBN33" s="167"/>
      <c r="TBO33" s="167"/>
      <c r="TBP33" s="167"/>
      <c r="TBQ33" s="167"/>
      <c r="TBR33" s="167"/>
      <c r="TBS33" s="167"/>
      <c r="TBT33" s="167"/>
      <c r="TBU33" s="167"/>
      <c r="TBV33" s="167"/>
      <c r="TBW33" s="167"/>
      <c r="TBX33" s="167"/>
      <c r="TBY33" s="167"/>
      <c r="TBZ33" s="167"/>
      <c r="TCA33" s="167"/>
      <c r="TCB33" s="167"/>
      <c r="TCC33" s="167"/>
      <c r="TCD33" s="167"/>
      <c r="TCE33" s="167"/>
      <c r="TCF33" s="167"/>
      <c r="TCG33" s="167"/>
      <c r="TCH33" s="167"/>
      <c r="TCI33" s="167"/>
      <c r="TCJ33" s="167"/>
      <c r="TCK33" s="167"/>
      <c r="TCL33" s="167"/>
      <c r="TCM33" s="167"/>
      <c r="TCN33" s="167"/>
      <c r="TCO33" s="167"/>
      <c r="TCP33" s="167"/>
      <c r="TCQ33" s="167"/>
      <c r="TCR33" s="167"/>
      <c r="TCS33" s="167"/>
      <c r="TCT33" s="167"/>
      <c r="TCU33" s="167"/>
      <c r="TCV33" s="167"/>
      <c r="TCW33" s="167"/>
      <c r="TCX33" s="167"/>
      <c r="TCY33" s="167"/>
      <c r="TCZ33" s="167"/>
      <c r="TDA33" s="167"/>
      <c r="TDB33" s="167"/>
      <c r="TDC33" s="167"/>
      <c r="TDD33" s="167"/>
      <c r="TDE33" s="167"/>
      <c r="TDF33" s="167"/>
      <c r="TDG33" s="167"/>
      <c r="TDH33" s="167"/>
      <c r="TDI33" s="167"/>
      <c r="TDJ33" s="167"/>
      <c r="TDK33" s="167"/>
      <c r="TDL33" s="167"/>
      <c r="TDM33" s="167"/>
      <c r="TDN33" s="167"/>
      <c r="TDO33" s="167"/>
      <c r="TDP33" s="167"/>
      <c r="TDQ33" s="167"/>
      <c r="TDR33" s="167"/>
      <c r="TDS33" s="167"/>
      <c r="TDT33" s="167"/>
      <c r="TDU33" s="167"/>
      <c r="TDV33" s="167"/>
      <c r="TDW33" s="167"/>
      <c r="TDX33" s="167"/>
      <c r="TDY33" s="167"/>
      <c r="TDZ33" s="167"/>
      <c r="TEA33" s="167"/>
      <c r="TEB33" s="167"/>
      <c r="TEC33" s="167"/>
      <c r="TED33" s="167"/>
      <c r="TEE33" s="167"/>
      <c r="TEF33" s="167"/>
      <c r="TEG33" s="167"/>
      <c r="TEH33" s="167"/>
      <c r="TEI33" s="167"/>
      <c r="TEJ33" s="167"/>
      <c r="TEK33" s="167"/>
      <c r="TEL33" s="167"/>
      <c r="TEM33" s="167"/>
      <c r="TEN33" s="167"/>
      <c r="TEO33" s="167"/>
      <c r="TEP33" s="167"/>
      <c r="TEQ33" s="167"/>
      <c r="TER33" s="167"/>
      <c r="TES33" s="167"/>
      <c r="TET33" s="167"/>
      <c r="TEU33" s="167"/>
      <c r="TEV33" s="167"/>
      <c r="TEW33" s="167"/>
      <c r="TEX33" s="167"/>
      <c r="TEY33" s="167"/>
      <c r="TEZ33" s="167"/>
      <c r="TFA33" s="167"/>
      <c r="TFB33" s="167"/>
      <c r="TFC33" s="167"/>
      <c r="TFD33" s="167"/>
      <c r="TFE33" s="167"/>
      <c r="TFF33" s="167"/>
      <c r="TFG33" s="167"/>
      <c r="TFH33" s="167"/>
      <c r="TFI33" s="167"/>
      <c r="TFJ33" s="167"/>
      <c r="TFK33" s="167"/>
      <c r="TFL33" s="167"/>
      <c r="TFM33" s="167"/>
      <c r="TFN33" s="167"/>
      <c r="TFO33" s="167"/>
      <c r="TFP33" s="167"/>
      <c r="TFQ33" s="167"/>
      <c r="TFR33" s="167"/>
      <c r="TFS33" s="167"/>
      <c r="TFT33" s="167"/>
      <c r="TFU33" s="167"/>
      <c r="TFV33" s="167"/>
      <c r="TFW33" s="167"/>
      <c r="TFX33" s="167"/>
      <c r="TFY33" s="167"/>
      <c r="TFZ33" s="167"/>
      <c r="TGA33" s="167"/>
      <c r="TGB33" s="167"/>
      <c r="TGC33" s="167"/>
      <c r="TGD33" s="167"/>
      <c r="TGE33" s="167"/>
      <c r="TGF33" s="167"/>
      <c r="TGG33" s="167"/>
      <c r="TGH33" s="167"/>
      <c r="TGI33" s="167"/>
      <c r="TGJ33" s="167"/>
      <c r="TGK33" s="167"/>
      <c r="TGL33" s="167"/>
      <c r="TGM33" s="167"/>
      <c r="TGN33" s="167"/>
      <c r="TGO33" s="167"/>
      <c r="TGP33" s="167"/>
      <c r="TGQ33" s="167"/>
      <c r="TGR33" s="167"/>
      <c r="TGS33" s="167"/>
      <c r="TGT33" s="167"/>
      <c r="TGU33" s="167"/>
      <c r="TGV33" s="167"/>
      <c r="TGW33" s="167"/>
      <c r="TGX33" s="167"/>
      <c r="TGY33" s="167"/>
      <c r="TGZ33" s="167"/>
      <c r="THA33" s="167"/>
      <c r="THB33" s="167"/>
      <c r="THC33" s="167"/>
      <c r="THD33" s="167"/>
      <c r="THE33" s="167"/>
      <c r="THF33" s="167"/>
      <c r="THG33" s="167"/>
      <c r="THH33" s="167"/>
      <c r="THI33" s="167"/>
      <c r="THJ33" s="167"/>
      <c r="THK33" s="167"/>
      <c r="THL33" s="167"/>
      <c r="THM33" s="167"/>
      <c r="THN33" s="167"/>
      <c r="THO33" s="167"/>
      <c r="THP33" s="167"/>
      <c r="THQ33" s="167"/>
      <c r="THR33" s="167"/>
      <c r="THS33" s="167"/>
      <c r="THT33" s="167"/>
      <c r="THU33" s="167"/>
      <c r="THV33" s="167"/>
      <c r="THW33" s="167"/>
      <c r="THX33" s="167"/>
      <c r="THY33" s="167"/>
      <c r="THZ33" s="167"/>
      <c r="TIA33" s="167"/>
      <c r="TIB33" s="167"/>
      <c r="TIC33" s="167"/>
      <c r="TID33" s="167"/>
      <c r="TIE33" s="167"/>
      <c r="TIF33" s="167"/>
      <c r="TIG33" s="167"/>
      <c r="TIH33" s="167"/>
      <c r="TII33" s="167"/>
      <c r="TIJ33" s="167"/>
      <c r="TIK33" s="167"/>
      <c r="TIL33" s="167"/>
      <c r="TIM33" s="167"/>
      <c r="TIN33" s="167"/>
      <c r="TIO33" s="167"/>
      <c r="TIP33" s="167"/>
      <c r="TIQ33" s="167"/>
      <c r="TIR33" s="167"/>
      <c r="TIS33" s="167"/>
      <c r="TIT33" s="167"/>
      <c r="TIU33" s="167"/>
      <c r="TIV33" s="167"/>
      <c r="TIW33" s="167"/>
      <c r="TIX33" s="167"/>
      <c r="TIY33" s="167"/>
      <c r="TIZ33" s="167"/>
      <c r="TJA33" s="167"/>
      <c r="TJB33" s="167"/>
      <c r="TJC33" s="167"/>
      <c r="TJD33" s="167"/>
      <c r="TJE33" s="167"/>
      <c r="TJF33" s="167"/>
      <c r="TJG33" s="167"/>
      <c r="TJH33" s="167"/>
      <c r="TJI33" s="167"/>
      <c r="TJJ33" s="167"/>
      <c r="TJK33" s="167"/>
      <c r="TJL33" s="167"/>
      <c r="TJM33" s="167"/>
      <c r="TJN33" s="167"/>
      <c r="TJO33" s="167"/>
      <c r="TJP33" s="167"/>
      <c r="TJQ33" s="167"/>
      <c r="TJR33" s="167"/>
      <c r="TJS33" s="167"/>
      <c r="TJT33" s="167"/>
      <c r="TJU33" s="167"/>
      <c r="TJV33" s="167"/>
      <c r="TJW33" s="167"/>
      <c r="TJX33" s="167"/>
      <c r="TJY33" s="167"/>
      <c r="TJZ33" s="167"/>
      <c r="TKA33" s="167"/>
      <c r="TKB33" s="167"/>
      <c r="TKC33" s="167"/>
      <c r="TKD33" s="167"/>
      <c r="TKE33" s="167"/>
      <c r="TKF33" s="167"/>
      <c r="TKG33" s="167"/>
      <c r="TKH33" s="167"/>
      <c r="TKI33" s="167"/>
      <c r="TKJ33" s="167"/>
      <c r="TKK33" s="167"/>
      <c r="TKL33" s="167"/>
      <c r="TKM33" s="167"/>
      <c r="TKN33" s="167"/>
      <c r="TKO33" s="167"/>
      <c r="TKP33" s="167"/>
      <c r="TKQ33" s="167"/>
      <c r="TKR33" s="167"/>
      <c r="TKS33" s="167"/>
      <c r="TKT33" s="167"/>
      <c r="TKU33" s="167"/>
      <c r="TKV33" s="167"/>
      <c r="TKW33" s="167"/>
      <c r="TKX33" s="167"/>
      <c r="TKY33" s="167"/>
      <c r="TKZ33" s="167"/>
      <c r="TLA33" s="167"/>
      <c r="TLB33" s="167"/>
      <c r="TLC33" s="167"/>
      <c r="TLD33" s="167"/>
      <c r="TLE33" s="167"/>
      <c r="TLF33" s="167"/>
      <c r="TLG33" s="167"/>
      <c r="TLH33" s="167"/>
      <c r="TLI33" s="167"/>
      <c r="TLJ33" s="167"/>
      <c r="TLK33" s="167"/>
      <c r="TLL33" s="167"/>
      <c r="TLM33" s="167"/>
      <c r="TLN33" s="167"/>
      <c r="TLO33" s="167"/>
      <c r="TLP33" s="167"/>
      <c r="TLQ33" s="167"/>
      <c r="TLR33" s="167"/>
      <c r="TLS33" s="167"/>
      <c r="TLT33" s="167"/>
      <c r="TLU33" s="167"/>
      <c r="TLV33" s="167"/>
      <c r="TLW33" s="167"/>
      <c r="TLX33" s="167"/>
      <c r="TLY33" s="167"/>
      <c r="TLZ33" s="167"/>
      <c r="TMA33" s="167"/>
      <c r="TMB33" s="167"/>
      <c r="TMC33" s="167"/>
      <c r="TMD33" s="167"/>
      <c r="TME33" s="167"/>
      <c r="TMF33" s="167"/>
      <c r="TMG33" s="167"/>
      <c r="TMH33" s="167"/>
      <c r="TMI33" s="167"/>
      <c r="TMJ33" s="167"/>
      <c r="TMK33" s="167"/>
      <c r="TML33" s="167"/>
      <c r="TMM33" s="167"/>
      <c r="TMN33" s="167"/>
      <c r="TMO33" s="167"/>
      <c r="TMP33" s="167"/>
      <c r="TMQ33" s="167"/>
      <c r="TMR33" s="167"/>
      <c r="TMS33" s="167"/>
      <c r="TMT33" s="167"/>
      <c r="TMU33" s="167"/>
      <c r="TMV33" s="167"/>
      <c r="TMW33" s="167"/>
      <c r="TMX33" s="167"/>
      <c r="TMY33" s="167"/>
      <c r="TMZ33" s="167"/>
      <c r="TNA33" s="167"/>
      <c r="TNB33" s="167"/>
      <c r="TNC33" s="167"/>
      <c r="TND33" s="167"/>
      <c r="TNE33" s="167"/>
      <c r="TNF33" s="167"/>
      <c r="TNG33" s="167"/>
      <c r="TNH33" s="167"/>
      <c r="TNI33" s="167"/>
      <c r="TNJ33" s="167"/>
      <c r="TNK33" s="167"/>
      <c r="TNL33" s="167"/>
      <c r="TNM33" s="167"/>
      <c r="TNN33" s="167"/>
      <c r="TNO33" s="167"/>
      <c r="TNP33" s="167"/>
      <c r="TNQ33" s="167"/>
      <c r="TNR33" s="167"/>
      <c r="TNS33" s="167"/>
      <c r="TNT33" s="167"/>
      <c r="TNU33" s="167"/>
      <c r="TNV33" s="167"/>
      <c r="TNW33" s="167"/>
      <c r="TNX33" s="167"/>
      <c r="TNY33" s="167"/>
      <c r="TNZ33" s="167"/>
      <c r="TOA33" s="167"/>
      <c r="TOB33" s="167"/>
      <c r="TOC33" s="167"/>
      <c r="TOD33" s="167"/>
      <c r="TOE33" s="167"/>
      <c r="TOF33" s="167"/>
      <c r="TOG33" s="167"/>
      <c r="TOH33" s="167"/>
      <c r="TOI33" s="167"/>
      <c r="TOJ33" s="167"/>
      <c r="TOK33" s="167"/>
      <c r="TOL33" s="167"/>
      <c r="TOM33" s="167"/>
      <c r="TON33" s="167"/>
      <c r="TOO33" s="167"/>
      <c r="TOP33" s="167"/>
      <c r="TOQ33" s="167"/>
      <c r="TOR33" s="167"/>
      <c r="TOS33" s="167"/>
      <c r="TOT33" s="167"/>
      <c r="TOU33" s="167"/>
      <c r="TOV33" s="167"/>
      <c r="TOW33" s="167"/>
      <c r="TOX33" s="167"/>
      <c r="TOY33" s="167"/>
      <c r="TOZ33" s="167"/>
      <c r="TPA33" s="167"/>
      <c r="TPB33" s="167"/>
      <c r="TPC33" s="167"/>
      <c r="TPD33" s="167"/>
      <c r="TPE33" s="167"/>
      <c r="TPF33" s="167"/>
      <c r="TPG33" s="167"/>
      <c r="TPH33" s="167"/>
      <c r="TPI33" s="167"/>
      <c r="TPJ33" s="167"/>
      <c r="TPK33" s="167"/>
      <c r="TPL33" s="167"/>
      <c r="TPM33" s="167"/>
      <c r="TPN33" s="167"/>
      <c r="TPO33" s="167"/>
      <c r="TPP33" s="167"/>
      <c r="TPQ33" s="167"/>
      <c r="TPR33" s="167"/>
      <c r="TPS33" s="167"/>
      <c r="TPT33" s="167"/>
      <c r="TPU33" s="167"/>
      <c r="TPV33" s="167"/>
      <c r="TPW33" s="167"/>
      <c r="TPX33" s="167"/>
      <c r="TPY33" s="167"/>
      <c r="TPZ33" s="167"/>
      <c r="TQA33" s="167"/>
      <c r="TQB33" s="167"/>
      <c r="TQC33" s="167"/>
      <c r="TQD33" s="167"/>
      <c r="TQE33" s="167"/>
      <c r="TQF33" s="167"/>
      <c r="TQG33" s="167"/>
      <c r="TQH33" s="167"/>
      <c r="TQI33" s="167"/>
      <c r="TQJ33" s="167"/>
      <c r="TQK33" s="167"/>
      <c r="TQL33" s="167"/>
      <c r="TQM33" s="167"/>
      <c r="TQN33" s="167"/>
      <c r="TQO33" s="167"/>
      <c r="TQP33" s="167"/>
      <c r="TQQ33" s="167"/>
      <c r="TQR33" s="167"/>
      <c r="TQS33" s="167"/>
      <c r="TQT33" s="167"/>
      <c r="TQU33" s="167"/>
      <c r="TQV33" s="167"/>
      <c r="TQW33" s="167"/>
      <c r="TQX33" s="167"/>
      <c r="TQY33" s="167"/>
      <c r="TQZ33" s="167"/>
      <c r="TRA33" s="167"/>
      <c r="TRB33" s="167"/>
      <c r="TRC33" s="167"/>
      <c r="TRD33" s="167"/>
      <c r="TRE33" s="167"/>
      <c r="TRF33" s="167"/>
      <c r="TRG33" s="167"/>
      <c r="TRH33" s="167"/>
      <c r="TRI33" s="167"/>
      <c r="TRJ33" s="167"/>
      <c r="TRK33" s="167"/>
      <c r="TRL33" s="167"/>
      <c r="TRM33" s="167"/>
      <c r="TRN33" s="167"/>
      <c r="TRO33" s="167"/>
      <c r="TRP33" s="167"/>
      <c r="TRQ33" s="167"/>
      <c r="TRR33" s="167"/>
      <c r="TRS33" s="167"/>
      <c r="TRT33" s="167"/>
      <c r="TRU33" s="167"/>
      <c r="TRV33" s="167"/>
      <c r="TRW33" s="167"/>
      <c r="TRX33" s="167"/>
      <c r="TRY33" s="167"/>
      <c r="TRZ33" s="167"/>
      <c r="TSA33" s="167"/>
      <c r="TSB33" s="167"/>
      <c r="TSC33" s="167"/>
      <c r="TSD33" s="167"/>
      <c r="TSE33" s="167"/>
      <c r="TSF33" s="167"/>
      <c r="TSG33" s="167"/>
      <c r="TSH33" s="167"/>
      <c r="TSI33" s="167"/>
      <c r="TSJ33" s="167"/>
      <c r="TSK33" s="167"/>
      <c r="TSL33" s="167"/>
      <c r="TSM33" s="167"/>
      <c r="TSN33" s="167"/>
      <c r="TSO33" s="167"/>
      <c r="TSP33" s="167"/>
      <c r="TSQ33" s="167"/>
      <c r="TSR33" s="167"/>
      <c r="TSS33" s="167"/>
      <c r="TST33" s="167"/>
      <c r="TSU33" s="167"/>
      <c r="TSV33" s="167"/>
      <c r="TSW33" s="167"/>
      <c r="TSX33" s="167"/>
      <c r="TSY33" s="167"/>
      <c r="TSZ33" s="167"/>
      <c r="TTA33" s="167"/>
      <c r="TTB33" s="167"/>
      <c r="TTC33" s="167"/>
      <c r="TTD33" s="167"/>
      <c r="TTE33" s="167"/>
      <c r="TTF33" s="167"/>
      <c r="TTG33" s="167"/>
      <c r="TTH33" s="167"/>
      <c r="TTI33" s="167"/>
      <c r="TTJ33" s="167"/>
      <c r="TTK33" s="167"/>
      <c r="TTL33" s="167"/>
      <c r="TTM33" s="167"/>
      <c r="TTN33" s="167"/>
      <c r="TTO33" s="167"/>
      <c r="TTP33" s="167"/>
      <c r="TTQ33" s="167"/>
      <c r="TTR33" s="167"/>
      <c r="TTS33" s="167"/>
      <c r="TTT33" s="167"/>
      <c r="TTU33" s="167"/>
      <c r="TTV33" s="167"/>
      <c r="TTW33" s="167"/>
      <c r="TTX33" s="167"/>
      <c r="TTY33" s="167"/>
      <c r="TTZ33" s="167"/>
      <c r="TUA33" s="167"/>
      <c r="TUB33" s="167"/>
      <c r="TUC33" s="167"/>
      <c r="TUD33" s="167"/>
      <c r="TUE33" s="167"/>
      <c r="TUF33" s="167"/>
      <c r="TUG33" s="167"/>
      <c r="TUH33" s="167"/>
      <c r="TUI33" s="167"/>
      <c r="TUJ33" s="167"/>
      <c r="TUK33" s="167"/>
      <c r="TUL33" s="167"/>
      <c r="TUM33" s="167"/>
      <c r="TUN33" s="167"/>
      <c r="TUO33" s="167"/>
      <c r="TUP33" s="167"/>
      <c r="TUQ33" s="167"/>
      <c r="TUR33" s="167"/>
      <c r="TUS33" s="167"/>
      <c r="TUT33" s="167"/>
      <c r="TUU33" s="167"/>
      <c r="TUV33" s="167"/>
      <c r="TUW33" s="167"/>
      <c r="TUX33" s="167"/>
      <c r="TUY33" s="167"/>
      <c r="TUZ33" s="167"/>
      <c r="TVA33" s="167"/>
      <c r="TVB33" s="167"/>
      <c r="TVC33" s="167"/>
      <c r="TVD33" s="167"/>
      <c r="TVE33" s="167"/>
      <c r="TVF33" s="167"/>
      <c r="TVG33" s="167"/>
      <c r="TVH33" s="167"/>
      <c r="TVI33" s="167"/>
      <c r="TVJ33" s="167"/>
      <c r="TVK33" s="167"/>
      <c r="TVL33" s="167"/>
      <c r="TVM33" s="167"/>
      <c r="TVN33" s="167"/>
      <c r="TVO33" s="167"/>
      <c r="TVP33" s="167"/>
      <c r="TVQ33" s="167"/>
      <c r="TVR33" s="167"/>
      <c r="TVS33" s="167"/>
      <c r="TVT33" s="167"/>
      <c r="TVU33" s="167"/>
      <c r="TVV33" s="167"/>
      <c r="TVW33" s="167"/>
      <c r="TVX33" s="167"/>
      <c r="TVY33" s="167"/>
      <c r="TVZ33" s="167"/>
      <c r="TWA33" s="167"/>
      <c r="TWB33" s="167"/>
      <c r="TWC33" s="167"/>
      <c r="TWD33" s="167"/>
      <c r="TWE33" s="167"/>
      <c r="TWF33" s="167"/>
      <c r="TWG33" s="167"/>
      <c r="TWH33" s="167"/>
      <c r="TWI33" s="167"/>
      <c r="TWJ33" s="167"/>
      <c r="TWK33" s="167"/>
      <c r="TWL33" s="167"/>
      <c r="TWM33" s="167"/>
      <c r="TWN33" s="167"/>
      <c r="TWO33" s="167"/>
      <c r="TWP33" s="167"/>
      <c r="TWQ33" s="167"/>
      <c r="TWR33" s="167"/>
      <c r="TWS33" s="167"/>
      <c r="TWT33" s="167"/>
      <c r="TWU33" s="167"/>
      <c r="TWV33" s="167"/>
      <c r="TWW33" s="167"/>
      <c r="TWX33" s="167"/>
      <c r="TWY33" s="167"/>
      <c r="TWZ33" s="167"/>
      <c r="TXA33" s="167"/>
      <c r="TXB33" s="167"/>
      <c r="TXC33" s="167"/>
      <c r="TXD33" s="167"/>
      <c r="TXE33" s="167"/>
      <c r="TXF33" s="167"/>
      <c r="TXG33" s="167"/>
      <c r="TXH33" s="167"/>
      <c r="TXI33" s="167"/>
      <c r="TXJ33" s="167"/>
      <c r="TXK33" s="167"/>
      <c r="TXL33" s="167"/>
      <c r="TXM33" s="167"/>
      <c r="TXN33" s="167"/>
      <c r="TXO33" s="167"/>
      <c r="TXP33" s="167"/>
      <c r="TXQ33" s="167"/>
      <c r="TXR33" s="167"/>
      <c r="TXS33" s="167"/>
      <c r="TXT33" s="167"/>
      <c r="TXU33" s="167"/>
      <c r="TXV33" s="167"/>
      <c r="TXW33" s="167"/>
      <c r="TXX33" s="167"/>
      <c r="TXY33" s="167"/>
      <c r="TXZ33" s="167"/>
      <c r="TYA33" s="167"/>
      <c r="TYB33" s="167"/>
      <c r="TYC33" s="167"/>
      <c r="TYD33" s="167"/>
      <c r="TYE33" s="167"/>
      <c r="TYF33" s="167"/>
      <c r="TYG33" s="167"/>
      <c r="TYH33" s="167"/>
      <c r="TYI33" s="167"/>
      <c r="TYJ33" s="167"/>
      <c r="TYK33" s="167"/>
      <c r="TYL33" s="167"/>
      <c r="TYM33" s="167"/>
      <c r="TYN33" s="167"/>
      <c r="TYO33" s="167"/>
      <c r="TYP33" s="167"/>
      <c r="TYQ33" s="167"/>
      <c r="TYR33" s="167"/>
      <c r="TYS33" s="167"/>
      <c r="TYT33" s="167"/>
      <c r="TYU33" s="167"/>
      <c r="TYV33" s="167"/>
      <c r="TYW33" s="167"/>
      <c r="TYX33" s="167"/>
      <c r="TYY33" s="167"/>
      <c r="TYZ33" s="167"/>
      <c r="TZA33" s="167"/>
      <c r="TZB33" s="167"/>
      <c r="TZC33" s="167"/>
      <c r="TZD33" s="167"/>
      <c r="TZE33" s="167"/>
      <c r="TZF33" s="167"/>
      <c r="TZG33" s="167"/>
      <c r="TZH33" s="167"/>
      <c r="TZI33" s="167"/>
      <c r="TZJ33" s="167"/>
      <c r="TZK33" s="167"/>
      <c r="TZL33" s="167"/>
      <c r="TZM33" s="167"/>
      <c r="TZN33" s="167"/>
      <c r="TZO33" s="167"/>
      <c r="TZP33" s="167"/>
      <c r="TZQ33" s="167"/>
      <c r="TZR33" s="167"/>
      <c r="TZS33" s="167"/>
      <c r="TZT33" s="167"/>
      <c r="TZU33" s="167"/>
      <c r="TZV33" s="167"/>
      <c r="TZW33" s="167"/>
      <c r="TZX33" s="167"/>
      <c r="TZY33" s="167"/>
      <c r="TZZ33" s="167"/>
      <c r="UAA33" s="167"/>
      <c r="UAB33" s="167"/>
      <c r="UAC33" s="167"/>
      <c r="UAD33" s="167"/>
      <c r="UAE33" s="167"/>
      <c r="UAF33" s="167"/>
      <c r="UAG33" s="167"/>
      <c r="UAH33" s="167"/>
      <c r="UAI33" s="167"/>
      <c r="UAJ33" s="167"/>
      <c r="UAK33" s="167"/>
      <c r="UAL33" s="167"/>
      <c r="UAM33" s="167"/>
      <c r="UAN33" s="167"/>
      <c r="UAO33" s="167"/>
      <c r="UAP33" s="167"/>
      <c r="UAQ33" s="167"/>
      <c r="UAR33" s="167"/>
      <c r="UAS33" s="167"/>
      <c r="UAT33" s="167"/>
      <c r="UAU33" s="167"/>
      <c r="UAV33" s="167"/>
      <c r="UAW33" s="167"/>
      <c r="UAX33" s="167"/>
      <c r="UAY33" s="167"/>
      <c r="UAZ33" s="167"/>
      <c r="UBA33" s="167"/>
      <c r="UBB33" s="167"/>
      <c r="UBC33" s="167"/>
      <c r="UBD33" s="167"/>
      <c r="UBE33" s="167"/>
      <c r="UBF33" s="167"/>
      <c r="UBG33" s="167"/>
      <c r="UBH33" s="167"/>
      <c r="UBI33" s="167"/>
      <c r="UBJ33" s="167"/>
      <c r="UBK33" s="167"/>
      <c r="UBL33" s="167"/>
      <c r="UBM33" s="167"/>
      <c r="UBN33" s="167"/>
      <c r="UBO33" s="167"/>
      <c r="UBP33" s="167"/>
      <c r="UBQ33" s="167"/>
      <c r="UBR33" s="167"/>
      <c r="UBS33" s="167"/>
      <c r="UBT33" s="167"/>
      <c r="UBU33" s="167"/>
      <c r="UBV33" s="167"/>
      <c r="UBW33" s="167"/>
      <c r="UBX33" s="167"/>
      <c r="UBY33" s="167"/>
      <c r="UBZ33" s="167"/>
      <c r="UCA33" s="167"/>
      <c r="UCB33" s="167"/>
      <c r="UCC33" s="167"/>
      <c r="UCD33" s="167"/>
      <c r="UCE33" s="167"/>
      <c r="UCF33" s="167"/>
      <c r="UCG33" s="167"/>
      <c r="UCH33" s="167"/>
      <c r="UCI33" s="167"/>
      <c r="UCJ33" s="167"/>
      <c r="UCK33" s="167"/>
      <c r="UCL33" s="167"/>
      <c r="UCM33" s="167"/>
      <c r="UCN33" s="167"/>
      <c r="UCO33" s="167"/>
      <c r="UCP33" s="167"/>
      <c r="UCQ33" s="167"/>
      <c r="UCR33" s="167"/>
      <c r="UCS33" s="167"/>
      <c r="UCT33" s="167"/>
      <c r="UCU33" s="167"/>
      <c r="UCV33" s="167"/>
      <c r="UCW33" s="167"/>
      <c r="UCX33" s="167"/>
      <c r="UCY33" s="167"/>
      <c r="UCZ33" s="167"/>
      <c r="UDA33" s="167"/>
      <c r="UDB33" s="167"/>
      <c r="UDC33" s="167"/>
      <c r="UDD33" s="167"/>
      <c r="UDE33" s="167"/>
      <c r="UDF33" s="167"/>
      <c r="UDG33" s="167"/>
      <c r="UDH33" s="167"/>
      <c r="UDI33" s="167"/>
      <c r="UDJ33" s="167"/>
      <c r="UDK33" s="167"/>
      <c r="UDL33" s="167"/>
      <c r="UDM33" s="167"/>
      <c r="UDN33" s="167"/>
      <c r="UDO33" s="167"/>
      <c r="UDP33" s="167"/>
      <c r="UDQ33" s="167"/>
      <c r="UDR33" s="167"/>
      <c r="UDS33" s="167"/>
      <c r="UDT33" s="167"/>
      <c r="UDU33" s="167"/>
      <c r="UDV33" s="167"/>
      <c r="UDW33" s="167"/>
      <c r="UDX33" s="167"/>
      <c r="UDY33" s="167"/>
      <c r="UDZ33" s="167"/>
      <c r="UEA33" s="167"/>
      <c r="UEB33" s="167"/>
      <c r="UEC33" s="167"/>
      <c r="UED33" s="167"/>
      <c r="UEE33" s="167"/>
      <c r="UEF33" s="167"/>
      <c r="UEG33" s="167"/>
      <c r="UEH33" s="167"/>
      <c r="UEI33" s="167"/>
      <c r="UEJ33" s="167"/>
      <c r="UEK33" s="167"/>
      <c r="UEL33" s="167"/>
      <c r="UEM33" s="167"/>
      <c r="UEN33" s="167"/>
      <c r="UEO33" s="167"/>
      <c r="UEP33" s="167"/>
      <c r="UEQ33" s="167"/>
      <c r="UER33" s="167"/>
      <c r="UES33" s="167"/>
      <c r="UET33" s="167"/>
      <c r="UEU33" s="167"/>
      <c r="UEV33" s="167"/>
      <c r="UEW33" s="167"/>
      <c r="UEX33" s="167"/>
      <c r="UEY33" s="167"/>
      <c r="UEZ33" s="167"/>
      <c r="UFA33" s="167"/>
      <c r="UFB33" s="167"/>
      <c r="UFC33" s="167"/>
      <c r="UFD33" s="167"/>
      <c r="UFE33" s="167"/>
      <c r="UFF33" s="167"/>
      <c r="UFG33" s="167"/>
      <c r="UFH33" s="167"/>
      <c r="UFI33" s="167"/>
      <c r="UFJ33" s="167"/>
      <c r="UFK33" s="167"/>
      <c r="UFL33" s="167"/>
      <c r="UFM33" s="167"/>
      <c r="UFN33" s="167"/>
      <c r="UFO33" s="167"/>
      <c r="UFP33" s="167"/>
      <c r="UFQ33" s="167"/>
      <c r="UFR33" s="167"/>
      <c r="UFS33" s="167"/>
      <c r="UFT33" s="167"/>
      <c r="UFU33" s="167"/>
      <c r="UFV33" s="167"/>
      <c r="UFW33" s="167"/>
      <c r="UFX33" s="167"/>
      <c r="UFY33" s="167"/>
      <c r="UFZ33" s="167"/>
      <c r="UGA33" s="167"/>
      <c r="UGB33" s="167"/>
      <c r="UGC33" s="167"/>
      <c r="UGD33" s="167"/>
      <c r="UGE33" s="167"/>
      <c r="UGF33" s="167"/>
      <c r="UGG33" s="167"/>
      <c r="UGH33" s="167"/>
      <c r="UGI33" s="167"/>
      <c r="UGJ33" s="167"/>
      <c r="UGK33" s="167"/>
      <c r="UGL33" s="167"/>
      <c r="UGM33" s="167"/>
      <c r="UGN33" s="167"/>
      <c r="UGO33" s="167"/>
      <c r="UGP33" s="167"/>
      <c r="UGQ33" s="167"/>
      <c r="UGR33" s="167"/>
      <c r="UGS33" s="167"/>
      <c r="UGT33" s="167"/>
      <c r="UGU33" s="167"/>
      <c r="UGV33" s="167"/>
      <c r="UGW33" s="167"/>
      <c r="UGX33" s="167"/>
      <c r="UGY33" s="167"/>
      <c r="UGZ33" s="167"/>
      <c r="UHA33" s="167"/>
      <c r="UHB33" s="167"/>
      <c r="UHC33" s="167"/>
      <c r="UHD33" s="167"/>
      <c r="UHE33" s="167"/>
      <c r="UHF33" s="167"/>
      <c r="UHG33" s="167"/>
      <c r="UHH33" s="167"/>
      <c r="UHI33" s="167"/>
      <c r="UHJ33" s="167"/>
      <c r="UHK33" s="167"/>
      <c r="UHL33" s="167"/>
      <c r="UHM33" s="167"/>
      <c r="UHN33" s="167"/>
      <c r="UHO33" s="167"/>
      <c r="UHP33" s="167"/>
      <c r="UHQ33" s="167"/>
      <c r="UHR33" s="167"/>
      <c r="UHS33" s="167"/>
      <c r="UHT33" s="167"/>
      <c r="UHU33" s="167"/>
      <c r="UHV33" s="167"/>
      <c r="UHW33" s="167"/>
      <c r="UHX33" s="167"/>
      <c r="UHY33" s="167"/>
      <c r="UHZ33" s="167"/>
      <c r="UIA33" s="167"/>
      <c r="UIB33" s="167"/>
      <c r="UIC33" s="167"/>
      <c r="UID33" s="167"/>
      <c r="UIE33" s="167"/>
      <c r="UIF33" s="167"/>
      <c r="UIG33" s="167"/>
      <c r="UIH33" s="167"/>
      <c r="UII33" s="167"/>
      <c r="UIJ33" s="167"/>
      <c r="UIK33" s="167"/>
      <c r="UIL33" s="167"/>
      <c r="UIM33" s="167"/>
      <c r="UIN33" s="167"/>
      <c r="UIO33" s="167"/>
      <c r="UIP33" s="167"/>
      <c r="UIQ33" s="167"/>
      <c r="UIR33" s="167"/>
      <c r="UIS33" s="167"/>
      <c r="UIT33" s="167"/>
      <c r="UIU33" s="167"/>
      <c r="UIV33" s="167"/>
      <c r="UIW33" s="167"/>
      <c r="UIX33" s="167"/>
      <c r="UIY33" s="167"/>
      <c r="UIZ33" s="167"/>
      <c r="UJA33" s="167"/>
      <c r="UJB33" s="167"/>
      <c r="UJC33" s="167"/>
      <c r="UJD33" s="167"/>
      <c r="UJE33" s="167"/>
      <c r="UJF33" s="167"/>
      <c r="UJG33" s="167"/>
      <c r="UJH33" s="167"/>
      <c r="UJI33" s="167"/>
      <c r="UJJ33" s="167"/>
      <c r="UJK33" s="167"/>
      <c r="UJL33" s="167"/>
      <c r="UJM33" s="167"/>
      <c r="UJN33" s="167"/>
      <c r="UJO33" s="167"/>
      <c r="UJP33" s="167"/>
      <c r="UJQ33" s="167"/>
      <c r="UJR33" s="167"/>
      <c r="UJS33" s="167"/>
      <c r="UJT33" s="167"/>
      <c r="UJU33" s="167"/>
      <c r="UJV33" s="167"/>
      <c r="UJW33" s="167"/>
      <c r="UJX33" s="167"/>
      <c r="UJY33" s="167"/>
      <c r="UJZ33" s="167"/>
      <c r="UKA33" s="167"/>
      <c r="UKB33" s="167"/>
      <c r="UKC33" s="167"/>
      <c r="UKD33" s="167"/>
      <c r="UKE33" s="167"/>
      <c r="UKF33" s="167"/>
      <c r="UKG33" s="167"/>
      <c r="UKH33" s="167"/>
      <c r="UKI33" s="167"/>
      <c r="UKJ33" s="167"/>
      <c r="UKK33" s="167"/>
      <c r="UKL33" s="167"/>
      <c r="UKM33" s="167"/>
      <c r="UKN33" s="167"/>
      <c r="UKO33" s="167"/>
      <c r="UKP33" s="167"/>
      <c r="UKQ33" s="167"/>
      <c r="UKR33" s="167"/>
      <c r="UKS33" s="167"/>
      <c r="UKT33" s="167"/>
      <c r="UKU33" s="167"/>
      <c r="UKV33" s="167"/>
      <c r="UKW33" s="167"/>
      <c r="UKX33" s="167"/>
      <c r="UKY33" s="167"/>
      <c r="UKZ33" s="167"/>
      <c r="ULA33" s="167"/>
      <c r="ULB33" s="167"/>
      <c r="ULC33" s="167"/>
      <c r="ULD33" s="167"/>
      <c r="ULE33" s="167"/>
      <c r="ULF33" s="167"/>
      <c r="ULG33" s="167"/>
      <c r="ULH33" s="167"/>
      <c r="ULI33" s="167"/>
      <c r="ULJ33" s="167"/>
      <c r="ULK33" s="167"/>
      <c r="ULL33" s="167"/>
      <c r="ULM33" s="167"/>
      <c r="ULN33" s="167"/>
      <c r="ULO33" s="167"/>
      <c r="ULP33" s="167"/>
      <c r="ULQ33" s="167"/>
      <c r="ULR33" s="167"/>
      <c r="ULS33" s="167"/>
      <c r="ULT33" s="167"/>
      <c r="ULU33" s="167"/>
      <c r="ULV33" s="167"/>
      <c r="ULW33" s="167"/>
      <c r="ULX33" s="167"/>
      <c r="ULY33" s="167"/>
      <c r="ULZ33" s="167"/>
      <c r="UMA33" s="167"/>
      <c r="UMB33" s="167"/>
      <c r="UMC33" s="167"/>
      <c r="UMD33" s="167"/>
      <c r="UME33" s="167"/>
      <c r="UMF33" s="167"/>
      <c r="UMG33" s="167"/>
      <c r="UMH33" s="167"/>
      <c r="UMI33" s="167"/>
      <c r="UMJ33" s="167"/>
      <c r="UMK33" s="167"/>
      <c r="UML33" s="167"/>
      <c r="UMM33" s="167"/>
      <c r="UMN33" s="167"/>
      <c r="UMO33" s="167"/>
      <c r="UMP33" s="167"/>
      <c r="UMQ33" s="167"/>
      <c r="UMR33" s="167"/>
      <c r="UMS33" s="167"/>
      <c r="UMT33" s="167"/>
      <c r="UMU33" s="167"/>
      <c r="UMV33" s="167"/>
      <c r="UMW33" s="167"/>
      <c r="UMX33" s="167"/>
      <c r="UMY33" s="167"/>
      <c r="UMZ33" s="167"/>
      <c r="UNA33" s="167"/>
      <c r="UNB33" s="167"/>
      <c r="UNC33" s="167"/>
      <c r="UND33" s="167"/>
      <c r="UNE33" s="167"/>
      <c r="UNF33" s="167"/>
      <c r="UNG33" s="167"/>
      <c r="UNH33" s="167"/>
      <c r="UNI33" s="167"/>
      <c r="UNJ33" s="167"/>
      <c r="UNK33" s="167"/>
      <c r="UNL33" s="167"/>
      <c r="UNM33" s="167"/>
      <c r="UNN33" s="167"/>
      <c r="UNO33" s="167"/>
      <c r="UNP33" s="167"/>
      <c r="UNQ33" s="167"/>
      <c r="UNR33" s="167"/>
      <c r="UNS33" s="167"/>
      <c r="UNT33" s="167"/>
      <c r="UNU33" s="167"/>
      <c r="UNV33" s="167"/>
      <c r="UNW33" s="167"/>
      <c r="UNX33" s="167"/>
      <c r="UNY33" s="167"/>
      <c r="UNZ33" s="167"/>
      <c r="UOA33" s="167"/>
      <c r="UOB33" s="167"/>
      <c r="UOC33" s="167"/>
      <c r="UOD33" s="167"/>
      <c r="UOE33" s="167"/>
      <c r="UOF33" s="167"/>
      <c r="UOG33" s="167"/>
      <c r="UOH33" s="167"/>
      <c r="UOI33" s="167"/>
      <c r="UOJ33" s="167"/>
      <c r="UOK33" s="167"/>
      <c r="UOL33" s="167"/>
      <c r="UOM33" s="167"/>
      <c r="UON33" s="167"/>
      <c r="UOO33" s="167"/>
      <c r="UOP33" s="167"/>
      <c r="UOQ33" s="167"/>
      <c r="UOR33" s="167"/>
      <c r="UOS33" s="167"/>
      <c r="UOT33" s="167"/>
      <c r="UOU33" s="167"/>
      <c r="UOV33" s="167"/>
      <c r="UOW33" s="167"/>
      <c r="UOX33" s="167"/>
      <c r="UOY33" s="167"/>
      <c r="UOZ33" s="167"/>
      <c r="UPA33" s="167"/>
      <c r="UPB33" s="167"/>
      <c r="UPC33" s="167"/>
      <c r="UPD33" s="167"/>
      <c r="UPE33" s="167"/>
      <c r="UPF33" s="167"/>
      <c r="UPG33" s="167"/>
      <c r="UPH33" s="167"/>
      <c r="UPI33" s="167"/>
      <c r="UPJ33" s="167"/>
      <c r="UPK33" s="167"/>
      <c r="UPL33" s="167"/>
      <c r="UPM33" s="167"/>
      <c r="UPN33" s="167"/>
      <c r="UPO33" s="167"/>
      <c r="UPP33" s="167"/>
      <c r="UPQ33" s="167"/>
      <c r="UPR33" s="167"/>
      <c r="UPS33" s="167"/>
      <c r="UPT33" s="167"/>
      <c r="UPU33" s="167"/>
      <c r="UPV33" s="167"/>
      <c r="UPW33" s="167"/>
      <c r="UPX33" s="167"/>
      <c r="UPY33" s="167"/>
      <c r="UPZ33" s="167"/>
      <c r="UQA33" s="167"/>
      <c r="UQB33" s="167"/>
      <c r="UQC33" s="167"/>
      <c r="UQD33" s="167"/>
      <c r="UQE33" s="167"/>
      <c r="UQF33" s="167"/>
      <c r="UQG33" s="167"/>
      <c r="UQH33" s="167"/>
      <c r="UQI33" s="167"/>
      <c r="UQJ33" s="167"/>
      <c r="UQK33" s="167"/>
      <c r="UQL33" s="167"/>
      <c r="UQM33" s="167"/>
      <c r="UQN33" s="167"/>
      <c r="UQO33" s="167"/>
      <c r="UQP33" s="167"/>
      <c r="UQQ33" s="167"/>
      <c r="UQR33" s="167"/>
      <c r="UQS33" s="167"/>
      <c r="UQT33" s="167"/>
      <c r="UQU33" s="167"/>
      <c r="UQV33" s="167"/>
      <c r="UQW33" s="167"/>
      <c r="UQX33" s="167"/>
      <c r="UQY33" s="167"/>
      <c r="UQZ33" s="167"/>
      <c r="URA33" s="167"/>
      <c r="URB33" s="167"/>
      <c r="URC33" s="167"/>
      <c r="URD33" s="167"/>
      <c r="URE33" s="167"/>
      <c r="URF33" s="167"/>
      <c r="URG33" s="167"/>
      <c r="URH33" s="167"/>
      <c r="URI33" s="167"/>
      <c r="URJ33" s="167"/>
      <c r="URK33" s="167"/>
      <c r="URL33" s="167"/>
      <c r="URM33" s="167"/>
      <c r="URN33" s="167"/>
      <c r="URO33" s="167"/>
      <c r="URP33" s="167"/>
      <c r="URQ33" s="167"/>
      <c r="URR33" s="167"/>
      <c r="URS33" s="167"/>
      <c r="URT33" s="167"/>
      <c r="URU33" s="167"/>
      <c r="URV33" s="167"/>
      <c r="URW33" s="167"/>
      <c r="URX33" s="167"/>
      <c r="URY33" s="167"/>
      <c r="URZ33" s="167"/>
      <c r="USA33" s="167"/>
      <c r="USB33" s="167"/>
      <c r="USC33" s="167"/>
      <c r="USD33" s="167"/>
      <c r="USE33" s="167"/>
      <c r="USF33" s="167"/>
      <c r="USG33" s="167"/>
      <c r="USH33" s="167"/>
      <c r="USI33" s="167"/>
      <c r="USJ33" s="167"/>
      <c r="USK33" s="167"/>
      <c r="USL33" s="167"/>
      <c r="USM33" s="167"/>
      <c r="USN33" s="167"/>
      <c r="USO33" s="167"/>
      <c r="USP33" s="167"/>
      <c r="USQ33" s="167"/>
      <c r="USR33" s="167"/>
      <c r="USS33" s="167"/>
      <c r="UST33" s="167"/>
      <c r="USU33" s="167"/>
      <c r="USV33" s="167"/>
      <c r="USW33" s="167"/>
      <c r="USX33" s="167"/>
      <c r="USY33" s="167"/>
      <c r="USZ33" s="167"/>
      <c r="UTA33" s="167"/>
      <c r="UTB33" s="167"/>
      <c r="UTC33" s="167"/>
      <c r="UTD33" s="167"/>
      <c r="UTE33" s="167"/>
      <c r="UTF33" s="167"/>
      <c r="UTG33" s="167"/>
      <c r="UTH33" s="167"/>
      <c r="UTI33" s="167"/>
      <c r="UTJ33" s="167"/>
      <c r="UTK33" s="167"/>
      <c r="UTL33" s="167"/>
      <c r="UTM33" s="167"/>
      <c r="UTN33" s="167"/>
      <c r="UTO33" s="167"/>
      <c r="UTP33" s="167"/>
      <c r="UTQ33" s="167"/>
      <c r="UTR33" s="167"/>
      <c r="UTS33" s="167"/>
      <c r="UTT33" s="167"/>
      <c r="UTU33" s="167"/>
      <c r="UTV33" s="167"/>
      <c r="UTW33" s="167"/>
      <c r="UTX33" s="167"/>
      <c r="UTY33" s="167"/>
      <c r="UTZ33" s="167"/>
      <c r="UUA33" s="167"/>
      <c r="UUB33" s="167"/>
      <c r="UUC33" s="167"/>
      <c r="UUD33" s="167"/>
      <c r="UUE33" s="167"/>
      <c r="UUF33" s="167"/>
      <c r="UUG33" s="167"/>
      <c r="UUH33" s="167"/>
      <c r="UUI33" s="167"/>
      <c r="UUJ33" s="167"/>
      <c r="UUK33" s="167"/>
      <c r="UUL33" s="167"/>
      <c r="UUM33" s="167"/>
      <c r="UUN33" s="167"/>
      <c r="UUO33" s="167"/>
      <c r="UUP33" s="167"/>
      <c r="UUQ33" s="167"/>
      <c r="UUR33" s="167"/>
      <c r="UUS33" s="167"/>
      <c r="UUT33" s="167"/>
      <c r="UUU33" s="167"/>
      <c r="UUV33" s="167"/>
      <c r="UUW33" s="167"/>
      <c r="UUX33" s="167"/>
      <c r="UUY33" s="167"/>
      <c r="UUZ33" s="167"/>
      <c r="UVA33" s="167"/>
      <c r="UVB33" s="167"/>
      <c r="UVC33" s="167"/>
      <c r="UVD33" s="167"/>
      <c r="UVE33" s="167"/>
      <c r="UVF33" s="167"/>
      <c r="UVG33" s="167"/>
      <c r="UVH33" s="167"/>
      <c r="UVI33" s="167"/>
      <c r="UVJ33" s="167"/>
      <c r="UVK33" s="167"/>
      <c r="UVL33" s="167"/>
      <c r="UVM33" s="167"/>
      <c r="UVN33" s="167"/>
      <c r="UVO33" s="167"/>
      <c r="UVP33" s="167"/>
      <c r="UVQ33" s="167"/>
      <c r="UVR33" s="167"/>
      <c r="UVS33" s="167"/>
      <c r="UVT33" s="167"/>
      <c r="UVU33" s="167"/>
      <c r="UVV33" s="167"/>
      <c r="UVW33" s="167"/>
      <c r="UVX33" s="167"/>
      <c r="UVY33" s="167"/>
      <c r="UVZ33" s="167"/>
      <c r="UWA33" s="167"/>
      <c r="UWB33" s="167"/>
      <c r="UWC33" s="167"/>
      <c r="UWD33" s="167"/>
      <c r="UWE33" s="167"/>
      <c r="UWF33" s="167"/>
      <c r="UWG33" s="167"/>
      <c r="UWH33" s="167"/>
      <c r="UWI33" s="167"/>
      <c r="UWJ33" s="167"/>
      <c r="UWK33" s="167"/>
      <c r="UWL33" s="167"/>
      <c r="UWM33" s="167"/>
      <c r="UWN33" s="167"/>
      <c r="UWO33" s="167"/>
      <c r="UWP33" s="167"/>
      <c r="UWQ33" s="167"/>
      <c r="UWR33" s="167"/>
      <c r="UWS33" s="167"/>
      <c r="UWT33" s="167"/>
      <c r="UWU33" s="167"/>
      <c r="UWV33" s="167"/>
      <c r="UWW33" s="167"/>
      <c r="UWX33" s="167"/>
      <c r="UWY33" s="167"/>
      <c r="UWZ33" s="167"/>
      <c r="UXA33" s="167"/>
      <c r="UXB33" s="167"/>
      <c r="UXC33" s="167"/>
      <c r="UXD33" s="167"/>
      <c r="UXE33" s="167"/>
      <c r="UXF33" s="167"/>
      <c r="UXG33" s="167"/>
      <c r="UXH33" s="167"/>
      <c r="UXI33" s="167"/>
      <c r="UXJ33" s="167"/>
      <c r="UXK33" s="167"/>
      <c r="UXL33" s="167"/>
      <c r="UXM33" s="167"/>
      <c r="UXN33" s="167"/>
      <c r="UXO33" s="167"/>
      <c r="UXP33" s="167"/>
      <c r="UXQ33" s="167"/>
      <c r="UXR33" s="167"/>
      <c r="UXS33" s="167"/>
      <c r="UXT33" s="167"/>
      <c r="UXU33" s="167"/>
      <c r="UXV33" s="167"/>
      <c r="UXW33" s="167"/>
      <c r="UXX33" s="167"/>
      <c r="UXY33" s="167"/>
      <c r="UXZ33" s="167"/>
      <c r="UYA33" s="167"/>
      <c r="UYB33" s="167"/>
      <c r="UYC33" s="167"/>
      <c r="UYD33" s="167"/>
      <c r="UYE33" s="167"/>
      <c r="UYF33" s="167"/>
      <c r="UYG33" s="167"/>
      <c r="UYH33" s="167"/>
      <c r="UYI33" s="167"/>
      <c r="UYJ33" s="167"/>
      <c r="UYK33" s="167"/>
      <c r="UYL33" s="167"/>
      <c r="UYM33" s="167"/>
      <c r="UYN33" s="167"/>
      <c r="UYO33" s="167"/>
      <c r="UYP33" s="167"/>
      <c r="UYQ33" s="167"/>
      <c r="UYR33" s="167"/>
      <c r="UYS33" s="167"/>
      <c r="UYT33" s="167"/>
      <c r="UYU33" s="167"/>
      <c r="UYV33" s="167"/>
      <c r="UYW33" s="167"/>
      <c r="UYX33" s="167"/>
      <c r="UYY33" s="167"/>
      <c r="UYZ33" s="167"/>
      <c r="UZA33" s="167"/>
      <c r="UZB33" s="167"/>
      <c r="UZC33" s="167"/>
      <c r="UZD33" s="167"/>
      <c r="UZE33" s="167"/>
      <c r="UZF33" s="167"/>
      <c r="UZG33" s="167"/>
      <c r="UZH33" s="167"/>
      <c r="UZI33" s="167"/>
      <c r="UZJ33" s="167"/>
      <c r="UZK33" s="167"/>
      <c r="UZL33" s="167"/>
      <c r="UZM33" s="167"/>
      <c r="UZN33" s="167"/>
      <c r="UZO33" s="167"/>
      <c r="UZP33" s="167"/>
      <c r="UZQ33" s="167"/>
      <c r="UZR33" s="167"/>
      <c r="UZS33" s="167"/>
      <c r="UZT33" s="167"/>
      <c r="UZU33" s="167"/>
      <c r="UZV33" s="167"/>
      <c r="UZW33" s="167"/>
      <c r="UZX33" s="167"/>
      <c r="UZY33" s="167"/>
      <c r="UZZ33" s="167"/>
      <c r="VAA33" s="167"/>
      <c r="VAB33" s="167"/>
      <c r="VAC33" s="167"/>
      <c r="VAD33" s="167"/>
      <c r="VAE33" s="167"/>
      <c r="VAF33" s="167"/>
      <c r="VAG33" s="167"/>
      <c r="VAH33" s="167"/>
      <c r="VAI33" s="167"/>
      <c r="VAJ33" s="167"/>
      <c r="VAK33" s="167"/>
      <c r="VAL33" s="167"/>
      <c r="VAM33" s="167"/>
      <c r="VAN33" s="167"/>
      <c r="VAO33" s="167"/>
      <c r="VAP33" s="167"/>
      <c r="VAQ33" s="167"/>
      <c r="VAR33" s="167"/>
      <c r="VAS33" s="167"/>
      <c r="VAT33" s="167"/>
      <c r="VAU33" s="167"/>
      <c r="VAV33" s="167"/>
      <c r="VAW33" s="167"/>
      <c r="VAX33" s="167"/>
      <c r="VAY33" s="167"/>
      <c r="VAZ33" s="167"/>
      <c r="VBA33" s="167"/>
      <c r="VBB33" s="167"/>
      <c r="VBC33" s="167"/>
      <c r="VBD33" s="167"/>
      <c r="VBE33" s="167"/>
      <c r="VBF33" s="167"/>
      <c r="VBG33" s="167"/>
      <c r="VBH33" s="167"/>
      <c r="VBI33" s="167"/>
      <c r="VBJ33" s="167"/>
      <c r="VBK33" s="167"/>
      <c r="VBL33" s="167"/>
      <c r="VBM33" s="167"/>
      <c r="VBN33" s="167"/>
      <c r="VBO33" s="167"/>
      <c r="VBP33" s="167"/>
      <c r="VBQ33" s="167"/>
      <c r="VBR33" s="167"/>
      <c r="VBS33" s="167"/>
      <c r="VBT33" s="167"/>
      <c r="VBU33" s="167"/>
      <c r="VBV33" s="167"/>
      <c r="VBW33" s="167"/>
      <c r="VBX33" s="167"/>
      <c r="VBY33" s="167"/>
      <c r="VBZ33" s="167"/>
      <c r="VCA33" s="167"/>
      <c r="VCB33" s="167"/>
      <c r="VCC33" s="167"/>
      <c r="VCD33" s="167"/>
      <c r="VCE33" s="167"/>
      <c r="VCF33" s="167"/>
      <c r="VCG33" s="167"/>
      <c r="VCH33" s="167"/>
      <c r="VCI33" s="167"/>
      <c r="VCJ33" s="167"/>
      <c r="VCK33" s="167"/>
      <c r="VCL33" s="167"/>
      <c r="VCM33" s="167"/>
      <c r="VCN33" s="167"/>
      <c r="VCO33" s="167"/>
      <c r="VCP33" s="167"/>
      <c r="VCQ33" s="167"/>
      <c r="VCR33" s="167"/>
      <c r="VCS33" s="167"/>
      <c r="VCT33" s="167"/>
      <c r="VCU33" s="167"/>
      <c r="VCV33" s="167"/>
      <c r="VCW33" s="167"/>
      <c r="VCX33" s="167"/>
      <c r="VCY33" s="167"/>
      <c r="VCZ33" s="167"/>
      <c r="VDA33" s="167"/>
      <c r="VDB33" s="167"/>
      <c r="VDC33" s="167"/>
      <c r="VDD33" s="167"/>
      <c r="VDE33" s="167"/>
      <c r="VDF33" s="167"/>
      <c r="VDG33" s="167"/>
      <c r="VDH33" s="167"/>
      <c r="VDI33" s="167"/>
      <c r="VDJ33" s="167"/>
      <c r="VDK33" s="167"/>
      <c r="VDL33" s="167"/>
      <c r="VDM33" s="167"/>
      <c r="VDN33" s="167"/>
      <c r="VDO33" s="167"/>
      <c r="VDP33" s="167"/>
      <c r="VDQ33" s="167"/>
      <c r="VDR33" s="167"/>
      <c r="VDS33" s="167"/>
      <c r="VDT33" s="167"/>
      <c r="VDU33" s="167"/>
      <c r="VDV33" s="167"/>
      <c r="VDW33" s="167"/>
      <c r="VDX33" s="167"/>
      <c r="VDY33" s="167"/>
      <c r="VDZ33" s="167"/>
      <c r="VEA33" s="167"/>
      <c r="VEB33" s="167"/>
      <c r="VEC33" s="167"/>
      <c r="VED33" s="167"/>
      <c r="VEE33" s="167"/>
      <c r="VEF33" s="167"/>
      <c r="VEG33" s="167"/>
      <c r="VEH33" s="167"/>
      <c r="VEI33" s="167"/>
      <c r="VEJ33" s="167"/>
      <c r="VEK33" s="167"/>
      <c r="VEL33" s="167"/>
      <c r="VEM33" s="167"/>
      <c r="VEN33" s="167"/>
      <c r="VEO33" s="167"/>
      <c r="VEP33" s="167"/>
      <c r="VEQ33" s="167"/>
      <c r="VER33" s="167"/>
      <c r="VES33" s="167"/>
      <c r="VET33" s="167"/>
      <c r="VEU33" s="167"/>
      <c r="VEV33" s="167"/>
      <c r="VEW33" s="167"/>
      <c r="VEX33" s="167"/>
      <c r="VEY33" s="167"/>
      <c r="VEZ33" s="167"/>
      <c r="VFA33" s="167"/>
      <c r="VFB33" s="167"/>
      <c r="VFC33" s="167"/>
      <c r="VFD33" s="167"/>
      <c r="VFE33" s="167"/>
      <c r="VFF33" s="167"/>
      <c r="VFG33" s="167"/>
      <c r="VFH33" s="167"/>
      <c r="VFI33" s="167"/>
      <c r="VFJ33" s="167"/>
      <c r="VFK33" s="167"/>
      <c r="VFL33" s="167"/>
      <c r="VFM33" s="167"/>
      <c r="VFN33" s="167"/>
      <c r="VFO33" s="167"/>
      <c r="VFP33" s="167"/>
      <c r="VFQ33" s="167"/>
      <c r="VFR33" s="167"/>
      <c r="VFS33" s="167"/>
      <c r="VFT33" s="167"/>
      <c r="VFU33" s="167"/>
      <c r="VFV33" s="167"/>
      <c r="VFW33" s="167"/>
      <c r="VFX33" s="167"/>
      <c r="VFY33" s="167"/>
      <c r="VFZ33" s="167"/>
      <c r="VGA33" s="167"/>
      <c r="VGB33" s="167"/>
      <c r="VGC33" s="167"/>
      <c r="VGD33" s="167"/>
      <c r="VGE33" s="167"/>
      <c r="VGF33" s="167"/>
      <c r="VGG33" s="167"/>
      <c r="VGH33" s="167"/>
      <c r="VGI33" s="167"/>
      <c r="VGJ33" s="167"/>
      <c r="VGK33" s="167"/>
      <c r="VGL33" s="167"/>
      <c r="VGM33" s="167"/>
      <c r="VGN33" s="167"/>
      <c r="VGO33" s="167"/>
      <c r="VGP33" s="167"/>
      <c r="VGQ33" s="167"/>
      <c r="VGR33" s="167"/>
      <c r="VGS33" s="167"/>
      <c r="VGT33" s="167"/>
      <c r="VGU33" s="167"/>
      <c r="VGV33" s="167"/>
      <c r="VGW33" s="167"/>
      <c r="VGX33" s="167"/>
      <c r="VGY33" s="167"/>
      <c r="VGZ33" s="167"/>
      <c r="VHA33" s="167"/>
      <c r="VHB33" s="167"/>
      <c r="VHC33" s="167"/>
      <c r="VHD33" s="167"/>
      <c r="VHE33" s="167"/>
      <c r="VHF33" s="167"/>
      <c r="VHG33" s="167"/>
      <c r="VHH33" s="167"/>
      <c r="VHI33" s="167"/>
      <c r="VHJ33" s="167"/>
      <c r="VHK33" s="167"/>
      <c r="VHL33" s="167"/>
      <c r="VHM33" s="167"/>
      <c r="VHN33" s="167"/>
      <c r="VHO33" s="167"/>
      <c r="VHP33" s="167"/>
      <c r="VHQ33" s="167"/>
      <c r="VHR33" s="167"/>
      <c r="VHS33" s="167"/>
      <c r="VHT33" s="167"/>
      <c r="VHU33" s="167"/>
      <c r="VHV33" s="167"/>
      <c r="VHW33" s="167"/>
      <c r="VHX33" s="167"/>
      <c r="VHY33" s="167"/>
      <c r="VHZ33" s="167"/>
      <c r="VIA33" s="167"/>
      <c r="VIB33" s="167"/>
      <c r="VIC33" s="167"/>
      <c r="VID33" s="167"/>
      <c r="VIE33" s="167"/>
      <c r="VIF33" s="167"/>
      <c r="VIG33" s="167"/>
      <c r="VIH33" s="167"/>
      <c r="VII33" s="167"/>
      <c r="VIJ33" s="167"/>
      <c r="VIK33" s="167"/>
      <c r="VIL33" s="167"/>
      <c r="VIM33" s="167"/>
      <c r="VIN33" s="167"/>
      <c r="VIO33" s="167"/>
      <c r="VIP33" s="167"/>
      <c r="VIQ33" s="167"/>
      <c r="VIR33" s="167"/>
      <c r="VIS33" s="167"/>
      <c r="VIT33" s="167"/>
      <c r="VIU33" s="167"/>
      <c r="VIV33" s="167"/>
      <c r="VIW33" s="167"/>
      <c r="VIX33" s="167"/>
      <c r="VIY33" s="167"/>
      <c r="VIZ33" s="167"/>
      <c r="VJA33" s="167"/>
      <c r="VJB33" s="167"/>
      <c r="VJC33" s="167"/>
      <c r="VJD33" s="167"/>
      <c r="VJE33" s="167"/>
      <c r="VJF33" s="167"/>
      <c r="VJG33" s="167"/>
      <c r="VJH33" s="167"/>
      <c r="VJI33" s="167"/>
      <c r="VJJ33" s="167"/>
      <c r="VJK33" s="167"/>
      <c r="VJL33" s="167"/>
      <c r="VJM33" s="167"/>
      <c r="VJN33" s="167"/>
      <c r="VJO33" s="167"/>
      <c r="VJP33" s="167"/>
      <c r="VJQ33" s="167"/>
      <c r="VJR33" s="167"/>
      <c r="VJS33" s="167"/>
      <c r="VJT33" s="167"/>
      <c r="VJU33" s="167"/>
      <c r="VJV33" s="167"/>
      <c r="VJW33" s="167"/>
      <c r="VJX33" s="167"/>
      <c r="VJY33" s="167"/>
      <c r="VJZ33" s="167"/>
      <c r="VKA33" s="167"/>
      <c r="VKB33" s="167"/>
      <c r="VKC33" s="167"/>
      <c r="VKD33" s="167"/>
      <c r="VKE33" s="167"/>
      <c r="VKF33" s="167"/>
      <c r="VKG33" s="167"/>
      <c r="VKH33" s="167"/>
      <c r="VKI33" s="167"/>
      <c r="VKJ33" s="167"/>
      <c r="VKK33" s="167"/>
      <c r="VKL33" s="167"/>
      <c r="VKM33" s="167"/>
      <c r="VKN33" s="167"/>
      <c r="VKO33" s="167"/>
      <c r="VKP33" s="167"/>
      <c r="VKQ33" s="167"/>
      <c r="VKR33" s="167"/>
      <c r="VKS33" s="167"/>
      <c r="VKT33" s="167"/>
      <c r="VKU33" s="167"/>
      <c r="VKV33" s="167"/>
      <c r="VKW33" s="167"/>
      <c r="VKX33" s="167"/>
      <c r="VKY33" s="167"/>
      <c r="VKZ33" s="167"/>
      <c r="VLA33" s="167"/>
      <c r="VLB33" s="167"/>
      <c r="VLC33" s="167"/>
      <c r="VLD33" s="167"/>
      <c r="VLE33" s="167"/>
      <c r="VLF33" s="167"/>
      <c r="VLG33" s="167"/>
      <c r="VLH33" s="167"/>
      <c r="VLI33" s="167"/>
      <c r="VLJ33" s="167"/>
      <c r="VLK33" s="167"/>
      <c r="VLL33" s="167"/>
      <c r="VLM33" s="167"/>
      <c r="VLN33" s="167"/>
      <c r="VLO33" s="167"/>
      <c r="VLP33" s="167"/>
      <c r="VLQ33" s="167"/>
      <c r="VLR33" s="167"/>
      <c r="VLS33" s="167"/>
      <c r="VLT33" s="167"/>
      <c r="VLU33" s="167"/>
      <c r="VLV33" s="167"/>
      <c r="VLW33" s="167"/>
      <c r="VLX33" s="167"/>
      <c r="VLY33" s="167"/>
      <c r="VLZ33" s="167"/>
      <c r="VMA33" s="167"/>
      <c r="VMB33" s="167"/>
      <c r="VMC33" s="167"/>
      <c r="VMD33" s="167"/>
      <c r="VME33" s="167"/>
      <c r="VMF33" s="167"/>
      <c r="VMG33" s="167"/>
      <c r="VMH33" s="167"/>
      <c r="VMI33" s="167"/>
      <c r="VMJ33" s="167"/>
      <c r="VMK33" s="167"/>
      <c r="VML33" s="167"/>
      <c r="VMM33" s="167"/>
      <c r="VMN33" s="167"/>
      <c r="VMO33" s="167"/>
      <c r="VMP33" s="167"/>
      <c r="VMQ33" s="167"/>
      <c r="VMR33" s="167"/>
      <c r="VMS33" s="167"/>
      <c r="VMT33" s="167"/>
      <c r="VMU33" s="167"/>
      <c r="VMV33" s="167"/>
      <c r="VMW33" s="167"/>
      <c r="VMX33" s="167"/>
      <c r="VMY33" s="167"/>
      <c r="VMZ33" s="167"/>
      <c r="VNA33" s="167"/>
      <c r="VNB33" s="167"/>
      <c r="VNC33" s="167"/>
      <c r="VND33" s="167"/>
      <c r="VNE33" s="167"/>
      <c r="VNF33" s="167"/>
      <c r="VNG33" s="167"/>
      <c r="VNH33" s="167"/>
      <c r="VNI33" s="167"/>
      <c r="VNJ33" s="167"/>
      <c r="VNK33" s="167"/>
      <c r="VNL33" s="167"/>
      <c r="VNM33" s="167"/>
      <c r="VNN33" s="167"/>
      <c r="VNO33" s="167"/>
      <c r="VNP33" s="167"/>
      <c r="VNQ33" s="167"/>
      <c r="VNR33" s="167"/>
      <c r="VNS33" s="167"/>
      <c r="VNT33" s="167"/>
      <c r="VNU33" s="167"/>
      <c r="VNV33" s="167"/>
      <c r="VNW33" s="167"/>
      <c r="VNX33" s="167"/>
      <c r="VNY33" s="167"/>
      <c r="VNZ33" s="167"/>
      <c r="VOA33" s="167"/>
      <c r="VOB33" s="167"/>
      <c r="VOC33" s="167"/>
      <c r="VOD33" s="167"/>
      <c r="VOE33" s="167"/>
      <c r="VOF33" s="167"/>
      <c r="VOG33" s="167"/>
      <c r="VOH33" s="167"/>
      <c r="VOI33" s="167"/>
      <c r="VOJ33" s="167"/>
      <c r="VOK33" s="167"/>
      <c r="VOL33" s="167"/>
      <c r="VOM33" s="167"/>
      <c r="VON33" s="167"/>
      <c r="VOO33" s="167"/>
      <c r="VOP33" s="167"/>
      <c r="VOQ33" s="167"/>
      <c r="VOR33" s="167"/>
      <c r="VOS33" s="167"/>
      <c r="VOT33" s="167"/>
      <c r="VOU33" s="167"/>
      <c r="VOV33" s="167"/>
      <c r="VOW33" s="167"/>
      <c r="VOX33" s="167"/>
      <c r="VOY33" s="167"/>
      <c r="VOZ33" s="167"/>
      <c r="VPA33" s="167"/>
      <c r="VPB33" s="167"/>
      <c r="VPC33" s="167"/>
      <c r="VPD33" s="167"/>
      <c r="VPE33" s="167"/>
      <c r="VPF33" s="167"/>
      <c r="VPG33" s="167"/>
      <c r="VPH33" s="167"/>
      <c r="VPI33" s="167"/>
      <c r="VPJ33" s="167"/>
      <c r="VPK33" s="167"/>
      <c r="VPL33" s="167"/>
      <c r="VPM33" s="167"/>
      <c r="VPN33" s="167"/>
      <c r="VPO33" s="167"/>
      <c r="VPP33" s="167"/>
      <c r="VPQ33" s="167"/>
      <c r="VPR33" s="167"/>
      <c r="VPS33" s="167"/>
      <c r="VPT33" s="167"/>
      <c r="VPU33" s="167"/>
      <c r="VPV33" s="167"/>
      <c r="VPW33" s="167"/>
      <c r="VPX33" s="167"/>
      <c r="VPY33" s="167"/>
      <c r="VPZ33" s="167"/>
      <c r="VQA33" s="167"/>
      <c r="VQB33" s="167"/>
      <c r="VQC33" s="167"/>
      <c r="VQD33" s="167"/>
      <c r="VQE33" s="167"/>
      <c r="VQF33" s="167"/>
      <c r="VQG33" s="167"/>
      <c r="VQH33" s="167"/>
      <c r="VQI33" s="167"/>
      <c r="VQJ33" s="167"/>
      <c r="VQK33" s="167"/>
      <c r="VQL33" s="167"/>
      <c r="VQM33" s="167"/>
      <c r="VQN33" s="167"/>
      <c r="VQO33" s="167"/>
      <c r="VQP33" s="167"/>
      <c r="VQQ33" s="167"/>
      <c r="VQR33" s="167"/>
      <c r="VQS33" s="167"/>
      <c r="VQT33" s="167"/>
      <c r="VQU33" s="167"/>
      <c r="VQV33" s="167"/>
      <c r="VQW33" s="167"/>
      <c r="VQX33" s="167"/>
      <c r="VQY33" s="167"/>
      <c r="VQZ33" s="167"/>
      <c r="VRA33" s="167"/>
      <c r="VRB33" s="167"/>
      <c r="VRC33" s="167"/>
      <c r="VRD33" s="167"/>
      <c r="VRE33" s="167"/>
      <c r="VRF33" s="167"/>
      <c r="VRG33" s="167"/>
      <c r="VRH33" s="167"/>
      <c r="VRI33" s="167"/>
      <c r="VRJ33" s="167"/>
      <c r="VRK33" s="167"/>
      <c r="VRL33" s="167"/>
      <c r="VRM33" s="167"/>
      <c r="VRN33" s="167"/>
      <c r="VRO33" s="167"/>
      <c r="VRP33" s="167"/>
      <c r="VRQ33" s="167"/>
      <c r="VRR33" s="167"/>
      <c r="VRS33" s="167"/>
      <c r="VRT33" s="167"/>
      <c r="VRU33" s="167"/>
      <c r="VRV33" s="167"/>
      <c r="VRW33" s="167"/>
      <c r="VRX33" s="167"/>
      <c r="VRY33" s="167"/>
      <c r="VRZ33" s="167"/>
      <c r="VSA33" s="167"/>
      <c r="VSB33" s="167"/>
      <c r="VSC33" s="167"/>
      <c r="VSD33" s="167"/>
      <c r="VSE33" s="167"/>
      <c r="VSF33" s="167"/>
      <c r="VSG33" s="167"/>
      <c r="VSH33" s="167"/>
      <c r="VSI33" s="167"/>
      <c r="VSJ33" s="167"/>
      <c r="VSK33" s="167"/>
      <c r="VSL33" s="167"/>
      <c r="VSM33" s="167"/>
      <c r="VSN33" s="167"/>
      <c r="VSO33" s="167"/>
      <c r="VSP33" s="167"/>
      <c r="VSQ33" s="167"/>
      <c r="VSR33" s="167"/>
      <c r="VSS33" s="167"/>
      <c r="VST33" s="167"/>
      <c r="VSU33" s="167"/>
      <c r="VSV33" s="167"/>
      <c r="VSW33" s="167"/>
      <c r="VSX33" s="167"/>
      <c r="VSY33" s="167"/>
      <c r="VSZ33" s="167"/>
      <c r="VTA33" s="167"/>
      <c r="VTB33" s="167"/>
      <c r="VTC33" s="167"/>
      <c r="VTD33" s="167"/>
      <c r="VTE33" s="167"/>
      <c r="VTF33" s="167"/>
      <c r="VTG33" s="167"/>
      <c r="VTH33" s="167"/>
      <c r="VTI33" s="167"/>
      <c r="VTJ33" s="167"/>
      <c r="VTK33" s="167"/>
      <c r="VTL33" s="167"/>
      <c r="VTM33" s="167"/>
      <c r="VTN33" s="167"/>
      <c r="VTO33" s="167"/>
      <c r="VTP33" s="167"/>
      <c r="VTQ33" s="167"/>
      <c r="VTR33" s="167"/>
      <c r="VTS33" s="167"/>
      <c r="VTT33" s="167"/>
      <c r="VTU33" s="167"/>
      <c r="VTV33" s="167"/>
      <c r="VTW33" s="167"/>
      <c r="VTX33" s="167"/>
      <c r="VTY33" s="167"/>
      <c r="VTZ33" s="167"/>
      <c r="VUA33" s="167"/>
      <c r="VUB33" s="167"/>
      <c r="VUC33" s="167"/>
      <c r="VUD33" s="167"/>
      <c r="VUE33" s="167"/>
      <c r="VUF33" s="167"/>
      <c r="VUG33" s="167"/>
      <c r="VUH33" s="167"/>
      <c r="VUI33" s="167"/>
      <c r="VUJ33" s="167"/>
      <c r="VUK33" s="167"/>
      <c r="VUL33" s="167"/>
      <c r="VUM33" s="167"/>
      <c r="VUN33" s="167"/>
      <c r="VUO33" s="167"/>
      <c r="VUP33" s="167"/>
      <c r="VUQ33" s="167"/>
      <c r="VUR33" s="167"/>
      <c r="VUS33" s="167"/>
      <c r="VUT33" s="167"/>
      <c r="VUU33" s="167"/>
      <c r="VUV33" s="167"/>
      <c r="VUW33" s="167"/>
      <c r="VUX33" s="167"/>
      <c r="VUY33" s="167"/>
      <c r="VUZ33" s="167"/>
      <c r="VVA33" s="167"/>
      <c r="VVB33" s="167"/>
      <c r="VVC33" s="167"/>
      <c r="VVD33" s="167"/>
      <c r="VVE33" s="167"/>
      <c r="VVF33" s="167"/>
      <c r="VVG33" s="167"/>
      <c r="VVH33" s="167"/>
      <c r="VVI33" s="167"/>
      <c r="VVJ33" s="167"/>
      <c r="VVK33" s="167"/>
      <c r="VVL33" s="167"/>
      <c r="VVM33" s="167"/>
      <c r="VVN33" s="167"/>
      <c r="VVO33" s="167"/>
      <c r="VVP33" s="167"/>
      <c r="VVQ33" s="167"/>
      <c r="VVR33" s="167"/>
      <c r="VVS33" s="167"/>
      <c r="VVT33" s="167"/>
      <c r="VVU33" s="167"/>
      <c r="VVV33" s="167"/>
      <c r="VVW33" s="167"/>
      <c r="VVX33" s="167"/>
      <c r="VVY33" s="167"/>
      <c r="VVZ33" s="167"/>
      <c r="VWA33" s="167"/>
      <c r="VWB33" s="167"/>
      <c r="VWC33" s="167"/>
      <c r="VWD33" s="167"/>
      <c r="VWE33" s="167"/>
      <c r="VWF33" s="167"/>
      <c r="VWG33" s="167"/>
      <c r="VWH33" s="167"/>
      <c r="VWI33" s="167"/>
      <c r="VWJ33" s="167"/>
      <c r="VWK33" s="167"/>
      <c r="VWL33" s="167"/>
      <c r="VWM33" s="167"/>
      <c r="VWN33" s="167"/>
      <c r="VWO33" s="167"/>
      <c r="VWP33" s="167"/>
      <c r="VWQ33" s="167"/>
      <c r="VWR33" s="167"/>
      <c r="VWS33" s="167"/>
      <c r="VWT33" s="167"/>
      <c r="VWU33" s="167"/>
      <c r="VWV33" s="167"/>
      <c r="VWW33" s="167"/>
      <c r="VWX33" s="167"/>
      <c r="VWY33" s="167"/>
      <c r="VWZ33" s="167"/>
      <c r="VXA33" s="167"/>
      <c r="VXB33" s="167"/>
      <c r="VXC33" s="167"/>
      <c r="VXD33" s="167"/>
      <c r="VXE33" s="167"/>
      <c r="VXF33" s="167"/>
      <c r="VXG33" s="167"/>
      <c r="VXH33" s="167"/>
      <c r="VXI33" s="167"/>
      <c r="VXJ33" s="167"/>
      <c r="VXK33" s="167"/>
      <c r="VXL33" s="167"/>
      <c r="VXM33" s="167"/>
      <c r="VXN33" s="167"/>
      <c r="VXO33" s="167"/>
      <c r="VXP33" s="167"/>
      <c r="VXQ33" s="167"/>
      <c r="VXR33" s="167"/>
      <c r="VXS33" s="167"/>
      <c r="VXT33" s="167"/>
      <c r="VXU33" s="167"/>
      <c r="VXV33" s="167"/>
      <c r="VXW33" s="167"/>
      <c r="VXX33" s="167"/>
      <c r="VXY33" s="167"/>
      <c r="VXZ33" s="167"/>
      <c r="VYA33" s="167"/>
      <c r="VYB33" s="167"/>
      <c r="VYC33" s="167"/>
      <c r="VYD33" s="167"/>
      <c r="VYE33" s="167"/>
      <c r="VYF33" s="167"/>
      <c r="VYG33" s="167"/>
      <c r="VYH33" s="167"/>
      <c r="VYI33" s="167"/>
      <c r="VYJ33" s="167"/>
      <c r="VYK33" s="167"/>
      <c r="VYL33" s="167"/>
      <c r="VYM33" s="167"/>
      <c r="VYN33" s="167"/>
      <c r="VYO33" s="167"/>
      <c r="VYP33" s="167"/>
      <c r="VYQ33" s="167"/>
      <c r="VYR33" s="167"/>
      <c r="VYS33" s="167"/>
      <c r="VYT33" s="167"/>
      <c r="VYU33" s="167"/>
      <c r="VYV33" s="167"/>
      <c r="VYW33" s="167"/>
      <c r="VYX33" s="167"/>
      <c r="VYY33" s="167"/>
      <c r="VYZ33" s="167"/>
      <c r="VZA33" s="167"/>
      <c r="VZB33" s="167"/>
      <c r="VZC33" s="167"/>
      <c r="VZD33" s="167"/>
      <c r="VZE33" s="167"/>
      <c r="VZF33" s="167"/>
      <c r="VZG33" s="167"/>
      <c r="VZH33" s="167"/>
      <c r="VZI33" s="167"/>
      <c r="VZJ33" s="167"/>
      <c r="VZK33" s="167"/>
      <c r="VZL33" s="167"/>
      <c r="VZM33" s="167"/>
      <c r="VZN33" s="167"/>
      <c r="VZO33" s="167"/>
      <c r="VZP33" s="167"/>
      <c r="VZQ33" s="167"/>
      <c r="VZR33" s="167"/>
      <c r="VZS33" s="167"/>
      <c r="VZT33" s="167"/>
      <c r="VZU33" s="167"/>
      <c r="VZV33" s="167"/>
      <c r="VZW33" s="167"/>
      <c r="VZX33" s="167"/>
      <c r="VZY33" s="167"/>
      <c r="VZZ33" s="167"/>
      <c r="WAA33" s="167"/>
      <c r="WAB33" s="167"/>
      <c r="WAC33" s="167"/>
      <c r="WAD33" s="167"/>
      <c r="WAE33" s="167"/>
      <c r="WAF33" s="167"/>
      <c r="WAG33" s="167"/>
      <c r="WAH33" s="167"/>
      <c r="WAI33" s="167"/>
      <c r="WAJ33" s="167"/>
      <c r="WAK33" s="167"/>
      <c r="WAL33" s="167"/>
      <c r="WAM33" s="167"/>
      <c r="WAN33" s="167"/>
      <c r="WAO33" s="167"/>
      <c r="WAP33" s="167"/>
      <c r="WAQ33" s="167"/>
      <c r="WAR33" s="167"/>
      <c r="WAS33" s="167"/>
      <c r="WAT33" s="167"/>
      <c r="WAU33" s="167"/>
      <c r="WAV33" s="167"/>
      <c r="WAW33" s="167"/>
      <c r="WAX33" s="167"/>
      <c r="WAY33" s="167"/>
      <c r="WAZ33" s="167"/>
      <c r="WBA33" s="167"/>
      <c r="WBB33" s="167"/>
      <c r="WBC33" s="167"/>
      <c r="WBD33" s="167"/>
      <c r="WBE33" s="167"/>
      <c r="WBF33" s="167"/>
      <c r="WBG33" s="167"/>
      <c r="WBH33" s="167"/>
      <c r="WBI33" s="167"/>
      <c r="WBJ33" s="167"/>
      <c r="WBK33" s="167"/>
      <c r="WBL33" s="167"/>
      <c r="WBM33" s="167"/>
      <c r="WBN33" s="167"/>
      <c r="WBO33" s="167"/>
      <c r="WBP33" s="167"/>
      <c r="WBQ33" s="167"/>
      <c r="WBR33" s="167"/>
      <c r="WBS33" s="167"/>
      <c r="WBT33" s="167"/>
      <c r="WBU33" s="167"/>
      <c r="WBV33" s="167"/>
      <c r="WBW33" s="167"/>
      <c r="WBX33" s="167"/>
      <c r="WBY33" s="167"/>
      <c r="WBZ33" s="167"/>
      <c r="WCA33" s="167"/>
      <c r="WCB33" s="167"/>
      <c r="WCC33" s="167"/>
      <c r="WCD33" s="167"/>
      <c r="WCE33" s="167"/>
      <c r="WCF33" s="167"/>
      <c r="WCG33" s="167"/>
      <c r="WCH33" s="167"/>
      <c r="WCI33" s="167"/>
      <c r="WCJ33" s="167"/>
      <c r="WCK33" s="167"/>
      <c r="WCL33" s="167"/>
      <c r="WCM33" s="167"/>
      <c r="WCN33" s="167"/>
      <c r="WCO33" s="167"/>
      <c r="WCP33" s="167"/>
      <c r="WCQ33" s="167"/>
      <c r="WCR33" s="167"/>
      <c r="WCS33" s="167"/>
      <c r="WCT33" s="167"/>
      <c r="WCU33" s="167"/>
      <c r="WCV33" s="167"/>
      <c r="WCW33" s="167"/>
      <c r="WCX33" s="167"/>
      <c r="WCY33" s="167"/>
      <c r="WCZ33" s="167"/>
      <c r="WDA33" s="167"/>
      <c r="WDB33" s="167"/>
      <c r="WDC33" s="167"/>
      <c r="WDD33" s="167"/>
      <c r="WDE33" s="167"/>
      <c r="WDF33" s="167"/>
      <c r="WDG33" s="167"/>
      <c r="WDH33" s="167"/>
      <c r="WDI33" s="167"/>
      <c r="WDJ33" s="167"/>
      <c r="WDK33" s="167"/>
      <c r="WDL33" s="167"/>
      <c r="WDM33" s="167"/>
      <c r="WDN33" s="167"/>
      <c r="WDO33" s="167"/>
      <c r="WDP33" s="167"/>
      <c r="WDQ33" s="167"/>
      <c r="WDR33" s="167"/>
      <c r="WDS33" s="167"/>
      <c r="WDT33" s="167"/>
      <c r="WDU33" s="167"/>
      <c r="WDV33" s="167"/>
      <c r="WDW33" s="167"/>
      <c r="WDX33" s="167"/>
      <c r="WDY33" s="167"/>
      <c r="WDZ33" s="167"/>
      <c r="WEA33" s="167"/>
      <c r="WEB33" s="167"/>
      <c r="WEC33" s="167"/>
      <c r="WED33" s="167"/>
      <c r="WEE33" s="167"/>
      <c r="WEF33" s="167"/>
      <c r="WEG33" s="167"/>
      <c r="WEH33" s="167"/>
      <c r="WEI33" s="167"/>
      <c r="WEJ33" s="167"/>
      <c r="WEK33" s="167"/>
      <c r="WEL33" s="167"/>
      <c r="WEM33" s="167"/>
      <c r="WEN33" s="167"/>
      <c r="WEO33" s="167"/>
      <c r="WEP33" s="167"/>
      <c r="WEQ33" s="167"/>
      <c r="WER33" s="167"/>
      <c r="WES33" s="167"/>
      <c r="WET33" s="167"/>
      <c r="WEU33" s="167"/>
      <c r="WEV33" s="167"/>
      <c r="WEW33" s="167"/>
      <c r="WEX33" s="167"/>
      <c r="WEY33" s="167"/>
      <c r="WEZ33" s="167"/>
      <c r="WFA33" s="167"/>
      <c r="WFB33" s="167"/>
      <c r="WFC33" s="167"/>
      <c r="WFD33" s="167"/>
      <c r="WFE33" s="167"/>
      <c r="WFF33" s="167"/>
      <c r="WFG33" s="167"/>
      <c r="WFH33" s="167"/>
      <c r="WFI33" s="167"/>
      <c r="WFJ33" s="167"/>
      <c r="WFK33" s="167"/>
      <c r="WFL33" s="167"/>
      <c r="WFM33" s="167"/>
      <c r="WFN33" s="167"/>
      <c r="WFO33" s="167"/>
      <c r="WFP33" s="167"/>
      <c r="WFQ33" s="167"/>
      <c r="WFR33" s="167"/>
      <c r="WFS33" s="167"/>
      <c r="WFT33" s="167"/>
      <c r="WFU33" s="167"/>
      <c r="WFV33" s="167"/>
      <c r="WFW33" s="167"/>
      <c r="WFX33" s="167"/>
      <c r="WFY33" s="167"/>
      <c r="WFZ33" s="167"/>
      <c r="WGA33" s="167"/>
      <c r="WGB33" s="167"/>
      <c r="WGC33" s="167"/>
      <c r="WGD33" s="167"/>
      <c r="WGE33" s="167"/>
      <c r="WGF33" s="167"/>
      <c r="WGG33" s="167"/>
      <c r="WGH33" s="167"/>
      <c r="WGI33" s="167"/>
      <c r="WGJ33" s="167"/>
      <c r="WGK33" s="167"/>
      <c r="WGL33" s="167"/>
      <c r="WGM33" s="167"/>
      <c r="WGN33" s="167"/>
      <c r="WGO33" s="167"/>
      <c r="WGP33" s="167"/>
      <c r="WGQ33" s="167"/>
      <c r="WGR33" s="167"/>
      <c r="WGS33" s="167"/>
      <c r="WGT33" s="167"/>
      <c r="WGU33" s="167"/>
      <c r="WGV33" s="167"/>
      <c r="WGW33" s="167"/>
      <c r="WGX33" s="167"/>
      <c r="WGY33" s="167"/>
      <c r="WGZ33" s="167"/>
      <c r="WHA33" s="167"/>
      <c r="WHB33" s="167"/>
      <c r="WHC33" s="167"/>
      <c r="WHD33" s="167"/>
      <c r="WHE33" s="167"/>
      <c r="WHF33" s="167"/>
      <c r="WHG33" s="167"/>
      <c r="WHH33" s="167"/>
      <c r="WHI33" s="167"/>
      <c r="WHJ33" s="167"/>
      <c r="WHK33" s="167"/>
      <c r="WHL33" s="167"/>
      <c r="WHM33" s="167"/>
      <c r="WHN33" s="167"/>
      <c r="WHO33" s="167"/>
      <c r="WHP33" s="167"/>
      <c r="WHQ33" s="167"/>
      <c r="WHR33" s="167"/>
      <c r="WHS33" s="167"/>
      <c r="WHT33" s="167"/>
      <c r="WHU33" s="167"/>
      <c r="WHV33" s="167"/>
      <c r="WHW33" s="167"/>
      <c r="WHX33" s="167"/>
      <c r="WHY33" s="167"/>
      <c r="WHZ33" s="167"/>
      <c r="WIA33" s="167"/>
      <c r="WIB33" s="167"/>
      <c r="WIC33" s="167"/>
      <c r="WID33" s="167"/>
      <c r="WIE33" s="167"/>
      <c r="WIF33" s="167"/>
      <c r="WIG33" s="167"/>
      <c r="WIH33" s="167"/>
      <c r="WII33" s="167"/>
      <c r="WIJ33" s="167"/>
      <c r="WIK33" s="167"/>
      <c r="WIL33" s="167"/>
      <c r="WIM33" s="167"/>
      <c r="WIN33" s="167"/>
      <c r="WIO33" s="167"/>
      <c r="WIP33" s="167"/>
      <c r="WIQ33" s="167"/>
      <c r="WIR33" s="167"/>
      <c r="WIS33" s="167"/>
      <c r="WIT33" s="167"/>
      <c r="WIU33" s="167"/>
      <c r="WIV33" s="167"/>
      <c r="WIW33" s="167"/>
      <c r="WIX33" s="167"/>
      <c r="WIY33" s="167"/>
      <c r="WIZ33" s="167"/>
      <c r="WJA33" s="167"/>
      <c r="WJB33" s="167"/>
      <c r="WJC33" s="167"/>
      <c r="WJD33" s="167"/>
      <c r="WJE33" s="167"/>
      <c r="WJF33" s="167"/>
      <c r="WJG33" s="167"/>
      <c r="WJH33" s="167"/>
      <c r="WJI33" s="167"/>
      <c r="WJJ33" s="167"/>
      <c r="WJK33" s="167"/>
      <c r="WJL33" s="167"/>
      <c r="WJM33" s="167"/>
      <c r="WJN33" s="167"/>
      <c r="WJO33" s="167"/>
      <c r="WJP33" s="167"/>
      <c r="WJQ33" s="167"/>
      <c r="WJR33" s="167"/>
      <c r="WJS33" s="167"/>
      <c r="WJT33" s="167"/>
      <c r="WJU33" s="167"/>
      <c r="WJV33" s="167"/>
      <c r="WJW33" s="167"/>
      <c r="WJX33" s="167"/>
      <c r="WJY33" s="167"/>
      <c r="WJZ33" s="167"/>
      <c r="WKA33" s="167"/>
      <c r="WKB33" s="167"/>
      <c r="WKC33" s="167"/>
      <c r="WKD33" s="167"/>
      <c r="WKE33" s="167"/>
      <c r="WKF33" s="167"/>
      <c r="WKG33" s="167"/>
      <c r="WKH33" s="167"/>
      <c r="WKI33" s="167"/>
      <c r="WKJ33" s="167"/>
      <c r="WKK33" s="167"/>
      <c r="WKL33" s="167"/>
      <c r="WKM33" s="167"/>
      <c r="WKN33" s="167"/>
      <c r="WKO33" s="167"/>
      <c r="WKP33" s="167"/>
      <c r="WKQ33" s="167"/>
      <c r="WKR33" s="167"/>
      <c r="WKS33" s="167"/>
      <c r="WKT33" s="167"/>
      <c r="WKU33" s="167"/>
      <c r="WKV33" s="167"/>
      <c r="WKW33" s="167"/>
      <c r="WKX33" s="167"/>
      <c r="WKY33" s="167"/>
      <c r="WKZ33" s="167"/>
      <c r="WLA33" s="167"/>
      <c r="WLB33" s="167"/>
      <c r="WLC33" s="167"/>
      <c r="WLD33" s="167"/>
      <c r="WLE33" s="167"/>
      <c r="WLF33" s="167"/>
      <c r="WLG33" s="167"/>
      <c r="WLH33" s="167"/>
      <c r="WLI33" s="167"/>
      <c r="WLJ33" s="167"/>
      <c r="WLK33" s="167"/>
      <c r="WLL33" s="167"/>
      <c r="WLM33" s="167"/>
      <c r="WLN33" s="167"/>
      <c r="WLO33" s="167"/>
      <c r="WLP33" s="167"/>
      <c r="WLQ33" s="167"/>
      <c r="WLR33" s="167"/>
      <c r="WLS33" s="167"/>
      <c r="WLT33" s="167"/>
      <c r="WLU33" s="167"/>
      <c r="WLV33" s="167"/>
      <c r="WLW33" s="167"/>
      <c r="WLX33" s="167"/>
      <c r="WLY33" s="167"/>
      <c r="WLZ33" s="167"/>
      <c r="WMA33" s="167"/>
      <c r="WMB33" s="167"/>
      <c r="WMC33" s="167"/>
      <c r="WMD33" s="167"/>
      <c r="WME33" s="167"/>
      <c r="WMF33" s="167"/>
      <c r="WMG33" s="167"/>
      <c r="WMH33" s="167"/>
      <c r="WMI33" s="167"/>
      <c r="WMJ33" s="167"/>
      <c r="WMK33" s="167"/>
      <c r="WML33" s="167"/>
      <c r="WMM33" s="167"/>
      <c r="WMN33" s="167"/>
      <c r="WMO33" s="167"/>
      <c r="WMP33" s="167"/>
      <c r="WMQ33" s="167"/>
      <c r="WMR33" s="167"/>
      <c r="WMS33" s="167"/>
      <c r="WMT33" s="167"/>
      <c r="WMU33" s="167"/>
      <c r="WMV33" s="167"/>
      <c r="WMW33" s="167"/>
      <c r="WMX33" s="167"/>
      <c r="WMY33" s="167"/>
      <c r="WMZ33" s="167"/>
      <c r="WNA33" s="167"/>
      <c r="WNB33" s="167"/>
      <c r="WNC33" s="167"/>
      <c r="WND33" s="167"/>
      <c r="WNE33" s="167"/>
      <c r="WNF33" s="167"/>
      <c r="WNG33" s="167"/>
      <c r="WNH33" s="167"/>
      <c r="WNI33" s="167"/>
      <c r="WNJ33" s="167"/>
      <c r="WNK33" s="167"/>
      <c r="WNL33" s="167"/>
      <c r="WNM33" s="167"/>
      <c r="WNN33" s="167"/>
      <c r="WNO33" s="167"/>
      <c r="WNP33" s="167"/>
      <c r="WNQ33" s="167"/>
      <c r="WNR33" s="167"/>
      <c r="WNS33" s="167"/>
      <c r="WNT33" s="167"/>
      <c r="WNU33" s="167"/>
      <c r="WNV33" s="167"/>
      <c r="WNW33" s="167"/>
      <c r="WNX33" s="167"/>
      <c r="WNY33" s="167"/>
      <c r="WNZ33" s="167"/>
      <c r="WOA33" s="167"/>
      <c r="WOB33" s="167"/>
      <c r="WOC33" s="167"/>
      <c r="WOD33" s="167"/>
      <c r="WOE33" s="167"/>
      <c r="WOF33" s="167"/>
      <c r="WOG33" s="167"/>
      <c r="WOH33" s="167"/>
      <c r="WOI33" s="167"/>
      <c r="WOJ33" s="167"/>
      <c r="WOK33" s="167"/>
      <c r="WOL33" s="167"/>
      <c r="WOM33" s="167"/>
      <c r="WON33" s="167"/>
      <c r="WOO33" s="167"/>
      <c r="WOP33" s="167"/>
      <c r="WOQ33" s="167"/>
      <c r="WOR33" s="167"/>
      <c r="WOS33" s="167"/>
      <c r="WOT33" s="167"/>
      <c r="WOU33" s="167"/>
      <c r="WOV33" s="167"/>
      <c r="WOW33" s="167"/>
      <c r="WOX33" s="167"/>
      <c r="WOY33" s="167"/>
      <c r="WOZ33" s="167"/>
      <c r="WPA33" s="167"/>
      <c r="WPB33" s="167"/>
      <c r="WPC33" s="167"/>
      <c r="WPD33" s="167"/>
      <c r="WPE33" s="167"/>
      <c r="WPF33" s="167"/>
      <c r="WPG33" s="167"/>
      <c r="WPH33" s="167"/>
      <c r="WPI33" s="167"/>
      <c r="WPJ33" s="167"/>
      <c r="WPK33" s="167"/>
      <c r="WPL33" s="167"/>
      <c r="WPM33" s="167"/>
      <c r="WPN33" s="167"/>
      <c r="WPO33" s="167"/>
      <c r="WPP33" s="167"/>
      <c r="WPQ33" s="167"/>
      <c r="WPR33" s="167"/>
      <c r="WPS33" s="167"/>
      <c r="WPT33" s="167"/>
      <c r="WPU33" s="167"/>
      <c r="WPV33" s="167"/>
      <c r="WPW33" s="167"/>
      <c r="WPX33" s="167"/>
      <c r="WPY33" s="167"/>
      <c r="WPZ33" s="167"/>
      <c r="WQA33" s="167"/>
      <c r="WQB33" s="167"/>
      <c r="WQC33" s="167"/>
      <c r="WQD33" s="167"/>
      <c r="WQE33" s="167"/>
      <c r="WQF33" s="167"/>
      <c r="WQG33" s="167"/>
      <c r="WQH33" s="167"/>
      <c r="WQI33" s="167"/>
      <c r="WQJ33" s="167"/>
      <c r="WQK33" s="167"/>
      <c r="WQL33" s="167"/>
      <c r="WQM33" s="167"/>
      <c r="WQN33" s="167"/>
      <c r="WQO33" s="167"/>
      <c r="WQP33" s="167"/>
      <c r="WQQ33" s="167"/>
      <c r="WQR33" s="167"/>
      <c r="WQS33" s="167"/>
      <c r="WQT33" s="167"/>
      <c r="WQU33" s="167"/>
      <c r="WQV33" s="167"/>
      <c r="WQW33" s="167"/>
      <c r="WQX33" s="167"/>
      <c r="WQY33" s="167"/>
      <c r="WQZ33" s="167"/>
      <c r="WRA33" s="167"/>
      <c r="WRB33" s="167"/>
      <c r="WRC33" s="167"/>
      <c r="WRD33" s="167"/>
      <c r="WRE33" s="167"/>
      <c r="WRF33" s="167"/>
      <c r="WRG33" s="167"/>
      <c r="WRH33" s="167"/>
      <c r="WRI33" s="167"/>
      <c r="WRJ33" s="167"/>
      <c r="WRK33" s="167"/>
      <c r="WRL33" s="167"/>
      <c r="WRM33" s="167"/>
      <c r="WRN33" s="167"/>
      <c r="WRO33" s="167"/>
      <c r="WRP33" s="167"/>
      <c r="WRQ33" s="167"/>
      <c r="WRR33" s="167"/>
      <c r="WRS33" s="167"/>
      <c r="WRT33" s="167"/>
      <c r="WRU33" s="167"/>
      <c r="WRV33" s="167"/>
      <c r="WRW33" s="167"/>
      <c r="WRX33" s="167"/>
      <c r="WRY33" s="167"/>
      <c r="WRZ33" s="167"/>
      <c r="WSA33" s="167"/>
      <c r="WSB33" s="167"/>
      <c r="WSC33" s="167"/>
      <c r="WSD33" s="167"/>
      <c r="WSE33" s="167"/>
      <c r="WSF33" s="167"/>
      <c r="WSG33" s="167"/>
      <c r="WSH33" s="167"/>
      <c r="WSI33" s="167"/>
      <c r="WSJ33" s="167"/>
      <c r="WSK33" s="167"/>
      <c r="WSL33" s="167"/>
      <c r="WSM33" s="167"/>
      <c r="WSN33" s="167"/>
      <c r="WSO33" s="167"/>
      <c r="WSP33" s="167"/>
      <c r="WSQ33" s="167"/>
      <c r="WSR33" s="167"/>
      <c r="WSS33" s="167"/>
      <c r="WST33" s="167"/>
      <c r="WSU33" s="167"/>
      <c r="WSV33" s="167"/>
      <c r="WSW33" s="167"/>
      <c r="WSX33" s="167"/>
      <c r="WSY33" s="167"/>
      <c r="WSZ33" s="167"/>
      <c r="WTA33" s="167"/>
      <c r="WTB33" s="167"/>
      <c r="WTC33" s="167"/>
      <c r="WTD33" s="167"/>
      <c r="WTE33" s="167"/>
      <c r="WTF33" s="167"/>
      <c r="WTG33" s="167"/>
      <c r="WTH33" s="167"/>
      <c r="WTI33" s="167"/>
      <c r="WTJ33" s="167"/>
      <c r="WTK33" s="167"/>
      <c r="WTL33" s="167"/>
      <c r="WTM33" s="167"/>
      <c r="WTN33" s="167"/>
      <c r="WTO33" s="167"/>
      <c r="WTP33" s="167"/>
      <c r="WTQ33" s="167"/>
      <c r="WTR33" s="167"/>
      <c r="WTS33" s="167"/>
      <c r="WTT33" s="167"/>
      <c r="WTU33" s="167"/>
      <c r="WTV33" s="167"/>
      <c r="WTW33" s="167"/>
      <c r="WTX33" s="167"/>
      <c r="WTY33" s="167"/>
      <c r="WTZ33" s="167"/>
      <c r="WUA33" s="167"/>
      <c r="WUB33" s="167"/>
      <c r="WUC33" s="167"/>
      <c r="WUD33" s="167"/>
      <c r="WUE33" s="167"/>
      <c r="WUF33" s="167"/>
      <c r="WUG33" s="167"/>
      <c r="WUH33" s="167"/>
      <c r="WUI33" s="167"/>
      <c r="WUJ33" s="167"/>
      <c r="WUK33" s="167"/>
      <c r="WUL33" s="167"/>
      <c r="WUM33" s="167"/>
      <c r="WUN33" s="167"/>
      <c r="WUO33" s="167"/>
      <c r="WUP33" s="167"/>
      <c r="WUQ33" s="167"/>
      <c r="WUR33" s="167"/>
      <c r="WUS33" s="167"/>
      <c r="WUT33" s="167"/>
      <c r="WUU33" s="167"/>
      <c r="WUV33" s="167"/>
      <c r="WUW33" s="167"/>
      <c r="WUX33" s="167"/>
      <c r="WUY33" s="167"/>
      <c r="WUZ33" s="167"/>
      <c r="WVA33" s="167"/>
      <c r="WVB33" s="167"/>
      <c r="WVC33" s="167"/>
      <c r="WVD33" s="167"/>
      <c r="WVE33" s="167"/>
      <c r="WVF33" s="167"/>
      <c r="WVG33" s="167"/>
      <c r="WVH33" s="167"/>
      <c r="WVI33" s="167"/>
      <c r="WVJ33" s="167"/>
      <c r="WVK33" s="167"/>
      <c r="WVL33" s="167"/>
      <c r="WVM33" s="167"/>
      <c r="WVN33" s="167"/>
      <c r="WVO33" s="167"/>
      <c r="WVP33" s="167"/>
      <c r="WVQ33" s="167"/>
      <c r="WVR33" s="167"/>
      <c r="WVS33" s="167"/>
      <c r="WVT33" s="167"/>
      <c r="WVU33" s="167"/>
      <c r="WVV33" s="167"/>
      <c r="WVW33" s="167"/>
      <c r="WVX33" s="167"/>
      <c r="WVY33" s="167"/>
      <c r="WVZ33" s="167"/>
      <c r="WWA33" s="167"/>
      <c r="WWB33" s="167"/>
      <c r="WWC33" s="167"/>
      <c r="WWD33" s="167"/>
      <c r="WWE33" s="167"/>
      <c r="WWF33" s="167"/>
      <c r="WWG33" s="167"/>
      <c r="WWH33" s="167"/>
      <c r="WWI33" s="167"/>
      <c r="WWJ33" s="167"/>
      <c r="WWK33" s="167"/>
      <c r="WWL33" s="167"/>
      <c r="WWM33" s="167"/>
      <c r="WWN33" s="167"/>
      <c r="WWO33" s="167"/>
      <c r="WWP33" s="167"/>
      <c r="WWQ33" s="167"/>
      <c r="WWR33" s="167"/>
      <c r="WWS33" s="167"/>
      <c r="WWT33" s="167"/>
      <c r="WWU33" s="167"/>
      <c r="WWV33" s="167"/>
      <c r="WWW33" s="167"/>
      <c r="WWX33" s="167"/>
      <c r="WWY33" s="167"/>
      <c r="WWZ33" s="167"/>
      <c r="WXA33" s="167"/>
      <c r="WXB33" s="167"/>
      <c r="WXC33" s="167"/>
      <c r="WXD33" s="167"/>
      <c r="WXE33" s="167"/>
      <c r="WXF33" s="167"/>
      <c r="WXG33" s="167"/>
      <c r="WXH33" s="167"/>
      <c r="WXI33" s="167"/>
      <c r="WXJ33" s="167"/>
      <c r="WXK33" s="167"/>
      <c r="WXL33" s="167"/>
      <c r="WXM33" s="167"/>
      <c r="WXN33" s="167"/>
      <c r="WXO33" s="167"/>
      <c r="WXP33" s="167"/>
      <c r="WXQ33" s="167"/>
      <c r="WXR33" s="167"/>
      <c r="WXS33" s="167"/>
      <c r="WXT33" s="167"/>
      <c r="WXU33" s="167"/>
      <c r="WXV33" s="167"/>
      <c r="WXW33" s="167"/>
      <c r="WXX33" s="167"/>
      <c r="WXY33" s="167"/>
      <c r="WXZ33" s="167"/>
      <c r="WYA33" s="167"/>
      <c r="WYB33" s="167"/>
      <c r="WYC33" s="167"/>
      <c r="WYD33" s="167"/>
      <c r="WYE33" s="167"/>
      <c r="WYF33" s="167"/>
      <c r="WYG33" s="167"/>
      <c r="WYH33" s="167"/>
      <c r="WYI33" s="167"/>
      <c r="WYJ33" s="167"/>
      <c r="WYK33" s="167"/>
      <c r="WYL33" s="167"/>
      <c r="WYM33" s="167"/>
      <c r="WYN33" s="167"/>
      <c r="WYO33" s="167"/>
      <c r="WYP33" s="167"/>
      <c r="WYQ33" s="167"/>
      <c r="WYR33" s="167"/>
      <c r="WYS33" s="167"/>
      <c r="WYT33" s="167"/>
      <c r="WYU33" s="167"/>
      <c r="WYV33" s="167"/>
      <c r="WYW33" s="167"/>
      <c r="WYX33" s="167"/>
      <c r="WYY33" s="167"/>
      <c r="WYZ33" s="167"/>
      <c r="WZA33" s="167"/>
      <c r="WZB33" s="167"/>
      <c r="WZC33" s="167"/>
      <c r="WZD33" s="167"/>
      <c r="WZE33" s="167"/>
      <c r="WZF33" s="167"/>
      <c r="WZG33" s="167"/>
      <c r="WZH33" s="167"/>
      <c r="WZI33" s="167"/>
      <c r="WZJ33" s="167"/>
      <c r="WZK33" s="167"/>
      <c r="WZL33" s="167"/>
      <c r="WZM33" s="167"/>
      <c r="WZN33" s="167"/>
      <c r="WZO33" s="167"/>
      <c r="WZP33" s="167"/>
      <c r="WZQ33" s="167"/>
      <c r="WZR33" s="167"/>
      <c r="WZS33" s="167"/>
      <c r="WZT33" s="167"/>
      <c r="WZU33" s="167"/>
      <c r="WZV33" s="167"/>
      <c r="WZW33" s="167"/>
      <c r="WZX33" s="167"/>
      <c r="WZY33" s="167"/>
      <c r="WZZ33" s="167"/>
      <c r="XAA33" s="167"/>
      <c r="XAB33" s="167"/>
      <c r="XAC33" s="167"/>
      <c r="XAD33" s="167"/>
      <c r="XAE33" s="167"/>
      <c r="XAF33" s="167"/>
      <c r="XAG33" s="167"/>
      <c r="XAH33" s="167"/>
      <c r="XAI33" s="167"/>
      <c r="XAJ33" s="167"/>
      <c r="XAK33" s="167"/>
      <c r="XAL33" s="167"/>
      <c r="XAM33" s="167"/>
      <c r="XAN33" s="167"/>
      <c r="XAO33" s="167"/>
      <c r="XAP33" s="167"/>
      <c r="XAQ33" s="167"/>
      <c r="XAR33" s="167"/>
      <c r="XAS33" s="167"/>
      <c r="XAT33" s="167"/>
      <c r="XAU33" s="167"/>
      <c r="XAV33" s="167"/>
      <c r="XAW33" s="167"/>
      <c r="XAX33" s="167"/>
      <c r="XAY33" s="167"/>
      <c r="XAZ33" s="167"/>
      <c r="XBA33" s="167"/>
      <c r="XBB33" s="167"/>
      <c r="XBC33" s="167"/>
      <c r="XBD33" s="167"/>
      <c r="XBE33" s="167"/>
      <c r="XBF33" s="167"/>
      <c r="XBG33" s="167"/>
      <c r="XBH33" s="167"/>
      <c r="XBI33" s="167"/>
      <c r="XBJ33" s="167"/>
      <c r="XBK33" s="167"/>
      <c r="XBL33" s="167"/>
      <c r="XBM33" s="167"/>
      <c r="XBN33" s="167"/>
      <c r="XBO33" s="167"/>
      <c r="XBP33" s="167"/>
      <c r="XBQ33" s="167"/>
      <c r="XBR33" s="167"/>
      <c r="XBS33" s="167"/>
      <c r="XBT33" s="167"/>
      <c r="XBU33" s="167"/>
      <c r="XBV33" s="167"/>
      <c r="XBW33" s="167"/>
      <c r="XBX33" s="167"/>
      <c r="XBY33" s="167"/>
      <c r="XBZ33" s="167"/>
      <c r="XCA33" s="167"/>
      <c r="XCB33" s="167"/>
      <c r="XCC33" s="167"/>
      <c r="XCD33" s="167"/>
      <c r="XCE33" s="167"/>
      <c r="XCF33" s="167"/>
      <c r="XCG33" s="167"/>
      <c r="XCH33" s="167"/>
      <c r="XCI33" s="167"/>
      <c r="XCJ33" s="167"/>
      <c r="XCK33" s="167"/>
      <c r="XCL33" s="167"/>
      <c r="XCM33" s="167"/>
      <c r="XCN33" s="167"/>
      <c r="XCO33" s="167"/>
      <c r="XCP33" s="167"/>
      <c r="XCQ33" s="167"/>
      <c r="XCR33" s="167"/>
      <c r="XCS33" s="167"/>
      <c r="XCT33" s="167"/>
      <c r="XCU33" s="167"/>
      <c r="XCV33" s="167"/>
      <c r="XCW33" s="167"/>
      <c r="XCX33" s="167"/>
      <c r="XCY33" s="167"/>
      <c r="XCZ33" s="167"/>
      <c r="XDA33" s="167"/>
      <c r="XDB33" s="167"/>
      <c r="XDC33" s="167"/>
      <c r="XDD33" s="167"/>
      <c r="XDE33" s="167"/>
      <c r="XDF33" s="167"/>
      <c r="XDG33" s="167"/>
      <c r="XDH33" s="167"/>
      <c r="XDI33" s="167"/>
      <c r="XDJ33" s="167"/>
      <c r="XDK33" s="167"/>
      <c r="XDL33" s="167"/>
      <c r="XDM33" s="167"/>
      <c r="XDN33" s="167"/>
      <c r="XDO33" s="167"/>
      <c r="XDP33" s="167"/>
      <c r="XDQ33" s="167"/>
      <c r="XDR33" s="167"/>
      <c r="XDS33" s="167"/>
      <c r="XDT33" s="167"/>
      <c r="XDU33" s="167"/>
      <c r="XDV33" s="167"/>
      <c r="XDW33" s="167"/>
      <c r="XDX33" s="167"/>
      <c r="XDY33" s="167"/>
      <c r="XDZ33" s="167"/>
      <c r="XEA33" s="167"/>
      <c r="XEB33" s="167"/>
      <c r="XEC33" s="167"/>
      <c r="XED33" s="167"/>
      <c r="XEE33" s="167"/>
      <c r="XEF33" s="167"/>
      <c r="XEG33" s="167"/>
      <c r="XEH33" s="167"/>
      <c r="XEI33" s="167"/>
      <c r="XEJ33" s="167"/>
      <c r="XEK33" s="167"/>
      <c r="XEL33" s="167"/>
      <c r="XEM33" s="167"/>
      <c r="XEN33" s="167"/>
      <c r="XEO33" s="167"/>
      <c r="XEP33" s="167"/>
      <c r="XEQ33" s="167"/>
      <c r="XER33" s="167"/>
      <c r="XES33" s="167"/>
      <c r="XET33" s="167"/>
      <c r="XEU33" s="167"/>
      <c r="XEV33" s="167"/>
      <c r="XEW33" s="167"/>
      <c r="XEX33" s="167"/>
      <c r="XEY33" s="167"/>
      <c r="XEZ33" s="167"/>
      <c r="XFA33" s="167"/>
    </row>
    <row r="34" spans="1:16381">
      <c r="A34" s="55"/>
      <c r="B34" s="166" t="s">
        <v>1736</v>
      </c>
      <c r="C34" s="164" t="s">
        <v>2215</v>
      </c>
      <c r="D34" s="168" t="s">
        <v>2255</v>
      </c>
      <c r="E34" s="167"/>
      <c r="F34" s="156" t="str">
        <f t="shared" si="1"/>
        <v>IDEMIA</v>
      </c>
      <c r="H34" s="161" t="s">
        <v>2256</v>
      </c>
      <c r="W34" s="105" t="s">
        <v>758</v>
      </c>
    </row>
    <row r="35" spans="1:16381">
      <c r="A35" s="55"/>
      <c r="B35" s="166" t="s">
        <v>2257</v>
      </c>
      <c r="C35" s="164" t="s">
        <v>2215</v>
      </c>
      <c r="D35" s="168" t="s">
        <v>2257</v>
      </c>
      <c r="E35" s="167"/>
      <c r="F35" s="156" t="str">
        <f t="shared" si="1"/>
        <v>JCN정보통신</v>
      </c>
      <c r="H35" s="161" t="s">
        <v>208</v>
      </c>
      <c r="W35" s="410" t="s">
        <v>758</v>
      </c>
    </row>
    <row r="36" spans="1:16381">
      <c r="A36" s="55"/>
      <c r="B36" s="162" t="s">
        <v>2258</v>
      </c>
      <c r="C36" s="77"/>
      <c r="D36" s="77"/>
      <c r="F36" s="156" t="e">
        <f t="shared" si="1"/>
        <v>#N/A</v>
      </c>
      <c r="H36" s="161" t="s">
        <v>224</v>
      </c>
      <c r="W36" s="105" t="s">
        <v>758</v>
      </c>
    </row>
    <row r="37" spans="1:16381">
      <c r="A37" s="55"/>
      <c r="B37" s="159" t="s">
        <v>519</v>
      </c>
      <c r="C37" s="168">
        <v>1168132242</v>
      </c>
      <c r="D37" s="168" t="s">
        <v>2259</v>
      </c>
      <c r="E37" s="167"/>
      <c r="F37" s="156" t="str">
        <f t="shared" si="1"/>
        <v>KDN</v>
      </c>
      <c r="H37" s="161" t="s">
        <v>228</v>
      </c>
      <c r="W37" s="410" t="s">
        <v>758</v>
      </c>
    </row>
    <row r="38" spans="1:16381">
      <c r="A38" s="55"/>
      <c r="B38" s="166" t="s">
        <v>2260</v>
      </c>
      <c r="C38" s="161">
        <v>2208139938</v>
      </c>
      <c r="D38" s="161" t="s">
        <v>2261</v>
      </c>
      <c r="E38" s="167"/>
      <c r="F38" s="156" t="str">
        <f t="shared" si="1"/>
        <v>LG유플러스㈜</v>
      </c>
      <c r="H38" s="161" t="s">
        <v>2256</v>
      </c>
      <c r="W38" s="410" t="s">
        <v>758</v>
      </c>
    </row>
    <row r="39" spans="1:16381" ht="54">
      <c r="A39" s="55"/>
      <c r="B39" s="162" t="s">
        <v>2262</v>
      </c>
      <c r="C39" s="77"/>
      <c r="D39" s="77"/>
      <c r="F39" s="156" t="e">
        <f t="shared" si="1"/>
        <v>#N/A</v>
      </c>
      <c r="H39" s="161" t="s">
        <v>233</v>
      </c>
      <c r="W39" s="410" t="s">
        <v>3931</v>
      </c>
    </row>
    <row r="40" spans="1:16381" ht="40.5">
      <c r="A40" s="55"/>
      <c r="B40" s="172" t="s">
        <v>2263</v>
      </c>
      <c r="C40" s="173"/>
      <c r="D40" s="173"/>
      <c r="E40" s="174"/>
      <c r="F40" s="156" t="e">
        <f t="shared" si="1"/>
        <v>#N/A</v>
      </c>
      <c r="H40" s="161" t="s">
        <v>238</v>
      </c>
      <c r="W40" s="105" t="s">
        <v>3932</v>
      </c>
    </row>
    <row r="41" spans="1:16381" ht="40.5">
      <c r="A41" s="55"/>
      <c r="B41" s="162" t="s">
        <v>2264</v>
      </c>
      <c r="C41" s="77"/>
      <c r="D41" s="77"/>
      <c r="F41" s="156" t="e">
        <f t="shared" si="1"/>
        <v>#N/A</v>
      </c>
      <c r="H41" s="161" t="s">
        <v>243</v>
      </c>
      <c r="W41" s="105" t="s">
        <v>3932</v>
      </c>
    </row>
    <row r="42" spans="1:16381" ht="40.5">
      <c r="A42" s="55"/>
      <c r="B42" s="175" t="s">
        <v>2265</v>
      </c>
      <c r="C42" s="77"/>
      <c r="D42" s="77"/>
      <c r="F42" s="156" t="e">
        <f t="shared" si="1"/>
        <v>#N/A</v>
      </c>
      <c r="H42" s="161" t="s">
        <v>246</v>
      </c>
      <c r="W42" s="105" t="s">
        <v>3932</v>
      </c>
    </row>
    <row r="43" spans="1:16381" ht="40.5">
      <c r="A43" s="55"/>
      <c r="B43" s="169" t="s">
        <v>2266</v>
      </c>
      <c r="C43" s="161">
        <v>1168115020</v>
      </c>
      <c r="D43" s="161" t="s">
        <v>2267</v>
      </c>
      <c r="E43" s="167"/>
      <c r="F43" s="156" t="str">
        <f t="shared" si="1"/>
        <v>NICE평가정보주식회사</v>
      </c>
      <c r="H43" s="161" t="s">
        <v>255</v>
      </c>
      <c r="W43" s="105" t="s">
        <v>3933</v>
      </c>
    </row>
    <row r="44" spans="1:16381" ht="40.5">
      <c r="A44" s="55"/>
      <c r="B44" s="169" t="s">
        <v>2268</v>
      </c>
      <c r="C44" s="161">
        <v>1168115020</v>
      </c>
      <c r="D44" s="161" t="s">
        <v>2267</v>
      </c>
      <c r="E44" s="167"/>
      <c r="H44" s="161"/>
      <c r="W44" s="105" t="s">
        <v>3933</v>
      </c>
    </row>
    <row r="45" spans="1:16381" ht="27">
      <c r="A45" s="55"/>
      <c r="B45" s="169" t="s">
        <v>2269</v>
      </c>
      <c r="C45" s="164" t="s">
        <v>2215</v>
      </c>
      <c r="D45" s="165" t="s">
        <v>2269</v>
      </c>
      <c r="F45" s="156" t="str">
        <f t="shared" si="1"/>
        <v>Panel Marketing Interactive</v>
      </c>
      <c r="H45" s="161" t="s">
        <v>258</v>
      </c>
      <c r="W45" s="105" t="s">
        <v>3934</v>
      </c>
    </row>
    <row r="46" spans="1:16381">
      <c r="A46" s="55"/>
      <c r="B46" s="169" t="s">
        <v>219</v>
      </c>
      <c r="C46" s="161">
        <v>1148147958</v>
      </c>
      <c r="D46" s="161" t="s">
        <v>2270</v>
      </c>
      <c r="E46" s="167"/>
      <c r="F46" s="156" t="str">
        <f t="shared" si="1"/>
        <v>SCI평가정보㈜</v>
      </c>
      <c r="H46" s="161" t="s">
        <v>273</v>
      </c>
      <c r="W46" s="405" t="s">
        <v>3935</v>
      </c>
    </row>
    <row r="47" spans="1:16381">
      <c r="A47" s="55"/>
      <c r="B47" s="175" t="s">
        <v>2271</v>
      </c>
      <c r="C47" s="77"/>
      <c r="D47" s="77"/>
      <c r="F47" s="156" t="e">
        <f t="shared" si="1"/>
        <v>#N/A</v>
      </c>
      <c r="H47" s="161" t="s">
        <v>281</v>
      </c>
      <c r="W47" s="105" t="s">
        <v>3936</v>
      </c>
    </row>
    <row r="48" spans="1:16381">
      <c r="A48" s="55"/>
      <c r="B48" s="169" t="s">
        <v>2272</v>
      </c>
      <c r="C48" s="161">
        <v>1208607747</v>
      </c>
      <c r="D48" s="161" t="s">
        <v>2273</v>
      </c>
      <c r="E48" s="167"/>
      <c r="F48" s="156" t="str">
        <f t="shared" si="1"/>
        <v>SK 쉴더스</v>
      </c>
      <c r="H48" s="161" t="s">
        <v>295</v>
      </c>
      <c r="W48" s="208" t="s">
        <v>3937</v>
      </c>
    </row>
    <row r="49" spans="1:23">
      <c r="A49" s="55"/>
      <c r="B49" s="169" t="s">
        <v>152</v>
      </c>
      <c r="C49" s="161">
        <v>1078737395</v>
      </c>
      <c r="D49" s="161" t="s">
        <v>2151</v>
      </c>
      <c r="E49" s="167"/>
      <c r="F49" s="156" t="str">
        <f t="shared" si="1"/>
        <v>SK 오앤에스</v>
      </c>
      <c r="H49" s="161" t="s">
        <v>295</v>
      </c>
      <c r="W49" s="208" t="s">
        <v>3938</v>
      </c>
    </row>
    <row r="50" spans="1:23" ht="27">
      <c r="A50" s="55"/>
      <c r="B50" s="163" t="s">
        <v>958</v>
      </c>
      <c r="C50" s="161">
        <v>2090125740</v>
      </c>
      <c r="D50" s="161" t="s">
        <v>2274</v>
      </c>
      <c r="E50" s="167"/>
      <c r="F50" s="156" t="str">
        <f t="shared" si="1"/>
        <v>SKT 대리점</v>
      </c>
      <c r="H50" s="161" t="s">
        <v>295</v>
      </c>
      <c r="W50" s="208" t="s">
        <v>3939</v>
      </c>
    </row>
    <row r="51" spans="1:23" ht="27">
      <c r="A51" s="55"/>
      <c r="B51" s="169" t="s">
        <v>504</v>
      </c>
      <c r="C51" s="161">
        <v>1248100718</v>
      </c>
      <c r="D51" s="161" t="s">
        <v>2275</v>
      </c>
      <c r="E51" s="167"/>
      <c r="F51" s="156" t="str">
        <f t="shared" si="1"/>
        <v>SK네트웍스㈜</v>
      </c>
      <c r="H51" s="161" t="s">
        <v>295</v>
      </c>
      <c r="W51" s="105" t="s">
        <v>3940</v>
      </c>
    </row>
    <row r="52" spans="1:23" ht="27">
      <c r="A52" s="55"/>
      <c r="B52" s="169" t="s">
        <v>2276</v>
      </c>
      <c r="C52" s="161">
        <v>1248100718</v>
      </c>
      <c r="D52" s="161" t="s">
        <v>2275</v>
      </c>
      <c r="E52" s="167"/>
      <c r="F52" s="156" t="str">
        <f t="shared" si="1"/>
        <v>SK네트웍스서비스 주식회사</v>
      </c>
      <c r="H52" s="161"/>
      <c r="W52" s="105" t="s">
        <v>3940</v>
      </c>
    </row>
    <row r="53" spans="1:23" ht="27">
      <c r="A53" s="55"/>
      <c r="B53" s="176" t="s">
        <v>2277</v>
      </c>
      <c r="C53" s="77"/>
      <c r="D53" s="77"/>
      <c r="F53" s="156" t="e">
        <f t="shared" si="1"/>
        <v>#N/A</v>
      </c>
      <c r="H53" s="161" t="s">
        <v>295</v>
      </c>
      <c r="W53" s="105" t="s">
        <v>3940</v>
      </c>
    </row>
    <row r="54" spans="1:23" ht="27">
      <c r="A54" s="55"/>
      <c r="B54" s="169" t="s">
        <v>308</v>
      </c>
      <c r="C54" s="161">
        <v>2148618758</v>
      </c>
      <c r="D54" s="161" t="s">
        <v>2157</v>
      </c>
      <c r="E54" s="167"/>
      <c r="F54" s="156" t="str">
        <f t="shared" si="1"/>
        <v>SK브로드밴드㈜</v>
      </c>
      <c r="H54" s="161" t="s">
        <v>295</v>
      </c>
      <c r="W54" s="105" t="s">
        <v>3940</v>
      </c>
    </row>
    <row r="55" spans="1:23" ht="27">
      <c r="A55" s="55"/>
      <c r="B55" s="169" t="s">
        <v>549</v>
      </c>
      <c r="C55" s="161">
        <v>1168102054</v>
      </c>
      <c r="D55" s="161" t="s">
        <v>64</v>
      </c>
      <c r="E55" s="167"/>
      <c r="F55" s="156" t="str">
        <f t="shared" si="1"/>
        <v>SK㈜</v>
      </c>
      <c r="H55" s="161" t="s">
        <v>431</v>
      </c>
      <c r="W55" s="105" t="s">
        <v>3940</v>
      </c>
    </row>
    <row r="56" spans="1:23" ht="27">
      <c r="A56" s="55"/>
      <c r="B56" s="169" t="s">
        <v>2278</v>
      </c>
      <c r="C56" s="161">
        <v>1168102054</v>
      </c>
      <c r="D56" s="161" t="s">
        <v>64</v>
      </c>
      <c r="E56" s="167"/>
      <c r="F56" s="156" t="e">
        <f t="shared" si="1"/>
        <v>#N/A</v>
      </c>
      <c r="H56" s="161"/>
      <c r="W56" s="105" t="s">
        <v>3940</v>
      </c>
    </row>
    <row r="57" spans="1:23" ht="27">
      <c r="A57" s="55"/>
      <c r="B57" s="162" t="s">
        <v>2279</v>
      </c>
      <c r="C57" s="77"/>
      <c r="D57" s="77"/>
      <c r="F57" s="156" t="e">
        <f t="shared" si="1"/>
        <v>#N/A</v>
      </c>
      <c r="H57" s="161" t="s">
        <v>64</v>
      </c>
      <c r="W57" s="105" t="s">
        <v>3940</v>
      </c>
    </row>
    <row r="58" spans="1:23">
      <c r="A58" s="55"/>
      <c r="B58" s="170" t="s">
        <v>2280</v>
      </c>
      <c r="C58" s="161">
        <v>1048137225</v>
      </c>
      <c r="D58" s="161" t="s">
        <v>2281</v>
      </c>
      <c r="E58" s="167"/>
      <c r="F58" s="156" t="str">
        <f t="shared" si="1"/>
        <v>SK텔레콤</v>
      </c>
      <c r="H58" s="161" t="s">
        <v>314</v>
      </c>
      <c r="W58" s="105" t="s">
        <v>3941</v>
      </c>
    </row>
    <row r="59" spans="1:23">
      <c r="A59" s="55"/>
      <c r="B59" s="162" t="s">
        <v>2282</v>
      </c>
      <c r="C59" s="77"/>
      <c r="D59" s="77"/>
      <c r="F59" s="156" t="e">
        <f t="shared" si="1"/>
        <v>#N/A</v>
      </c>
      <c r="H59" s="161" t="s">
        <v>318</v>
      </c>
      <c r="W59" s="105" t="s">
        <v>3941</v>
      </c>
    </row>
    <row r="60" spans="1:23" ht="27">
      <c r="A60" s="55"/>
      <c r="B60" s="171" t="s">
        <v>2283</v>
      </c>
      <c r="C60" s="76"/>
      <c r="D60" s="76"/>
      <c r="E60" s="167"/>
      <c r="F60" s="156" t="e">
        <f t="shared" si="1"/>
        <v>#N/A</v>
      </c>
      <c r="H60" s="161" t="s">
        <v>202</v>
      </c>
      <c r="W60" s="105" t="s">
        <v>3942</v>
      </c>
    </row>
    <row r="61" spans="1:23">
      <c r="A61" s="55"/>
      <c r="B61" s="159" t="s">
        <v>2284</v>
      </c>
      <c r="C61" s="164" t="s">
        <v>2215</v>
      </c>
      <c r="D61" s="165" t="s">
        <v>2284</v>
      </c>
      <c r="F61" s="156" t="str">
        <f t="shared" si="1"/>
        <v>TNS</v>
      </c>
      <c r="H61" s="161" t="s">
        <v>328</v>
      </c>
      <c r="W61" s="105" t="s">
        <v>3943</v>
      </c>
    </row>
    <row r="62" spans="1:23" ht="54">
      <c r="A62" s="55"/>
      <c r="B62" s="162" t="s">
        <v>2285</v>
      </c>
      <c r="C62" s="77"/>
      <c r="D62" s="77"/>
      <c r="F62" s="156" t="e">
        <f t="shared" si="1"/>
        <v>#N/A</v>
      </c>
      <c r="H62" s="161" t="s">
        <v>333</v>
      </c>
      <c r="W62" s="105" t="s">
        <v>3944</v>
      </c>
    </row>
    <row r="63" spans="1:23" ht="54">
      <c r="A63" s="55"/>
      <c r="B63" s="162" t="s">
        <v>2286</v>
      </c>
      <c r="C63" s="77"/>
      <c r="D63" s="77"/>
      <c r="F63" s="156" t="e">
        <f t="shared" ref="F63:F94" si="2">VLOOKUP(B63,$H$3:$H$394,1,0)</f>
        <v>#N/A</v>
      </c>
      <c r="H63" s="161" t="s">
        <v>336</v>
      </c>
      <c r="W63" s="105" t="s">
        <v>3944</v>
      </c>
    </row>
    <row r="64" spans="1:23" ht="27">
      <c r="A64" s="55"/>
      <c r="B64" s="162" t="s">
        <v>2287</v>
      </c>
      <c r="C64" s="77"/>
      <c r="D64" s="77"/>
      <c r="F64" s="156" t="e">
        <f t="shared" si="2"/>
        <v>#N/A</v>
      </c>
      <c r="H64" s="161" t="s">
        <v>337</v>
      </c>
      <c r="W64" s="105" t="s">
        <v>3945</v>
      </c>
    </row>
    <row r="65" spans="1:23">
      <c r="A65" s="55"/>
      <c r="B65" s="169" t="s">
        <v>125</v>
      </c>
      <c r="C65" s="161">
        <v>2148172290</v>
      </c>
      <c r="D65" s="161" t="s">
        <v>2288</v>
      </c>
      <c r="E65" s="167"/>
      <c r="F65" s="156" t="str">
        <f t="shared" si="2"/>
        <v>고려신용정보㈜</v>
      </c>
      <c r="H65" s="161" t="s">
        <v>64</v>
      </c>
      <c r="W65" s="105" t="s">
        <v>2191</v>
      </c>
    </row>
    <row r="66" spans="1:23">
      <c r="A66" s="55"/>
      <c r="B66" s="162" t="s">
        <v>2289</v>
      </c>
      <c r="C66" s="77"/>
      <c r="D66" s="77"/>
      <c r="F66" s="156" t="e">
        <f t="shared" si="2"/>
        <v>#N/A</v>
      </c>
      <c r="H66" s="161" t="s">
        <v>314</v>
      </c>
      <c r="W66" s="105" t="s">
        <v>2191</v>
      </c>
    </row>
    <row r="67" spans="1:23">
      <c r="A67" s="55"/>
      <c r="B67" s="159" t="s">
        <v>2290</v>
      </c>
      <c r="C67" s="161">
        <v>1198102316</v>
      </c>
      <c r="D67" s="161" t="s">
        <v>2291</v>
      </c>
      <c r="E67" s="167"/>
      <c r="F67" s="156" t="str">
        <f t="shared" si="2"/>
        <v>기아자동차㈜</v>
      </c>
      <c r="H67" s="161" t="s">
        <v>342</v>
      </c>
      <c r="W67" s="105" t="s">
        <v>2191</v>
      </c>
    </row>
    <row r="68" spans="1:23" ht="27">
      <c r="A68" s="55"/>
      <c r="B68" s="176" t="s">
        <v>2292</v>
      </c>
      <c r="C68" s="77"/>
      <c r="D68" s="77"/>
      <c r="F68" s="156" t="e">
        <f t="shared" si="2"/>
        <v>#N/A</v>
      </c>
      <c r="H68" s="161" t="s">
        <v>64</v>
      </c>
      <c r="W68" s="105" t="s">
        <v>3946</v>
      </c>
    </row>
    <row r="69" spans="1:23" ht="27">
      <c r="A69" s="55"/>
      <c r="B69" s="176" t="s">
        <v>2293</v>
      </c>
      <c r="C69" s="77"/>
      <c r="D69" s="77"/>
      <c r="F69" s="156" t="e">
        <f t="shared" si="2"/>
        <v>#N/A</v>
      </c>
      <c r="H69" s="161" t="s">
        <v>345</v>
      </c>
      <c r="W69" s="105" t="s">
        <v>3946</v>
      </c>
    </row>
    <row r="70" spans="1:23">
      <c r="A70" s="55"/>
      <c r="B70" s="169" t="s">
        <v>2294</v>
      </c>
      <c r="C70" s="164" t="s">
        <v>2215</v>
      </c>
      <c r="D70" s="165" t="s">
        <v>2294</v>
      </c>
      <c r="F70" s="156" t="str">
        <f t="shared" si="2"/>
        <v>네이버클라우드㈜</v>
      </c>
      <c r="H70" s="161" t="s">
        <v>64</v>
      </c>
      <c r="W70" s="105" t="s">
        <v>3947</v>
      </c>
    </row>
    <row r="71" spans="1:23" ht="27">
      <c r="A71" s="55"/>
      <c r="B71" s="166" t="s">
        <v>589</v>
      </c>
      <c r="C71" s="161">
        <v>2118724942</v>
      </c>
      <c r="D71" s="161" t="s">
        <v>2295</v>
      </c>
      <c r="E71" s="167"/>
      <c r="F71" s="156" t="str">
        <f t="shared" si="2"/>
        <v>네티브㈜</v>
      </c>
      <c r="H71" s="161" t="s">
        <v>314</v>
      </c>
      <c r="W71" s="104" t="s">
        <v>3948</v>
      </c>
    </row>
    <row r="72" spans="1:23" ht="27">
      <c r="A72" s="55"/>
      <c r="B72" s="166" t="s">
        <v>1584</v>
      </c>
      <c r="C72" s="161">
        <v>1208664393</v>
      </c>
      <c r="D72" s="161" t="s">
        <v>2296</v>
      </c>
      <c r="E72" s="167"/>
      <c r="F72" s="156" t="str">
        <f t="shared" si="2"/>
        <v>넷컴솔루션</v>
      </c>
      <c r="H72" s="161" t="s">
        <v>64</v>
      </c>
      <c r="W72" s="105" t="s">
        <v>3949</v>
      </c>
    </row>
    <row r="73" spans="1:23" ht="27">
      <c r="A73" s="55"/>
      <c r="B73" s="171" t="s">
        <v>2297</v>
      </c>
      <c r="C73" s="76"/>
      <c r="D73" s="76"/>
      <c r="E73" s="167"/>
      <c r="F73" s="156" t="e">
        <f t="shared" si="2"/>
        <v>#N/A</v>
      </c>
      <c r="H73" s="161" t="s">
        <v>314</v>
      </c>
      <c r="W73" s="105" t="s">
        <v>3950</v>
      </c>
    </row>
    <row r="74" spans="1:23">
      <c r="A74" s="55"/>
      <c r="B74" s="159" t="s">
        <v>2298</v>
      </c>
      <c r="C74" s="168">
        <v>320870121</v>
      </c>
      <c r="D74" s="168" t="s">
        <v>2299</v>
      </c>
      <c r="E74" s="167"/>
      <c r="F74" s="156" t="str">
        <f t="shared" si="2"/>
        <v>도로교통공단</v>
      </c>
      <c r="H74" s="161" t="s">
        <v>64</v>
      </c>
      <c r="W74" s="324" t="s">
        <v>3951</v>
      </c>
    </row>
    <row r="75" spans="1:23">
      <c r="A75" s="55"/>
      <c r="B75" s="166" t="s">
        <v>2300</v>
      </c>
      <c r="C75" s="164" t="s">
        <v>2215</v>
      </c>
      <c r="D75" s="168" t="s">
        <v>2300</v>
      </c>
      <c r="E75" s="167"/>
      <c r="F75" s="156" t="str">
        <f t="shared" si="2"/>
        <v>도진정보통신</v>
      </c>
      <c r="H75" s="161" t="s">
        <v>318</v>
      </c>
      <c r="W75" s="324" t="s">
        <v>3952</v>
      </c>
    </row>
    <row r="76" spans="1:23" ht="27">
      <c r="A76" s="55"/>
      <c r="B76" s="166" t="s">
        <v>2301</v>
      </c>
      <c r="C76" s="164" t="s">
        <v>2215</v>
      </c>
      <c r="D76" s="168" t="s">
        <v>2301</v>
      </c>
      <c r="E76" s="167"/>
      <c r="F76" s="156" t="str">
        <f t="shared" si="2"/>
        <v>동량방송</v>
      </c>
      <c r="H76" s="161" t="s">
        <v>64</v>
      </c>
      <c r="W76" s="105" t="s">
        <v>3953</v>
      </c>
    </row>
    <row r="77" spans="1:23" ht="54">
      <c r="A77" s="55"/>
      <c r="B77" s="176" t="s">
        <v>2302</v>
      </c>
      <c r="C77" s="77"/>
      <c r="D77" s="77"/>
      <c r="F77" s="156" t="e">
        <f t="shared" si="2"/>
        <v>#N/A</v>
      </c>
      <c r="H77" s="161" t="s">
        <v>318</v>
      </c>
      <c r="W77" s="105" t="s">
        <v>3954</v>
      </c>
    </row>
    <row r="78" spans="1:23" ht="54">
      <c r="A78" s="55"/>
      <c r="B78" s="169" t="s">
        <v>364</v>
      </c>
      <c r="C78" s="161">
        <v>1388116484</v>
      </c>
      <c r="D78" s="161" t="s">
        <v>2303</v>
      </c>
      <c r="E78" s="167"/>
      <c r="F78" s="156" t="str">
        <f t="shared" si="2"/>
        <v>라온시큐어㈜</v>
      </c>
      <c r="H78" s="161" t="s">
        <v>64</v>
      </c>
      <c r="W78" s="105" t="s">
        <v>3954</v>
      </c>
    </row>
    <row r="79" spans="1:23" ht="54">
      <c r="A79" s="55"/>
      <c r="B79" s="162" t="s">
        <v>2304</v>
      </c>
      <c r="C79" s="77"/>
      <c r="D79" s="77"/>
      <c r="F79" s="156" t="e">
        <f t="shared" si="2"/>
        <v>#N/A</v>
      </c>
      <c r="H79" s="161" t="s">
        <v>318</v>
      </c>
      <c r="W79" s="105" t="s">
        <v>3954</v>
      </c>
    </row>
    <row r="80" spans="1:23" ht="27">
      <c r="A80" s="55"/>
      <c r="B80" s="177" t="s">
        <v>2305</v>
      </c>
      <c r="C80" s="164" t="s">
        <v>2215</v>
      </c>
      <c r="D80" s="165" t="s">
        <v>2305</v>
      </c>
      <c r="F80" s="156" t="str">
        <f t="shared" si="2"/>
        <v>로지스팟</v>
      </c>
      <c r="H80" s="161" t="s">
        <v>364</v>
      </c>
      <c r="W80" s="208" t="s">
        <v>3955</v>
      </c>
    </row>
    <row r="81" spans="1:23" ht="27">
      <c r="A81" s="55"/>
      <c r="B81" s="176" t="s">
        <v>2306</v>
      </c>
      <c r="C81" s="77"/>
      <c r="D81" s="77"/>
      <c r="F81" s="156" t="e">
        <f t="shared" si="2"/>
        <v>#N/A</v>
      </c>
      <c r="H81" s="161" t="s">
        <v>228</v>
      </c>
      <c r="W81" s="105" t="s">
        <v>3956</v>
      </c>
    </row>
    <row r="82" spans="1:23">
      <c r="A82" s="55"/>
      <c r="B82" s="176" t="s">
        <v>2307</v>
      </c>
      <c r="C82" s="77"/>
      <c r="D82" s="77"/>
      <c r="F82" s="156" t="e">
        <f t="shared" si="2"/>
        <v>#N/A</v>
      </c>
      <c r="H82" s="161" t="s">
        <v>202</v>
      </c>
      <c r="W82" s="105" t="s">
        <v>3957</v>
      </c>
    </row>
    <row r="83" spans="1:23">
      <c r="A83" s="55"/>
      <c r="B83" s="159" t="s">
        <v>2308</v>
      </c>
      <c r="C83" s="161">
        <v>1048154506</v>
      </c>
      <c r="D83" s="161" t="s">
        <v>2309</v>
      </c>
      <c r="E83" s="167"/>
      <c r="F83" s="156" t="str">
        <f t="shared" si="2"/>
        <v>리얼네트웍스아시아퍼시픽㈜</v>
      </c>
      <c r="H83" s="161" t="s">
        <v>64</v>
      </c>
      <c r="W83" s="105" t="s">
        <v>3958</v>
      </c>
    </row>
    <row r="84" spans="1:23">
      <c r="A84" s="55"/>
      <c r="B84" s="176" t="s">
        <v>2310</v>
      </c>
      <c r="C84" s="77"/>
      <c r="D84" s="77"/>
      <c r="F84" s="156" t="e">
        <f t="shared" si="2"/>
        <v>#N/A</v>
      </c>
      <c r="H84" s="161" t="s">
        <v>376</v>
      </c>
      <c r="W84" s="105" t="s">
        <v>3958</v>
      </c>
    </row>
    <row r="85" spans="1:23">
      <c r="A85" s="55"/>
      <c r="B85" s="176" t="s">
        <v>2311</v>
      </c>
      <c r="C85" s="77"/>
      <c r="D85" s="77"/>
      <c r="F85" s="156" t="e">
        <f t="shared" si="2"/>
        <v>#N/A</v>
      </c>
      <c r="H85" s="161" t="s">
        <v>380</v>
      </c>
      <c r="W85" s="105" t="s">
        <v>3959</v>
      </c>
    </row>
    <row r="86" spans="1:23" ht="27">
      <c r="A86" s="55"/>
      <c r="B86" s="162" t="s">
        <v>2312</v>
      </c>
      <c r="C86" s="77"/>
      <c r="D86" s="77"/>
      <c r="F86" s="156" t="e">
        <f t="shared" si="2"/>
        <v>#N/A</v>
      </c>
      <c r="H86" s="161" t="s">
        <v>83</v>
      </c>
      <c r="W86" s="105" t="s">
        <v>3960</v>
      </c>
    </row>
    <row r="87" spans="1:23" ht="27">
      <c r="A87" s="55"/>
      <c r="B87" s="159" t="s">
        <v>2313</v>
      </c>
      <c r="C87" s="164" t="s">
        <v>2215</v>
      </c>
      <c r="D87" s="165" t="s">
        <v>2313</v>
      </c>
      <c r="F87" s="156" t="str">
        <f t="shared" si="2"/>
        <v>모바일TCS㈜</v>
      </c>
      <c r="H87" s="161" t="s">
        <v>273</v>
      </c>
      <c r="W87" s="208" t="s">
        <v>3960</v>
      </c>
    </row>
    <row r="88" spans="1:23">
      <c r="A88" s="55"/>
      <c r="B88" s="162" t="s">
        <v>2314</v>
      </c>
      <c r="C88" s="77"/>
      <c r="D88" s="77"/>
      <c r="F88" s="156" t="e">
        <f t="shared" si="2"/>
        <v>#N/A</v>
      </c>
      <c r="H88" s="161" t="s">
        <v>387</v>
      </c>
      <c r="W88" s="324" t="s">
        <v>3961</v>
      </c>
    </row>
    <row r="89" spans="1:23">
      <c r="A89" s="55"/>
      <c r="B89" s="159" t="s">
        <v>2315</v>
      </c>
      <c r="C89" s="168">
        <v>1198162992</v>
      </c>
      <c r="D89" s="168" t="s">
        <v>2316</v>
      </c>
      <c r="E89" s="167"/>
      <c r="F89" s="156" t="str">
        <f t="shared" si="2"/>
        <v>모바일웍스코리아 주식회사</v>
      </c>
      <c r="H89" s="161" t="s">
        <v>390</v>
      </c>
      <c r="W89" s="324" t="s">
        <v>3962</v>
      </c>
    </row>
    <row r="90" spans="1:23">
      <c r="A90" s="55"/>
      <c r="B90" s="166" t="s">
        <v>2317</v>
      </c>
      <c r="C90" s="164" t="s">
        <v>2215</v>
      </c>
      <c r="D90" s="168" t="s">
        <v>2317</v>
      </c>
      <c r="E90" s="167"/>
      <c r="F90" s="156" t="str">
        <f t="shared" si="2"/>
        <v>문산방송</v>
      </c>
      <c r="H90" s="161" t="s">
        <v>64</v>
      </c>
      <c r="W90" s="324" t="s">
        <v>2199</v>
      </c>
    </row>
    <row r="91" spans="1:23" ht="27">
      <c r="A91" s="55"/>
      <c r="B91" s="169" t="s">
        <v>255</v>
      </c>
      <c r="C91" s="161">
        <v>1268622275</v>
      </c>
      <c r="D91" s="161" t="s">
        <v>2318</v>
      </c>
      <c r="E91" s="167"/>
      <c r="F91" s="156" t="str">
        <f t="shared" si="2"/>
        <v>문서지기㈜</v>
      </c>
      <c r="H91" s="161" t="s">
        <v>202</v>
      </c>
      <c r="W91" s="105" t="s">
        <v>3963</v>
      </c>
    </row>
    <row r="92" spans="1:23" ht="27">
      <c r="A92" s="55"/>
      <c r="B92" s="162" t="s">
        <v>2319</v>
      </c>
      <c r="C92" s="77"/>
      <c r="D92" s="77"/>
      <c r="F92" s="156" t="e">
        <f t="shared" si="2"/>
        <v>#N/A</v>
      </c>
      <c r="H92" s="161" t="s">
        <v>422</v>
      </c>
      <c r="W92" s="105" t="s">
        <v>3963</v>
      </c>
    </row>
    <row r="93" spans="1:23">
      <c r="A93" s="55"/>
      <c r="B93" s="169" t="s">
        <v>2320</v>
      </c>
      <c r="C93" s="161">
        <v>1208198904</v>
      </c>
      <c r="D93" s="161" t="s">
        <v>2321</v>
      </c>
      <c r="E93" s="167"/>
      <c r="F93" s="156" t="str">
        <f t="shared" si="2"/>
        <v>미래글로벌주식회사</v>
      </c>
      <c r="H93" s="161" t="s">
        <v>434</v>
      </c>
      <c r="W93" s="132" t="s">
        <v>3964</v>
      </c>
    </row>
    <row r="94" spans="1:23">
      <c r="A94" s="55"/>
      <c r="B94" s="166" t="s">
        <v>924</v>
      </c>
      <c r="C94" s="168">
        <v>1378149755</v>
      </c>
      <c r="D94" s="168" t="s">
        <v>2322</v>
      </c>
      <c r="E94" s="167"/>
      <c r="F94" s="156" t="str">
        <f t="shared" si="2"/>
        <v>민팃㈜</v>
      </c>
      <c r="H94" s="161" t="s">
        <v>427</v>
      </c>
      <c r="W94" s="132" t="s">
        <v>3965</v>
      </c>
    </row>
    <row r="95" spans="1:23" ht="40.5">
      <c r="A95" s="55"/>
      <c r="B95" s="163" t="s">
        <v>2323</v>
      </c>
      <c r="C95" s="161">
        <v>6388700223</v>
      </c>
      <c r="D95" s="161" t="s">
        <v>2324</v>
      </c>
      <c r="E95" s="167"/>
      <c r="F95" s="156" t="str">
        <f t="shared" ref="F95:F130" si="3">VLOOKUP(B95,$H$3:$H$394,1,0)</f>
        <v>베스핀글로벌 주식회사</v>
      </c>
      <c r="H95" s="161" t="s">
        <v>431</v>
      </c>
      <c r="W95" s="105" t="s">
        <v>3966</v>
      </c>
    </row>
    <row r="96" spans="1:23" ht="27">
      <c r="A96" s="55"/>
      <c r="B96" s="166" t="s">
        <v>2325</v>
      </c>
      <c r="C96" s="164" t="s">
        <v>2215</v>
      </c>
      <c r="D96" s="168" t="s">
        <v>2325</v>
      </c>
      <c r="E96" s="167"/>
      <c r="F96" s="156" t="str">
        <f t="shared" si="3"/>
        <v>보은유선방송사</v>
      </c>
      <c r="H96" s="161" t="s">
        <v>2272</v>
      </c>
      <c r="W96" s="105" t="s">
        <v>3967</v>
      </c>
    </row>
    <row r="97" spans="1:23" ht="27">
      <c r="A97" s="55"/>
      <c r="B97" s="166" t="s">
        <v>2326</v>
      </c>
      <c r="C97" s="164" t="s">
        <v>2215</v>
      </c>
      <c r="D97" s="168" t="s">
        <v>2326</v>
      </c>
      <c r="E97" s="167"/>
      <c r="F97" s="156" t="str">
        <f t="shared" si="3"/>
        <v>보은케이블방송㈜</v>
      </c>
      <c r="H97" s="161" t="s">
        <v>434</v>
      </c>
      <c r="W97" s="105" t="s">
        <v>3967</v>
      </c>
    </row>
    <row r="98" spans="1:23" ht="27">
      <c r="A98" s="55"/>
      <c r="B98" s="176" t="s">
        <v>2327</v>
      </c>
      <c r="C98" s="77"/>
      <c r="D98" s="77"/>
      <c r="F98" s="156" t="e">
        <f t="shared" si="3"/>
        <v>#N/A</v>
      </c>
      <c r="H98" s="161" t="s">
        <v>435</v>
      </c>
      <c r="W98" s="105" t="s">
        <v>3968</v>
      </c>
    </row>
    <row r="99" spans="1:23" ht="40.5">
      <c r="A99" s="55"/>
      <c r="B99" s="166" t="s">
        <v>527</v>
      </c>
      <c r="C99" s="168">
        <v>1288616842</v>
      </c>
      <c r="D99" s="168" t="s">
        <v>2328</v>
      </c>
      <c r="E99" s="167"/>
      <c r="F99" s="156" t="str">
        <f t="shared" si="3"/>
        <v>브로드밴드TS</v>
      </c>
      <c r="H99" s="161" t="s">
        <v>202</v>
      </c>
      <c r="W99" s="105" t="s">
        <v>3969</v>
      </c>
    </row>
    <row r="100" spans="1:23">
      <c r="A100" s="55"/>
      <c r="B100" s="176" t="s">
        <v>2329</v>
      </c>
      <c r="C100" s="77"/>
      <c r="D100" s="77"/>
      <c r="F100" s="156" t="e">
        <f t="shared" si="3"/>
        <v>#N/A</v>
      </c>
      <c r="H100" s="161" t="s">
        <v>2330</v>
      </c>
      <c r="W100" s="132" t="s">
        <v>3970</v>
      </c>
    </row>
    <row r="101" spans="1:23">
      <c r="A101" s="55"/>
      <c r="B101" s="169" t="s">
        <v>2331</v>
      </c>
      <c r="C101" s="161">
        <v>1128151679</v>
      </c>
      <c r="D101" s="161" t="s">
        <v>2332</v>
      </c>
      <c r="E101" s="167"/>
      <c r="F101" s="156" t="str">
        <f t="shared" si="3"/>
        <v>블루칩씨엔에스㈜</v>
      </c>
      <c r="H101" s="161" t="s">
        <v>2333</v>
      </c>
      <c r="W101" s="132" t="s">
        <v>3971</v>
      </c>
    </row>
    <row r="102" spans="1:23" ht="40.5">
      <c r="A102" s="55"/>
      <c r="B102" s="162" t="s">
        <v>2334</v>
      </c>
      <c r="C102" s="77"/>
      <c r="D102" s="77"/>
      <c r="F102" s="156" t="e">
        <f t="shared" si="3"/>
        <v>#N/A</v>
      </c>
      <c r="H102" s="161" t="s">
        <v>438</v>
      </c>
      <c r="W102" s="104" t="s">
        <v>3972</v>
      </c>
    </row>
    <row r="103" spans="1:23" ht="40.5">
      <c r="A103" s="55"/>
      <c r="B103" s="176" t="s">
        <v>2335</v>
      </c>
      <c r="C103" s="77"/>
      <c r="D103" s="77"/>
      <c r="F103" s="156" t="e">
        <f t="shared" si="3"/>
        <v>#N/A</v>
      </c>
      <c r="H103" s="161" t="s">
        <v>440</v>
      </c>
      <c r="W103" s="104" t="s">
        <v>3972</v>
      </c>
    </row>
    <row r="104" spans="1:23">
      <c r="A104" s="55"/>
      <c r="B104" s="176" t="s">
        <v>2336</v>
      </c>
      <c r="C104" s="77"/>
      <c r="D104" s="77"/>
      <c r="F104" s="156" t="e">
        <f t="shared" si="3"/>
        <v>#N/A</v>
      </c>
      <c r="H104" s="161" t="s">
        <v>444</v>
      </c>
      <c r="W104" s="104" t="s">
        <v>3973</v>
      </c>
    </row>
    <row r="105" spans="1:23">
      <c r="A105" s="55"/>
      <c r="B105" s="169" t="s">
        <v>2337</v>
      </c>
      <c r="C105" s="160">
        <v>1248100998</v>
      </c>
      <c r="D105" s="161" t="s">
        <v>2338</v>
      </c>
      <c r="E105" s="167"/>
      <c r="F105" s="156" t="str">
        <f t="shared" si="3"/>
        <v>삼성전자㈜</v>
      </c>
      <c r="H105" s="161" t="s">
        <v>446</v>
      </c>
      <c r="W105" s="104" t="s">
        <v>3973</v>
      </c>
    </row>
    <row r="106" spans="1:23" ht="27">
      <c r="A106" s="55"/>
      <c r="B106" s="159" t="s">
        <v>2339</v>
      </c>
      <c r="C106" s="164" t="s">
        <v>2215</v>
      </c>
      <c r="D106" s="165" t="s">
        <v>2339</v>
      </c>
      <c r="F106" s="156" t="str">
        <f t="shared" si="3"/>
        <v>삼일회계법인 등 자산실사법인</v>
      </c>
      <c r="H106" s="161" t="s">
        <v>448</v>
      </c>
      <c r="W106" s="104" t="s">
        <v>3974</v>
      </c>
    </row>
    <row r="107" spans="1:23">
      <c r="A107" s="55"/>
      <c r="B107" s="166" t="s">
        <v>2340</v>
      </c>
      <c r="C107" s="178">
        <v>4018124693</v>
      </c>
      <c r="D107" s="178" t="s">
        <v>2341</v>
      </c>
      <c r="F107" s="156" t="e">
        <f t="shared" si="3"/>
        <v>#N/A</v>
      </c>
      <c r="H107" s="161" t="s">
        <v>449</v>
      </c>
      <c r="W107" s="132" t="s">
        <v>3975</v>
      </c>
    </row>
    <row r="108" spans="1:23">
      <c r="A108" s="55"/>
      <c r="B108" s="169" t="s">
        <v>83</v>
      </c>
      <c r="C108" s="160">
        <v>1138639969</v>
      </c>
      <c r="D108" s="161" t="s">
        <v>2342</v>
      </c>
      <c r="E108" s="167"/>
      <c r="F108" s="156" t="str">
        <f t="shared" si="3"/>
        <v>서비스에이스 주식회사</v>
      </c>
      <c r="H108" s="161" t="s">
        <v>451</v>
      </c>
      <c r="W108" s="132" t="s">
        <v>2200</v>
      </c>
    </row>
    <row r="109" spans="1:23">
      <c r="A109" s="55"/>
      <c r="B109" s="169" t="s">
        <v>2343</v>
      </c>
      <c r="C109" s="160">
        <v>1138639969</v>
      </c>
      <c r="D109" s="161" t="s">
        <v>2145</v>
      </c>
      <c r="E109" s="167"/>
      <c r="H109" s="161"/>
      <c r="W109" s="132" t="s">
        <v>2200</v>
      </c>
    </row>
    <row r="110" spans="1:23">
      <c r="A110" s="55"/>
      <c r="B110" s="169" t="s">
        <v>573</v>
      </c>
      <c r="C110" s="160">
        <v>1138639969</v>
      </c>
      <c r="D110" s="161" t="s">
        <v>2342</v>
      </c>
      <c r="E110" s="167"/>
      <c r="H110" s="161"/>
      <c r="W110" s="132" t="s">
        <v>2200</v>
      </c>
    </row>
    <row r="111" spans="1:23">
      <c r="A111" s="55"/>
      <c r="B111" s="169" t="s">
        <v>79</v>
      </c>
      <c r="C111" s="160">
        <v>3148615823</v>
      </c>
      <c r="D111" s="161" t="s">
        <v>2344</v>
      </c>
      <c r="E111" s="167"/>
      <c r="F111" s="156" t="str">
        <f t="shared" si="3"/>
        <v>서비스탑주식회사</v>
      </c>
      <c r="H111" s="161" t="s">
        <v>202</v>
      </c>
      <c r="W111" s="132" t="s">
        <v>2200</v>
      </c>
    </row>
    <row r="112" spans="1:23">
      <c r="A112" s="55"/>
      <c r="B112" s="169" t="s">
        <v>2345</v>
      </c>
      <c r="C112" s="160">
        <v>3148615823</v>
      </c>
      <c r="D112" s="161" t="s">
        <v>2344</v>
      </c>
      <c r="E112" s="167"/>
      <c r="F112" s="156" t="e">
        <f t="shared" si="3"/>
        <v>#N/A</v>
      </c>
      <c r="H112" s="161"/>
      <c r="W112" s="132" t="s">
        <v>2200</v>
      </c>
    </row>
    <row r="113" spans="1:23">
      <c r="A113" s="55"/>
      <c r="B113" s="169" t="s">
        <v>579</v>
      </c>
      <c r="C113" s="160">
        <v>3148615823</v>
      </c>
      <c r="D113" s="161" t="s">
        <v>2147</v>
      </c>
      <c r="E113" s="167"/>
      <c r="H113" s="161"/>
      <c r="W113" s="132" t="s">
        <v>2200</v>
      </c>
    </row>
    <row r="114" spans="1:23">
      <c r="A114" s="55"/>
      <c r="B114" s="176" t="s">
        <v>2346</v>
      </c>
      <c r="C114" s="176"/>
      <c r="D114" s="77"/>
      <c r="F114" s="156" t="e">
        <f t="shared" si="3"/>
        <v>#N/A</v>
      </c>
      <c r="H114" s="161" t="s">
        <v>459</v>
      </c>
      <c r="W114" s="132" t="s">
        <v>2200</v>
      </c>
    </row>
    <row r="115" spans="1:23">
      <c r="A115" s="55"/>
      <c r="B115" s="162" t="s">
        <v>2347</v>
      </c>
      <c r="C115" s="176"/>
      <c r="D115" s="77"/>
      <c r="F115" s="156" t="e">
        <f t="shared" si="3"/>
        <v>#N/A</v>
      </c>
      <c r="H115" s="161" t="s">
        <v>464</v>
      </c>
      <c r="W115" s="132" t="s">
        <v>2200</v>
      </c>
    </row>
    <row r="116" spans="1:23">
      <c r="A116" s="55"/>
      <c r="B116" s="166" t="s">
        <v>2348</v>
      </c>
      <c r="C116" s="161">
        <v>1278644587</v>
      </c>
      <c r="D116" s="161" t="s">
        <v>2349</v>
      </c>
      <c r="E116" s="167"/>
      <c r="F116" s="156" t="str">
        <f t="shared" si="3"/>
        <v>서원정보 주식회사</v>
      </c>
      <c r="H116" s="161" t="s">
        <v>431</v>
      </c>
      <c r="W116" s="132" t="s">
        <v>2200</v>
      </c>
    </row>
    <row r="117" spans="1:23">
      <c r="A117" s="55"/>
      <c r="B117" s="162" t="s">
        <v>2350</v>
      </c>
      <c r="C117" s="77"/>
      <c r="D117" s="77"/>
      <c r="F117" s="156" t="e">
        <f t="shared" si="3"/>
        <v>#N/A</v>
      </c>
      <c r="H117" s="161" t="s">
        <v>64</v>
      </c>
      <c r="W117" s="132" t="s">
        <v>2200</v>
      </c>
    </row>
    <row r="118" spans="1:23" ht="27">
      <c r="A118" s="55"/>
      <c r="B118" s="169" t="s">
        <v>2351</v>
      </c>
      <c r="C118" s="161">
        <v>1238128751</v>
      </c>
      <c r="D118" s="161" t="s">
        <v>2352</v>
      </c>
      <c r="E118" s="167"/>
      <c r="F118" s="156" t="str">
        <f t="shared" si="3"/>
        <v>세종텔레콤 주식회사</v>
      </c>
      <c r="H118" s="161" t="s">
        <v>431</v>
      </c>
      <c r="W118" s="104" t="s">
        <v>3976</v>
      </c>
    </row>
    <row r="119" spans="1:23" ht="27">
      <c r="A119" s="55"/>
      <c r="B119" s="179" t="s">
        <v>2353</v>
      </c>
      <c r="C119" s="77"/>
      <c r="D119" s="77"/>
      <c r="F119" s="156" t="e">
        <f t="shared" si="3"/>
        <v>#N/A</v>
      </c>
      <c r="H119" s="161" t="s">
        <v>2354</v>
      </c>
      <c r="W119" s="104" t="s">
        <v>3976</v>
      </c>
    </row>
    <row r="120" spans="1:23" ht="27">
      <c r="A120" s="55"/>
      <c r="B120" s="166" t="s">
        <v>1787</v>
      </c>
      <c r="C120" s="168">
        <v>2068645633</v>
      </c>
      <c r="D120" s="168" t="s">
        <v>2355</v>
      </c>
      <c r="E120" s="167"/>
      <c r="F120" s="156" t="e">
        <f t="shared" si="3"/>
        <v>#N/A</v>
      </c>
      <c r="H120" s="161" t="s">
        <v>83</v>
      </c>
      <c r="W120" s="104" t="s">
        <v>3976</v>
      </c>
    </row>
    <row r="121" spans="1:23">
      <c r="A121" s="55"/>
      <c r="B121" s="162" t="s">
        <v>2356</v>
      </c>
      <c r="C121" s="77"/>
      <c r="D121" s="77"/>
      <c r="F121" s="156" t="e">
        <f t="shared" si="3"/>
        <v>#N/A</v>
      </c>
      <c r="H121" s="161" t="s">
        <v>84</v>
      </c>
      <c r="W121" s="132" t="s">
        <v>3977</v>
      </c>
    </row>
    <row r="122" spans="1:23">
      <c r="A122" s="55"/>
      <c r="B122" s="169" t="s">
        <v>2357</v>
      </c>
      <c r="C122" s="161">
        <v>1108142553</v>
      </c>
      <c r="D122" s="161" t="s">
        <v>2358</v>
      </c>
      <c r="E122" s="167"/>
      <c r="F122" s="156" t="str">
        <f t="shared" si="3"/>
        <v>스탠다드네트웍스㈜</v>
      </c>
      <c r="H122" s="161" t="s">
        <v>2359</v>
      </c>
      <c r="W122" s="132" t="s">
        <v>3978</v>
      </c>
    </row>
    <row r="123" spans="1:23">
      <c r="A123" s="55"/>
      <c r="B123" s="171" t="s">
        <v>2360</v>
      </c>
      <c r="C123" s="76"/>
      <c r="D123" s="76"/>
      <c r="E123" s="167"/>
      <c r="F123" s="156" t="e">
        <f t="shared" si="3"/>
        <v>#N/A</v>
      </c>
      <c r="H123" s="161" t="s">
        <v>486</v>
      </c>
      <c r="W123" s="132" t="s">
        <v>3978</v>
      </c>
    </row>
    <row r="124" spans="1:23">
      <c r="A124" s="55"/>
      <c r="B124" s="166" t="s">
        <v>2361</v>
      </c>
      <c r="C124" s="161">
        <v>4528601859</v>
      </c>
      <c r="D124" s="161" t="s">
        <v>2362</v>
      </c>
      <c r="E124" s="167"/>
      <c r="F124" s="156" t="str">
        <f t="shared" si="3"/>
        <v>스트라토(주)</v>
      </c>
      <c r="H124" s="161" t="s">
        <v>2363</v>
      </c>
      <c r="W124" s="132" t="s">
        <v>3979</v>
      </c>
    </row>
    <row r="125" spans="1:23">
      <c r="A125" s="55"/>
      <c r="B125" s="176" t="s">
        <v>2364</v>
      </c>
      <c r="C125" s="77"/>
      <c r="D125" s="77"/>
      <c r="F125" s="156" t="e">
        <f t="shared" si="3"/>
        <v>#N/A</v>
      </c>
      <c r="H125" s="161" t="s">
        <v>488</v>
      </c>
      <c r="W125" s="132" t="s">
        <v>3980</v>
      </c>
    </row>
    <row r="126" spans="1:23">
      <c r="A126" s="55"/>
      <c r="B126" s="162" t="s">
        <v>2365</v>
      </c>
      <c r="C126" s="77"/>
      <c r="D126" s="77"/>
      <c r="F126" s="156" t="e">
        <f t="shared" si="3"/>
        <v>#N/A</v>
      </c>
      <c r="H126" s="161" t="s">
        <v>2366</v>
      </c>
      <c r="W126" s="132" t="s">
        <v>3980</v>
      </c>
    </row>
    <row r="127" spans="1:23">
      <c r="A127" s="55"/>
      <c r="B127" s="162" t="s">
        <v>2367</v>
      </c>
      <c r="C127" s="77"/>
      <c r="D127" s="77"/>
      <c r="F127" s="156" t="e">
        <f t="shared" si="3"/>
        <v>#N/A</v>
      </c>
      <c r="H127" s="161" t="s">
        <v>490</v>
      </c>
      <c r="W127" s="132" t="s">
        <v>3981</v>
      </c>
    </row>
    <row r="128" spans="1:23">
      <c r="A128" s="55"/>
      <c r="B128" s="159" t="s">
        <v>2368</v>
      </c>
      <c r="C128" s="161">
        <v>1148645028</v>
      </c>
      <c r="D128" s="161" t="s">
        <v>2369</v>
      </c>
      <c r="E128" s="167"/>
      <c r="F128" s="156" t="str">
        <f t="shared" si="3"/>
        <v>씨앤토트㈜</v>
      </c>
      <c r="H128" s="161" t="s">
        <v>491</v>
      </c>
      <c r="W128" s="132" t="s">
        <v>3982</v>
      </c>
    </row>
    <row r="129" spans="1:23" ht="27">
      <c r="A129" s="55"/>
      <c r="B129" s="176" t="s">
        <v>2370</v>
      </c>
      <c r="C129" s="77"/>
      <c r="D129" s="77"/>
      <c r="F129" s="156" t="e">
        <f t="shared" si="3"/>
        <v>#N/A</v>
      </c>
      <c r="H129" s="161" t="s">
        <v>492</v>
      </c>
      <c r="W129" s="105" t="s">
        <v>3983</v>
      </c>
    </row>
    <row r="130" spans="1:23" ht="27">
      <c r="A130" s="55"/>
      <c r="B130" s="175" t="s">
        <v>2371</v>
      </c>
      <c r="C130" s="77"/>
      <c r="D130" s="77"/>
      <c r="F130" s="156" t="e">
        <f t="shared" si="3"/>
        <v>#N/A</v>
      </c>
      <c r="H130" s="161" t="s">
        <v>2372</v>
      </c>
      <c r="W130" s="105" t="s">
        <v>3984</v>
      </c>
    </row>
    <row r="131" spans="1:23" ht="27">
      <c r="A131" s="55"/>
      <c r="B131" s="176" t="s">
        <v>2373</v>
      </c>
      <c r="C131" s="77"/>
      <c r="D131" s="77"/>
      <c r="F131" s="156" t="e">
        <f t="shared" ref="F131:F141" si="4">VLOOKUP(B131,$H$3:$H$394,1,0)</f>
        <v>#N/A</v>
      </c>
      <c r="H131" s="161" t="s">
        <v>494</v>
      </c>
      <c r="W131" s="105" t="s">
        <v>3984</v>
      </c>
    </row>
    <row r="132" spans="1:23" ht="27">
      <c r="A132" s="55"/>
      <c r="B132" s="171" t="s">
        <v>2374</v>
      </c>
      <c r="C132" s="76"/>
      <c r="D132" s="76"/>
      <c r="E132" s="167"/>
      <c r="F132" s="156" t="e">
        <f t="shared" si="4"/>
        <v>#N/A</v>
      </c>
      <c r="H132" s="161" t="s">
        <v>495</v>
      </c>
      <c r="W132" s="208" t="s">
        <v>3985</v>
      </c>
    </row>
    <row r="133" spans="1:23" ht="27">
      <c r="A133" s="55"/>
      <c r="B133" s="176" t="s">
        <v>2375</v>
      </c>
      <c r="C133" s="77"/>
      <c r="D133" s="77"/>
      <c r="F133" s="156" t="e">
        <f t="shared" si="4"/>
        <v>#N/A</v>
      </c>
      <c r="H133" s="161" t="s">
        <v>496</v>
      </c>
      <c r="W133" s="208" t="s">
        <v>3986</v>
      </c>
    </row>
    <row r="134" spans="1:23" ht="27">
      <c r="A134" s="55"/>
      <c r="B134" s="171" t="s">
        <v>2376</v>
      </c>
      <c r="C134" s="76"/>
      <c r="D134" s="76"/>
      <c r="E134" s="167"/>
      <c r="F134" s="156" t="e">
        <f t="shared" si="4"/>
        <v>#N/A</v>
      </c>
      <c r="H134" s="161" t="s">
        <v>2377</v>
      </c>
      <c r="W134" s="208" t="s">
        <v>3986</v>
      </c>
    </row>
    <row r="135" spans="1:23" ht="27">
      <c r="A135" s="55"/>
      <c r="B135" s="169" t="s">
        <v>2378</v>
      </c>
      <c r="C135" s="161">
        <v>1018601723</v>
      </c>
      <c r="D135" s="161" t="s">
        <v>110</v>
      </c>
      <c r="E135" s="167"/>
      <c r="F135" s="156" t="str">
        <f t="shared" si="4"/>
        <v>에스지아이신용정보 주식회사</v>
      </c>
      <c r="H135" s="161" t="s">
        <v>2379</v>
      </c>
      <c r="W135" s="208" t="s">
        <v>3987</v>
      </c>
    </row>
    <row r="136" spans="1:23" ht="27">
      <c r="A136" s="55"/>
      <c r="B136" s="169" t="s">
        <v>81</v>
      </c>
      <c r="C136" s="161">
        <v>1048636968</v>
      </c>
      <c r="D136" s="161" t="s">
        <v>2165</v>
      </c>
      <c r="E136" s="167"/>
      <c r="F136" s="156" t="str">
        <f t="shared" si="4"/>
        <v>에스케이 플래닛㈜</v>
      </c>
      <c r="H136" s="161" t="s">
        <v>2380</v>
      </c>
      <c r="W136" s="105" t="s">
        <v>3988</v>
      </c>
    </row>
    <row r="137" spans="1:23" ht="27">
      <c r="A137" s="55"/>
      <c r="B137" s="176" t="s">
        <v>2381</v>
      </c>
      <c r="C137" s="77"/>
      <c r="D137" s="77"/>
      <c r="F137" s="156" t="e">
        <f t="shared" si="4"/>
        <v>#N/A</v>
      </c>
      <c r="H137" s="161" t="s">
        <v>500</v>
      </c>
      <c r="W137" s="59" t="s">
        <v>2150</v>
      </c>
    </row>
    <row r="138" spans="1:23">
      <c r="A138" s="55"/>
      <c r="B138" s="176" t="s">
        <v>2382</v>
      </c>
      <c r="C138" s="77"/>
      <c r="D138" s="77"/>
      <c r="F138" s="156" t="e">
        <f t="shared" si="4"/>
        <v>#N/A</v>
      </c>
      <c r="H138" s="161" t="s">
        <v>501</v>
      </c>
      <c r="W138" s="59" t="s">
        <v>2152</v>
      </c>
    </row>
    <row r="139" spans="1:23" ht="27">
      <c r="A139" s="55"/>
      <c r="B139" s="159" t="s">
        <v>2383</v>
      </c>
      <c r="C139" s="161">
        <v>4928700855</v>
      </c>
      <c r="D139" s="161" t="s">
        <v>2160</v>
      </c>
      <c r="E139" s="167"/>
      <c r="F139" s="156" t="str">
        <f t="shared" si="4"/>
        <v>에스케이스토아 주식회사</v>
      </c>
      <c r="H139" s="161" t="s">
        <v>502</v>
      </c>
      <c r="W139" s="59" t="s">
        <v>2156</v>
      </c>
    </row>
    <row r="140" spans="1:23">
      <c r="A140" s="55"/>
      <c r="B140" s="162" t="s">
        <v>2384</v>
      </c>
      <c r="C140" s="77"/>
      <c r="D140" s="77"/>
      <c r="F140" s="156" t="e">
        <f t="shared" si="4"/>
        <v>#N/A</v>
      </c>
      <c r="H140" s="161" t="s">
        <v>504</v>
      </c>
      <c r="W140" s="59" t="s">
        <v>1894</v>
      </c>
    </row>
    <row r="141" spans="1:23">
      <c r="A141" s="55"/>
      <c r="B141" s="163" t="s">
        <v>2385</v>
      </c>
      <c r="C141" s="161">
        <v>2208176893</v>
      </c>
      <c r="D141" s="161" t="s">
        <v>2162</v>
      </c>
      <c r="E141" s="167"/>
      <c r="F141" s="156" t="str">
        <f t="shared" si="4"/>
        <v>에스케이엠앤서비스㈜</v>
      </c>
      <c r="H141" s="161" t="s">
        <v>380</v>
      </c>
      <c r="W141" s="59" t="s">
        <v>1896</v>
      </c>
    </row>
    <row r="142" spans="1:23">
      <c r="A142" s="55"/>
      <c r="B142" s="163" t="s">
        <v>2162</v>
      </c>
      <c r="C142" s="161">
        <v>2208176893</v>
      </c>
      <c r="D142" s="161" t="s">
        <v>2162</v>
      </c>
      <c r="E142" s="167"/>
      <c r="H142" s="161"/>
      <c r="W142" s="59" t="s">
        <v>1898</v>
      </c>
    </row>
    <row r="143" spans="1:23" ht="27">
      <c r="A143" s="55"/>
      <c r="B143" s="176" t="s">
        <v>2386</v>
      </c>
      <c r="C143" s="77"/>
      <c r="D143" s="77"/>
      <c r="F143" s="156" t="e">
        <f t="shared" ref="F143:F207" si="5">VLOOKUP(B143,$H$3:$H$394,1,0)</f>
        <v>#N/A</v>
      </c>
      <c r="H143" s="161" t="s">
        <v>100</v>
      </c>
      <c r="W143" s="59" t="s">
        <v>2164</v>
      </c>
    </row>
    <row r="144" spans="1:23">
      <c r="A144" s="55"/>
      <c r="B144" s="176" t="s">
        <v>2387</v>
      </c>
      <c r="C144" s="77"/>
      <c r="D144" s="77"/>
      <c r="F144" s="156" t="e">
        <f t="shared" si="5"/>
        <v>#N/A</v>
      </c>
      <c r="H144" s="161" t="s">
        <v>100</v>
      </c>
      <c r="W144" s="59" t="s">
        <v>2166</v>
      </c>
    </row>
    <row r="145" spans="1:23">
      <c r="A145" s="55"/>
      <c r="B145" s="169" t="s">
        <v>2388</v>
      </c>
      <c r="C145" s="161">
        <v>1048143391</v>
      </c>
      <c r="D145" s="161" t="s">
        <v>2158</v>
      </c>
      <c r="E145" s="167"/>
      <c r="F145" s="156" t="str">
        <f t="shared" si="5"/>
        <v>에스케이텔링크주식회사</v>
      </c>
      <c r="H145" s="161" t="s">
        <v>110</v>
      </c>
      <c r="W145" s="59" t="s">
        <v>2154</v>
      </c>
    </row>
    <row r="146" spans="1:23">
      <c r="A146" s="55"/>
      <c r="B146" s="176" t="s">
        <v>2389</v>
      </c>
      <c r="C146" s="77"/>
      <c r="D146" s="77"/>
      <c r="F146" s="156" t="e">
        <f t="shared" si="5"/>
        <v>#N/A</v>
      </c>
      <c r="H146" s="161" t="s">
        <v>118</v>
      </c>
      <c r="W146" s="59" t="s">
        <v>2161</v>
      </c>
    </row>
    <row r="147" spans="1:23">
      <c r="A147" s="55"/>
      <c r="B147" s="162" t="s">
        <v>2390</v>
      </c>
      <c r="C147" s="77"/>
      <c r="D147" s="77"/>
      <c r="F147" s="156" t="e">
        <f t="shared" si="5"/>
        <v>#N/A</v>
      </c>
      <c r="H147" s="161" t="s">
        <v>125</v>
      </c>
      <c r="W147" s="59" t="s">
        <v>1915</v>
      </c>
    </row>
    <row r="148" spans="1:23" ht="40.5">
      <c r="A148" s="55"/>
      <c r="B148" s="162" t="s">
        <v>2391</v>
      </c>
      <c r="C148" s="77"/>
      <c r="D148" s="77"/>
      <c r="F148" s="156" t="e">
        <f t="shared" si="5"/>
        <v>#N/A</v>
      </c>
      <c r="H148" s="161" t="s">
        <v>130</v>
      </c>
      <c r="W148" s="59" t="s">
        <v>1921</v>
      </c>
    </row>
    <row r="149" spans="1:23">
      <c r="A149" s="55"/>
      <c r="B149" s="169" t="s">
        <v>138</v>
      </c>
      <c r="C149" s="161">
        <v>1388118371</v>
      </c>
      <c r="D149" s="161" t="s">
        <v>100</v>
      </c>
      <c r="E149" s="167"/>
      <c r="F149" s="156" t="str">
        <f t="shared" si="5"/>
        <v>에프앤유신용정보주식회사</v>
      </c>
      <c r="H149" s="161" t="s">
        <v>2321</v>
      </c>
      <c r="W149" s="59" t="s">
        <v>2184</v>
      </c>
    </row>
    <row r="150" spans="1:23" ht="40.5">
      <c r="A150" s="55"/>
      <c r="B150" s="169" t="s">
        <v>2392</v>
      </c>
      <c r="C150" s="161">
        <v>1388118371</v>
      </c>
      <c r="D150" s="161" t="s">
        <v>2155</v>
      </c>
      <c r="E150" s="167"/>
      <c r="H150" s="161"/>
      <c r="W150" s="59" t="s">
        <v>2144</v>
      </c>
    </row>
    <row r="151" spans="1:23">
      <c r="A151" s="55"/>
      <c r="B151" s="169" t="s">
        <v>169</v>
      </c>
      <c r="C151" s="161">
        <v>2068123425</v>
      </c>
      <c r="D151" s="161" t="s">
        <v>2393</v>
      </c>
      <c r="E151" s="167"/>
      <c r="F151" s="156" t="str">
        <f t="shared" si="5"/>
        <v>에프투텔레콤㈜</v>
      </c>
      <c r="H151" s="161" t="s">
        <v>118</v>
      </c>
      <c r="W151" s="59" t="s">
        <v>1936</v>
      </c>
    </row>
    <row r="152" spans="1:23">
      <c r="A152" s="55"/>
      <c r="B152" s="159" t="s">
        <v>2394</v>
      </c>
      <c r="C152" s="168">
        <v>1058168890</v>
      </c>
      <c r="D152" s="168" t="s">
        <v>2395</v>
      </c>
      <c r="E152" s="167"/>
      <c r="F152" s="156" t="str">
        <f t="shared" si="5"/>
        <v>엔에이치엔㈜</v>
      </c>
      <c r="H152" s="161" t="s">
        <v>130</v>
      </c>
      <c r="W152" s="59" t="s">
        <v>1941</v>
      </c>
    </row>
    <row r="153" spans="1:23">
      <c r="A153" s="55"/>
      <c r="B153" s="166" t="s">
        <v>1748</v>
      </c>
      <c r="C153" s="164" t="s">
        <v>2215</v>
      </c>
      <c r="D153" s="168" t="s">
        <v>2396</v>
      </c>
      <c r="E153" s="167"/>
      <c r="F153" s="156" t="str">
        <f t="shared" si="5"/>
        <v>엔에이치엔커머스㈜</v>
      </c>
      <c r="H153" s="161" t="s">
        <v>174</v>
      </c>
      <c r="W153" s="59" t="s">
        <v>2182</v>
      </c>
    </row>
    <row r="154" spans="1:23">
      <c r="A154" s="55"/>
      <c r="B154" s="169" t="s">
        <v>233</v>
      </c>
      <c r="C154" s="161">
        <v>1138521083</v>
      </c>
      <c r="D154" s="161" t="s">
        <v>233</v>
      </c>
      <c r="E154" s="167"/>
      <c r="F154" s="156" t="str">
        <f t="shared" si="5"/>
        <v>엔에이치엔한국사이버결제 주식회사</v>
      </c>
      <c r="H154" s="161" t="s">
        <v>519</v>
      </c>
      <c r="W154" s="59" t="s">
        <v>2179</v>
      </c>
    </row>
    <row r="155" spans="1:23">
      <c r="A155" s="55"/>
      <c r="B155" s="162" t="s">
        <v>2397</v>
      </c>
      <c r="C155" s="77"/>
      <c r="D155" s="77"/>
      <c r="F155" s="156" t="e">
        <f t="shared" si="5"/>
        <v>#N/A</v>
      </c>
      <c r="H155" s="161" t="s">
        <v>195</v>
      </c>
      <c r="W155" s="59" t="s">
        <v>2179</v>
      </c>
    </row>
    <row r="156" spans="1:23">
      <c r="A156" s="55"/>
      <c r="B156" s="169" t="s">
        <v>130</v>
      </c>
      <c r="C156" s="161">
        <v>1078743257</v>
      </c>
      <c r="D156" s="161" t="s">
        <v>2398</v>
      </c>
      <c r="E156" s="167"/>
      <c r="F156" s="156" t="str">
        <f t="shared" si="5"/>
        <v>엠지신용정보주식회사</v>
      </c>
      <c r="H156" s="161" t="s">
        <v>520</v>
      </c>
      <c r="W156" s="59" t="s">
        <v>1962</v>
      </c>
    </row>
    <row r="157" spans="1:23">
      <c r="A157" s="55"/>
      <c r="B157" s="166" t="s">
        <v>2399</v>
      </c>
      <c r="C157" s="164" t="s">
        <v>2215</v>
      </c>
      <c r="D157" s="165" t="s">
        <v>2399</v>
      </c>
      <c r="F157" s="156" t="str">
        <f t="shared" si="5"/>
        <v>영서정보통신㈜</v>
      </c>
      <c r="H157" s="161" t="s">
        <v>176</v>
      </c>
      <c r="W157" s="59" t="s">
        <v>1967</v>
      </c>
    </row>
    <row r="158" spans="1:23">
      <c r="A158" s="55"/>
      <c r="B158" s="176" t="s">
        <v>2400</v>
      </c>
      <c r="C158" s="77"/>
      <c r="D158" s="77"/>
      <c r="F158" s="156" t="e">
        <f t="shared" si="5"/>
        <v>#N/A</v>
      </c>
      <c r="H158" s="161" t="s">
        <v>521</v>
      </c>
      <c r="W158" s="59" t="s">
        <v>2168</v>
      </c>
    </row>
    <row r="159" spans="1:23">
      <c r="A159" s="55"/>
      <c r="B159" s="159" t="s">
        <v>2401</v>
      </c>
      <c r="C159" s="161">
        <v>2648110493</v>
      </c>
      <c r="D159" s="161" t="s">
        <v>2402</v>
      </c>
      <c r="E159" s="167"/>
      <c r="F159" s="156" t="str">
        <f t="shared" si="5"/>
        <v>오감미디어㈜</v>
      </c>
      <c r="H159" s="161" t="s">
        <v>2403</v>
      </c>
      <c r="W159" s="59" t="s">
        <v>1977</v>
      </c>
    </row>
    <row r="160" spans="1:23">
      <c r="A160" s="55"/>
      <c r="B160" s="162" t="s">
        <v>2404</v>
      </c>
      <c r="C160" s="77"/>
      <c r="D160" s="77"/>
      <c r="F160" s="156" t="e">
        <f t="shared" si="5"/>
        <v>#N/A</v>
      </c>
      <c r="H160" s="161" t="s">
        <v>523</v>
      </c>
      <c r="W160" s="59" t="s">
        <v>2180</v>
      </c>
    </row>
    <row r="161" spans="1:23">
      <c r="A161" s="55"/>
      <c r="B161" s="162" t="s">
        <v>2405</v>
      </c>
      <c r="C161" s="77"/>
      <c r="D161" s="77"/>
      <c r="F161" s="156" t="e">
        <f t="shared" si="5"/>
        <v>#N/A</v>
      </c>
      <c r="H161" s="161" t="s">
        <v>525</v>
      </c>
      <c r="W161" s="59" t="s">
        <v>2178</v>
      </c>
    </row>
    <row r="162" spans="1:23">
      <c r="A162" s="55"/>
      <c r="B162" s="171" t="s">
        <v>2406</v>
      </c>
      <c r="C162" s="76"/>
      <c r="D162" s="76"/>
      <c r="E162" s="167"/>
      <c r="F162" s="156" t="e">
        <f t="shared" si="5"/>
        <v>#N/A</v>
      </c>
      <c r="H162" s="161" t="s">
        <v>527</v>
      </c>
      <c r="W162" s="59" t="s">
        <v>1992</v>
      </c>
    </row>
    <row r="163" spans="1:23">
      <c r="A163" s="55"/>
      <c r="B163" s="162" t="s">
        <v>2407</v>
      </c>
      <c r="C163" s="77"/>
      <c r="D163" s="77"/>
      <c r="F163" s="156" t="e">
        <f t="shared" si="5"/>
        <v>#N/A</v>
      </c>
      <c r="H163" s="161" t="s">
        <v>86</v>
      </c>
      <c r="W163" s="59" t="s">
        <v>2185</v>
      </c>
    </row>
    <row r="164" spans="1:23">
      <c r="A164" s="55"/>
      <c r="B164" s="169" t="s">
        <v>118</v>
      </c>
      <c r="C164" s="161">
        <v>2028152516</v>
      </c>
      <c r="D164" s="161" t="s">
        <v>2408</v>
      </c>
      <c r="E164" s="167"/>
      <c r="F164" s="156" t="str">
        <f t="shared" si="5"/>
        <v>우리신용정보㈜</v>
      </c>
      <c r="H164" s="161" t="s">
        <v>2409</v>
      </c>
      <c r="W164" s="59" t="s">
        <v>2000</v>
      </c>
    </row>
    <row r="165" spans="1:23">
      <c r="A165" s="55"/>
      <c r="B165" s="159" t="s">
        <v>2410</v>
      </c>
      <c r="C165" s="168">
        <v>1018302925</v>
      </c>
      <c r="D165" s="168" t="s">
        <v>2411</v>
      </c>
      <c r="E165" s="167"/>
      <c r="F165" s="156" t="str">
        <f t="shared" si="5"/>
        <v>우정사업본부</v>
      </c>
      <c r="H165" s="161" t="s">
        <v>2411</v>
      </c>
      <c r="W165" s="59" t="s">
        <v>2004</v>
      </c>
    </row>
    <row r="166" spans="1:23">
      <c r="A166" s="55"/>
      <c r="B166" s="162" t="s">
        <v>2412</v>
      </c>
      <c r="C166" s="162"/>
      <c r="D166" s="77"/>
      <c r="F166" s="156" t="e">
        <f t="shared" si="5"/>
        <v>#N/A</v>
      </c>
      <c r="H166" s="161" t="s">
        <v>2413</v>
      </c>
      <c r="W166" s="59" t="s">
        <v>2177</v>
      </c>
    </row>
    <row r="167" spans="1:23">
      <c r="A167" s="55"/>
      <c r="B167" s="180" t="s">
        <v>2414</v>
      </c>
      <c r="C167" s="162"/>
      <c r="D167" s="76"/>
      <c r="E167" s="167"/>
      <c r="F167" s="156" t="e">
        <f t="shared" si="5"/>
        <v>#N/A</v>
      </c>
      <c r="H167" s="161" t="s">
        <v>459</v>
      </c>
      <c r="W167" s="59" t="s">
        <v>2186</v>
      </c>
    </row>
    <row r="168" spans="1:23">
      <c r="A168" s="55"/>
      <c r="B168" s="162" t="s">
        <v>2415</v>
      </c>
      <c r="C168" s="162"/>
      <c r="D168" s="77"/>
      <c r="F168" s="156" t="e">
        <f t="shared" si="5"/>
        <v>#N/A</v>
      </c>
      <c r="H168" s="161" t="s">
        <v>451</v>
      </c>
      <c r="W168" s="200" t="s">
        <v>3989</v>
      </c>
    </row>
    <row r="169" spans="1:23">
      <c r="A169" s="55"/>
      <c r="B169" s="162" t="s">
        <v>2416</v>
      </c>
      <c r="C169" s="162"/>
      <c r="D169" s="77"/>
      <c r="F169" s="156" t="e">
        <f t="shared" si="5"/>
        <v>#N/A</v>
      </c>
      <c r="H169" s="161" t="s">
        <v>440</v>
      </c>
      <c r="W169" s="200" t="s">
        <v>3989</v>
      </c>
    </row>
    <row r="170" spans="1:23">
      <c r="A170" s="55"/>
      <c r="B170" s="159" t="s">
        <v>2417</v>
      </c>
      <c r="C170" s="168">
        <v>1238603513</v>
      </c>
      <c r="D170" s="168" t="s">
        <v>2418</v>
      </c>
      <c r="E170" s="167"/>
      <c r="F170" s="156" t="str">
        <f t="shared" si="5"/>
        <v>유빈스 주식회사</v>
      </c>
      <c r="H170" s="161" t="s">
        <v>64</v>
      </c>
      <c r="W170" s="200" t="s">
        <v>3989</v>
      </c>
    </row>
    <row r="171" spans="1:23">
      <c r="A171" s="55"/>
      <c r="B171" s="169" t="s">
        <v>2419</v>
      </c>
      <c r="C171" s="161">
        <v>1298129383</v>
      </c>
      <c r="D171" s="161" t="s">
        <v>2420</v>
      </c>
      <c r="E171" s="167"/>
      <c r="F171" s="156" t="str">
        <f t="shared" si="5"/>
        <v>유엔젤㈜</v>
      </c>
      <c r="H171" s="161" t="s">
        <v>83</v>
      </c>
      <c r="W171" s="200" t="s">
        <v>3989</v>
      </c>
    </row>
    <row r="172" spans="1:23">
      <c r="A172" s="55"/>
      <c r="B172" s="169" t="s">
        <v>2421</v>
      </c>
      <c r="C172" s="161">
        <v>1298601323</v>
      </c>
      <c r="D172" s="161" t="s">
        <v>164</v>
      </c>
      <c r="E172" s="167"/>
      <c r="F172" s="156" t="str">
        <f t="shared" si="5"/>
        <v>유한회사 실릭스</v>
      </c>
      <c r="H172" s="161" t="s">
        <v>84</v>
      </c>
      <c r="W172" s="200" t="s">
        <v>3989</v>
      </c>
    </row>
    <row r="173" spans="1:23">
      <c r="A173" s="55"/>
      <c r="B173" s="170" t="s">
        <v>2422</v>
      </c>
      <c r="C173" s="161">
        <v>1298191311</v>
      </c>
      <c r="D173" s="161" t="s">
        <v>2423</v>
      </c>
      <c r="E173" s="167"/>
      <c r="F173" s="156" t="str">
        <f t="shared" si="5"/>
        <v>이모션글로벌</v>
      </c>
      <c r="H173" s="161" t="s">
        <v>337</v>
      </c>
      <c r="W173" s="200" t="s">
        <v>3989</v>
      </c>
    </row>
    <row r="174" spans="1:23">
      <c r="A174" s="55"/>
      <c r="B174" s="171" t="s">
        <v>2424</v>
      </c>
      <c r="C174" s="76"/>
      <c r="D174" s="76"/>
      <c r="E174" s="167"/>
      <c r="F174" s="156" t="e">
        <f t="shared" si="5"/>
        <v>#N/A</v>
      </c>
      <c r="H174" s="161" t="s">
        <v>2425</v>
      </c>
      <c r="W174" s="200" t="s">
        <v>3989</v>
      </c>
    </row>
    <row r="175" spans="1:23">
      <c r="A175" s="55"/>
      <c r="B175" s="159" t="s">
        <v>2426</v>
      </c>
      <c r="C175" s="168">
        <v>1208614122</v>
      </c>
      <c r="D175" s="168" t="s">
        <v>2427</v>
      </c>
      <c r="E175" s="167"/>
      <c r="F175" s="156" t="str">
        <f t="shared" si="5"/>
        <v>이지스엔터프라이즈㈜</v>
      </c>
      <c r="H175" s="161" t="s">
        <v>202</v>
      </c>
      <c r="W175" s="200" t="s">
        <v>3989</v>
      </c>
    </row>
    <row r="176" spans="1:23">
      <c r="A176" s="55"/>
      <c r="B176" s="159" t="s">
        <v>2428</v>
      </c>
      <c r="C176" s="161">
        <v>2148813475</v>
      </c>
      <c r="D176" s="161" t="s">
        <v>2176</v>
      </c>
      <c r="E176" s="167"/>
      <c r="F176" s="156" t="str">
        <f t="shared" si="5"/>
        <v>인크로스 주식회사</v>
      </c>
      <c r="H176" s="161" t="s">
        <v>208</v>
      </c>
      <c r="W176" s="200" t="s">
        <v>3989</v>
      </c>
    </row>
    <row r="177" spans="1:23">
      <c r="A177" s="55"/>
      <c r="B177" s="162" t="s">
        <v>2429</v>
      </c>
      <c r="C177" s="77"/>
      <c r="D177" s="77"/>
      <c r="F177" s="156" t="e">
        <f t="shared" si="5"/>
        <v>#N/A</v>
      </c>
      <c r="H177" s="161" t="s">
        <v>2430</v>
      </c>
      <c r="W177" s="200" t="s">
        <v>3989</v>
      </c>
    </row>
    <row r="178" spans="1:23">
      <c r="A178" s="55"/>
      <c r="B178" s="169" t="s">
        <v>2431</v>
      </c>
      <c r="C178" s="160">
        <v>1058184639</v>
      </c>
      <c r="D178" s="160" t="s">
        <v>2431</v>
      </c>
      <c r="F178" s="156" t="str">
        <f t="shared" si="5"/>
        <v>입소스 주식회사(IPSOS)</v>
      </c>
      <c r="H178" s="161" t="s">
        <v>64</v>
      </c>
      <c r="W178" s="200" t="s">
        <v>3989</v>
      </c>
    </row>
    <row r="179" spans="1:23">
      <c r="A179" s="55"/>
      <c r="B179" s="162" t="s">
        <v>2432</v>
      </c>
      <c r="C179" s="77"/>
      <c r="D179" s="77"/>
      <c r="F179" s="156" t="e">
        <f t="shared" si="5"/>
        <v>#N/A</v>
      </c>
      <c r="H179" s="161" t="s">
        <v>202</v>
      </c>
      <c r="W179" s="200" t="s">
        <v>3989</v>
      </c>
    </row>
    <row r="180" spans="1:23" ht="27">
      <c r="A180" s="55"/>
      <c r="B180" s="169" t="s">
        <v>2433</v>
      </c>
      <c r="C180" s="178" t="s">
        <v>2434</v>
      </c>
      <c r="D180" s="160" t="s">
        <v>2435</v>
      </c>
      <c r="F180" s="156" t="str">
        <f t="shared" si="5"/>
        <v>재단법인 행복아이씨티</v>
      </c>
      <c r="H180" s="161" t="s">
        <v>2436</v>
      </c>
      <c r="W180" s="104" t="s">
        <v>3990</v>
      </c>
    </row>
    <row r="181" spans="1:23" ht="27">
      <c r="A181" s="55"/>
      <c r="B181" s="169" t="s">
        <v>2437</v>
      </c>
      <c r="C181" s="160">
        <v>1018188972</v>
      </c>
      <c r="D181" s="160" t="s">
        <v>2438</v>
      </c>
      <c r="F181" s="156" t="str">
        <f t="shared" si="5"/>
        <v>제니엘맥</v>
      </c>
      <c r="H181" s="161" t="s">
        <v>2439</v>
      </c>
      <c r="W181" s="105" t="s">
        <v>3991</v>
      </c>
    </row>
    <row r="182" spans="1:23" ht="40.5">
      <c r="A182" s="55"/>
      <c r="B182" s="162" t="s">
        <v>2440</v>
      </c>
      <c r="C182" s="77"/>
      <c r="D182" s="77"/>
      <c r="F182" s="156" t="e">
        <f t="shared" si="5"/>
        <v>#N/A</v>
      </c>
      <c r="H182" s="161" t="s">
        <v>2441</v>
      </c>
      <c r="W182" s="105" t="s">
        <v>3902</v>
      </c>
    </row>
    <row r="183" spans="1:23" ht="54">
      <c r="A183" s="55"/>
      <c r="B183" s="159" t="s">
        <v>2442</v>
      </c>
      <c r="C183" s="164" t="s">
        <v>2215</v>
      </c>
      <c r="D183" s="165" t="s">
        <v>2442</v>
      </c>
      <c r="F183" s="156" t="str">
        <f t="shared" si="5"/>
        <v>조재현 법무사&amp;행정사 사무소</v>
      </c>
      <c r="H183" s="161" t="s">
        <v>2443</v>
      </c>
      <c r="W183" s="104" t="s">
        <v>3992</v>
      </c>
    </row>
    <row r="184" spans="1:23" ht="27">
      <c r="A184" s="55"/>
      <c r="B184" s="166" t="s">
        <v>670</v>
      </c>
      <c r="C184" s="164" t="s">
        <v>2215</v>
      </c>
      <c r="D184" s="168" t="s">
        <v>2444</v>
      </c>
      <c r="E184" s="167"/>
      <c r="F184" s="156" t="str">
        <f t="shared" si="5"/>
        <v>㈜ 프레피스코리아</v>
      </c>
      <c r="H184" s="161" t="s">
        <v>100</v>
      </c>
      <c r="W184" s="104" t="s">
        <v>3993</v>
      </c>
    </row>
    <row r="185" spans="1:23">
      <c r="A185" s="55"/>
      <c r="B185" s="169" t="s">
        <v>238</v>
      </c>
      <c r="C185" s="160">
        <v>2208182546</v>
      </c>
      <c r="D185" s="160" t="s">
        <v>2445</v>
      </c>
      <c r="F185" s="156" t="str">
        <f t="shared" si="5"/>
        <v>㈜KG모빌리언스</v>
      </c>
      <c r="H185" s="161" t="s">
        <v>2446</v>
      </c>
    </row>
    <row r="186" spans="1:23">
      <c r="A186" s="55"/>
      <c r="B186" s="175" t="s">
        <v>2447</v>
      </c>
      <c r="C186" s="181"/>
      <c r="D186" s="181"/>
      <c r="E186" s="182"/>
      <c r="F186" s="156" t="e">
        <f t="shared" si="5"/>
        <v>#N/A</v>
      </c>
      <c r="H186" s="161" t="s">
        <v>2448</v>
      </c>
    </row>
    <row r="187" spans="1:23">
      <c r="A187" s="55"/>
      <c r="B187" s="162" t="s">
        <v>2449</v>
      </c>
      <c r="C187" s="77"/>
      <c r="D187" s="77"/>
      <c r="F187" s="156" t="e">
        <f t="shared" si="5"/>
        <v>#N/A</v>
      </c>
      <c r="H187" s="161" t="s">
        <v>2450</v>
      </c>
    </row>
    <row r="188" spans="1:23">
      <c r="A188" s="55"/>
      <c r="B188" s="166" t="s">
        <v>2451</v>
      </c>
      <c r="C188" s="164" t="s">
        <v>2215</v>
      </c>
      <c r="D188" s="168" t="s">
        <v>2451</v>
      </c>
      <c r="E188" s="167"/>
      <c r="F188" s="156" t="str">
        <f t="shared" si="5"/>
        <v>㈜굿모닝철원방송</v>
      </c>
      <c r="H188" s="161" t="s">
        <v>84</v>
      </c>
    </row>
    <row r="189" spans="1:23">
      <c r="A189" s="55"/>
      <c r="B189" s="166" t="s">
        <v>2452</v>
      </c>
      <c r="C189" s="164" t="s">
        <v>2215</v>
      </c>
      <c r="D189" s="168" t="s">
        <v>2452</v>
      </c>
      <c r="E189" s="167"/>
      <c r="F189" s="156" t="str">
        <f t="shared" si="5"/>
        <v>㈜내수케이블방송</v>
      </c>
      <c r="H189" s="161" t="s">
        <v>83</v>
      </c>
    </row>
    <row r="190" spans="1:23">
      <c r="A190" s="55"/>
      <c r="B190" s="176" t="s">
        <v>2453</v>
      </c>
      <c r="C190" s="77"/>
      <c r="D190" s="77"/>
      <c r="F190" s="156" t="e">
        <f t="shared" si="5"/>
        <v>#N/A</v>
      </c>
      <c r="H190" s="161" t="s">
        <v>440</v>
      </c>
    </row>
    <row r="191" spans="1:23">
      <c r="A191" s="55"/>
      <c r="B191" s="159" t="s">
        <v>2454</v>
      </c>
      <c r="C191" s="160">
        <v>2148728030</v>
      </c>
      <c r="D191" s="160" t="s">
        <v>2455</v>
      </c>
      <c r="F191" s="156" t="str">
        <f t="shared" si="5"/>
        <v>㈜네이블커뮤니케이션즈</v>
      </c>
      <c r="H191" s="161" t="s">
        <v>64</v>
      </c>
    </row>
    <row r="192" spans="1:23">
      <c r="A192" s="55"/>
      <c r="B192" s="169" t="s">
        <v>2456</v>
      </c>
      <c r="C192" s="160">
        <v>2208649824</v>
      </c>
      <c r="D192" s="160" t="s">
        <v>2457</v>
      </c>
      <c r="F192" s="156" t="str">
        <f t="shared" si="5"/>
        <v>㈜넥스모어시스템즈</v>
      </c>
      <c r="H192" s="161" t="s">
        <v>202</v>
      </c>
    </row>
    <row r="193" spans="1:8">
      <c r="A193" s="55"/>
      <c r="B193" s="171" t="s">
        <v>2458</v>
      </c>
      <c r="C193" s="76"/>
      <c r="D193" s="76"/>
      <c r="E193" s="167"/>
      <c r="F193" s="156" t="e">
        <f t="shared" si="5"/>
        <v>#N/A</v>
      </c>
      <c r="H193" s="161" t="s">
        <v>2436</v>
      </c>
    </row>
    <row r="194" spans="1:8">
      <c r="A194" s="55"/>
      <c r="B194" s="171" t="s">
        <v>2459</v>
      </c>
      <c r="C194" s="76"/>
      <c r="D194" s="76"/>
      <c r="E194" s="167"/>
      <c r="F194" s="156" t="e">
        <f t="shared" si="5"/>
        <v>#N/A</v>
      </c>
      <c r="H194" s="161" t="s">
        <v>2439</v>
      </c>
    </row>
    <row r="195" spans="1:8">
      <c r="A195" s="55"/>
      <c r="B195" s="169" t="s">
        <v>224</v>
      </c>
      <c r="C195" s="160">
        <v>1138144055</v>
      </c>
      <c r="D195" s="160" t="s">
        <v>2460</v>
      </c>
      <c r="F195" s="156" t="str">
        <f t="shared" si="5"/>
        <v>㈜다날</v>
      </c>
      <c r="H195" s="161" t="s">
        <v>84</v>
      </c>
    </row>
    <row r="196" spans="1:8">
      <c r="A196" s="55"/>
      <c r="B196" s="171" t="s">
        <v>2461</v>
      </c>
      <c r="C196" s="76"/>
      <c r="D196" s="76"/>
      <c r="E196" s="167"/>
      <c r="F196" s="156" t="e">
        <f t="shared" si="5"/>
        <v>#N/A</v>
      </c>
      <c r="H196" s="161" t="s">
        <v>83</v>
      </c>
    </row>
    <row r="197" spans="1:8">
      <c r="A197" s="55"/>
      <c r="B197" s="176" t="s">
        <v>2462</v>
      </c>
      <c r="C197" s="77"/>
      <c r="D197" s="77"/>
      <c r="F197" s="156" t="e">
        <f t="shared" si="5"/>
        <v>#N/A</v>
      </c>
      <c r="H197" s="161" t="s">
        <v>440</v>
      </c>
    </row>
    <row r="198" spans="1:8">
      <c r="A198" s="55"/>
      <c r="B198" s="171" t="s">
        <v>2463</v>
      </c>
      <c r="C198" s="76"/>
      <c r="D198" s="76"/>
      <c r="E198" s="167"/>
      <c r="F198" s="156" t="e">
        <f t="shared" si="5"/>
        <v>#N/A</v>
      </c>
      <c r="H198" s="161" t="s">
        <v>2436</v>
      </c>
    </row>
    <row r="199" spans="1:8">
      <c r="A199" s="55"/>
      <c r="B199" s="176" t="s">
        <v>2464</v>
      </c>
      <c r="C199" s="77"/>
      <c r="D199" s="77"/>
      <c r="F199" s="156" t="e">
        <f t="shared" si="5"/>
        <v>#N/A</v>
      </c>
      <c r="H199" s="161" t="s">
        <v>314</v>
      </c>
    </row>
    <row r="200" spans="1:8">
      <c r="A200" s="55"/>
      <c r="B200" s="169" t="s">
        <v>228</v>
      </c>
      <c r="C200" s="160" t="s">
        <v>2465</v>
      </c>
      <c r="D200" s="160" t="s">
        <v>2466</v>
      </c>
      <c r="F200" s="156" t="str">
        <f t="shared" si="5"/>
        <v>㈜드림시큐리티</v>
      </c>
      <c r="H200" s="161" t="s">
        <v>2467</v>
      </c>
    </row>
    <row r="201" spans="1:8">
      <c r="A201" s="55"/>
      <c r="B201" s="169" t="s">
        <v>2170</v>
      </c>
      <c r="C201" s="160">
        <v>2148629288</v>
      </c>
      <c r="D201" s="160" t="s">
        <v>2170</v>
      </c>
      <c r="F201" s="156" t="str">
        <f t="shared" si="5"/>
        <v>㈜드림어스컴퍼니</v>
      </c>
      <c r="H201" s="161" t="s">
        <v>2468</v>
      </c>
    </row>
    <row r="202" spans="1:8">
      <c r="A202" s="55"/>
      <c r="B202" s="162" t="s">
        <v>2469</v>
      </c>
      <c r="C202" s="77"/>
      <c r="D202" s="77"/>
      <c r="F202" s="156" t="e">
        <f t="shared" si="5"/>
        <v>#N/A</v>
      </c>
      <c r="H202" s="161" t="s">
        <v>83</v>
      </c>
    </row>
    <row r="203" spans="1:8">
      <c r="A203" s="55"/>
      <c r="B203" s="176" t="s">
        <v>2470</v>
      </c>
      <c r="C203" s="77"/>
      <c r="D203" s="77"/>
      <c r="F203" s="156" t="e">
        <f t="shared" si="5"/>
        <v>#N/A</v>
      </c>
      <c r="H203" s="161" t="s">
        <v>84</v>
      </c>
    </row>
    <row r="204" spans="1:8">
      <c r="A204" s="55"/>
      <c r="B204" s="166" t="s">
        <v>1607</v>
      </c>
      <c r="C204" s="164" t="s">
        <v>2215</v>
      </c>
      <c r="D204" s="168" t="s">
        <v>2471</v>
      </c>
      <c r="E204" s="167"/>
      <c r="F204" s="156" t="str">
        <f t="shared" si="5"/>
        <v>㈜라이너스</v>
      </c>
      <c r="H204" s="161" t="s">
        <v>202</v>
      </c>
    </row>
    <row r="205" spans="1:8">
      <c r="A205" s="55"/>
      <c r="B205" s="162" t="s">
        <v>2472</v>
      </c>
      <c r="C205" s="77"/>
      <c r="D205" s="77"/>
      <c r="F205" s="156" t="e">
        <f t="shared" si="5"/>
        <v>#N/A</v>
      </c>
      <c r="H205" s="161" t="s">
        <v>440</v>
      </c>
    </row>
    <row r="206" spans="1:8">
      <c r="A206" s="55"/>
      <c r="B206" s="166" t="s">
        <v>1358</v>
      </c>
      <c r="C206" s="168">
        <v>1078729935</v>
      </c>
      <c r="D206" s="168" t="s">
        <v>2473</v>
      </c>
      <c r="E206" s="167"/>
      <c r="F206" s="156" t="e">
        <f t="shared" si="5"/>
        <v>#N/A</v>
      </c>
      <c r="H206" s="161" t="s">
        <v>64</v>
      </c>
    </row>
    <row r="207" spans="1:8">
      <c r="A207" s="55"/>
      <c r="B207" s="177" t="s">
        <v>2474</v>
      </c>
      <c r="C207" s="183">
        <v>1058688509</v>
      </c>
      <c r="D207" s="183" t="s">
        <v>2475</v>
      </c>
      <c r="E207" s="182"/>
      <c r="F207" s="156" t="str">
        <f t="shared" si="5"/>
        <v>㈜마티아솔루션</v>
      </c>
      <c r="H207" s="161" t="s">
        <v>2239</v>
      </c>
    </row>
    <row r="208" spans="1:8">
      <c r="A208" s="55"/>
      <c r="B208" s="163" t="s">
        <v>2476</v>
      </c>
      <c r="C208" s="161">
        <v>2208181227</v>
      </c>
      <c r="D208" s="161" t="s">
        <v>2477</v>
      </c>
      <c r="E208" s="167"/>
      <c r="F208" s="156" t="str">
        <f t="shared" ref="F208:F271" si="6">VLOOKUP(B208,$H$3:$H$394,1,0)</f>
        <v>㈜모비젠</v>
      </c>
      <c r="H208" s="161" t="s">
        <v>2478</v>
      </c>
    </row>
    <row r="209" spans="1:8">
      <c r="A209" s="55"/>
      <c r="B209" s="169" t="s">
        <v>285</v>
      </c>
      <c r="C209" s="160" t="s">
        <v>2479</v>
      </c>
      <c r="D209" s="160" t="s">
        <v>2480</v>
      </c>
      <c r="F209" s="156" t="str">
        <f t="shared" si="6"/>
        <v>㈜모엔트</v>
      </c>
      <c r="H209" s="161" t="s">
        <v>84</v>
      </c>
    </row>
    <row r="210" spans="1:8">
      <c r="A210" s="55"/>
      <c r="B210" s="162" t="s">
        <v>2481</v>
      </c>
      <c r="C210" s="77"/>
      <c r="D210" s="77"/>
      <c r="F210" s="156" t="e">
        <f t="shared" si="6"/>
        <v>#N/A</v>
      </c>
      <c r="H210" s="161" t="s">
        <v>431</v>
      </c>
    </row>
    <row r="211" spans="1:8">
      <c r="A211" s="55"/>
      <c r="B211" s="169" t="s">
        <v>2482</v>
      </c>
      <c r="C211" s="160">
        <v>1058678603</v>
      </c>
      <c r="D211" s="160" t="s">
        <v>2483</v>
      </c>
      <c r="F211" s="156" t="str">
        <f t="shared" si="6"/>
        <v>㈜미디어브레인</v>
      </c>
      <c r="H211" s="161" t="s">
        <v>2333</v>
      </c>
    </row>
    <row r="212" spans="1:8">
      <c r="A212" s="55"/>
      <c r="B212" s="162" t="s">
        <v>2484</v>
      </c>
      <c r="C212" s="77"/>
      <c r="D212" s="77"/>
      <c r="F212" s="156" t="e">
        <f t="shared" si="6"/>
        <v>#N/A</v>
      </c>
      <c r="H212" s="161" t="s">
        <v>202</v>
      </c>
    </row>
    <row r="213" spans="1:8">
      <c r="A213" s="55"/>
      <c r="B213" s="176" t="s">
        <v>2485</v>
      </c>
      <c r="C213" s="77"/>
      <c r="D213" s="77"/>
      <c r="F213" s="156" t="e">
        <f t="shared" si="6"/>
        <v>#N/A</v>
      </c>
      <c r="H213" s="161" t="s">
        <v>2486</v>
      </c>
    </row>
    <row r="214" spans="1:8">
      <c r="A214" s="55"/>
      <c r="B214" s="169" t="s">
        <v>1091</v>
      </c>
      <c r="C214" s="160">
        <v>2118840973</v>
      </c>
      <c r="D214" s="160" t="s">
        <v>2487</v>
      </c>
      <c r="F214" s="156" t="str">
        <f t="shared" si="6"/>
        <v>㈜블랙스톤</v>
      </c>
      <c r="H214" s="161" t="s">
        <v>2330</v>
      </c>
    </row>
    <row r="215" spans="1:8">
      <c r="A215" s="55"/>
      <c r="B215" s="162" t="s">
        <v>2488</v>
      </c>
      <c r="C215" s="77"/>
      <c r="D215" s="77"/>
      <c r="F215" s="156" t="e">
        <f t="shared" si="6"/>
        <v>#N/A</v>
      </c>
      <c r="H215" s="161" t="s">
        <v>2222</v>
      </c>
    </row>
    <row r="216" spans="1:8">
      <c r="A216" s="55"/>
      <c r="B216" s="169" t="s">
        <v>2489</v>
      </c>
      <c r="C216" s="160">
        <v>2068159618</v>
      </c>
      <c r="D216" s="160" t="s">
        <v>2490</v>
      </c>
      <c r="F216" s="156" t="str">
        <f t="shared" si="6"/>
        <v>㈜블루밍코리아</v>
      </c>
      <c r="H216" s="161" t="s">
        <v>2491</v>
      </c>
    </row>
    <row r="217" spans="1:8">
      <c r="A217" s="55"/>
      <c r="B217" s="169" t="s">
        <v>2492</v>
      </c>
      <c r="C217" s="160">
        <v>2148742783</v>
      </c>
      <c r="D217" s="160" t="s">
        <v>2493</v>
      </c>
      <c r="F217" s="156" t="str">
        <f t="shared" si="6"/>
        <v>㈜비디</v>
      </c>
      <c r="H217" s="161" t="s">
        <v>2237</v>
      </c>
    </row>
    <row r="218" spans="1:8">
      <c r="A218" s="55"/>
      <c r="B218" s="176" t="s">
        <v>2494</v>
      </c>
      <c r="C218" s="77"/>
      <c r="D218" s="77"/>
      <c r="F218" s="156" t="e">
        <f t="shared" si="6"/>
        <v>#N/A</v>
      </c>
      <c r="H218" s="161" t="s">
        <v>2025</v>
      </c>
    </row>
    <row r="219" spans="1:8">
      <c r="A219" s="55"/>
      <c r="B219" s="176" t="s">
        <v>2495</v>
      </c>
      <c r="C219" s="77"/>
      <c r="D219" s="77"/>
      <c r="F219" s="156" t="e">
        <f t="shared" si="6"/>
        <v>#N/A</v>
      </c>
      <c r="H219" s="161" t="s">
        <v>202</v>
      </c>
    </row>
    <row r="220" spans="1:8">
      <c r="A220" s="55"/>
      <c r="B220" s="176" t="s">
        <v>2496</v>
      </c>
      <c r="C220" s="77"/>
      <c r="D220" s="77"/>
      <c r="F220" s="156" t="e">
        <f t="shared" si="6"/>
        <v>#N/A</v>
      </c>
      <c r="H220" s="161" t="s">
        <v>64</v>
      </c>
    </row>
    <row r="221" spans="1:8">
      <c r="A221" s="55"/>
      <c r="B221" s="162" t="s">
        <v>2497</v>
      </c>
      <c r="C221" s="77"/>
      <c r="D221" s="77"/>
      <c r="F221" s="156" t="e">
        <f t="shared" si="6"/>
        <v>#N/A</v>
      </c>
      <c r="H221" s="161" t="s">
        <v>83</v>
      </c>
    </row>
    <row r="222" spans="1:8">
      <c r="A222" s="55"/>
      <c r="B222" s="162" t="s">
        <v>2498</v>
      </c>
      <c r="C222" s="77"/>
      <c r="D222" s="77"/>
      <c r="F222" s="156" t="e">
        <f t="shared" si="6"/>
        <v>#N/A</v>
      </c>
      <c r="H222" s="161" t="s">
        <v>2499</v>
      </c>
    </row>
    <row r="223" spans="1:8">
      <c r="A223" s="55"/>
      <c r="B223" s="162" t="s">
        <v>2500</v>
      </c>
      <c r="C223" s="77"/>
      <c r="D223" s="77"/>
      <c r="F223" s="156" t="e">
        <f t="shared" si="6"/>
        <v>#N/A</v>
      </c>
      <c r="H223" s="161" t="s">
        <v>64</v>
      </c>
    </row>
    <row r="224" spans="1:8">
      <c r="A224" s="55"/>
      <c r="B224" s="169" t="s">
        <v>2501</v>
      </c>
      <c r="C224" s="160" t="s">
        <v>2502</v>
      </c>
      <c r="D224" s="160" t="s">
        <v>2503</v>
      </c>
      <c r="F224" s="156" t="str">
        <f t="shared" si="6"/>
        <v>㈜시너지이십일</v>
      </c>
      <c r="H224" s="161" t="s">
        <v>83</v>
      </c>
    </row>
    <row r="225" spans="1:8">
      <c r="A225" s="55"/>
      <c r="B225" s="162" t="s">
        <v>2504</v>
      </c>
      <c r="C225" s="77"/>
      <c r="D225" s="77"/>
      <c r="F225" s="156" t="e">
        <f t="shared" si="6"/>
        <v>#N/A</v>
      </c>
      <c r="H225" s="161" t="s">
        <v>84</v>
      </c>
    </row>
    <row r="226" spans="1:8">
      <c r="A226" s="55"/>
      <c r="B226" s="159" t="s">
        <v>2505</v>
      </c>
      <c r="C226" s="160">
        <v>1238623969</v>
      </c>
      <c r="D226" s="160" t="s">
        <v>2506</v>
      </c>
      <c r="F226" s="156" t="str">
        <f t="shared" si="6"/>
        <v>㈜시컴스</v>
      </c>
      <c r="H226" s="161" t="s">
        <v>86</v>
      </c>
    </row>
    <row r="227" spans="1:8">
      <c r="A227" s="55"/>
      <c r="B227" s="176" t="s">
        <v>2507</v>
      </c>
      <c r="C227" s="77"/>
      <c r="D227" s="77"/>
      <c r="F227" s="156" t="e">
        <f t="shared" si="6"/>
        <v>#N/A</v>
      </c>
      <c r="H227" s="161" t="s">
        <v>2411</v>
      </c>
    </row>
    <row r="228" spans="1:8">
      <c r="A228" s="55"/>
      <c r="B228" s="176" t="s">
        <v>2508</v>
      </c>
      <c r="C228" s="77"/>
      <c r="D228" s="77"/>
      <c r="F228" s="156" t="e">
        <f t="shared" si="6"/>
        <v>#N/A</v>
      </c>
      <c r="H228" s="161" t="s">
        <v>202</v>
      </c>
    </row>
    <row r="229" spans="1:8">
      <c r="A229" s="55"/>
      <c r="B229" s="176" t="s">
        <v>2509</v>
      </c>
      <c r="C229" s="77"/>
      <c r="D229" s="77"/>
      <c r="F229" s="156" t="e">
        <f t="shared" si="6"/>
        <v>#N/A</v>
      </c>
      <c r="H229" s="161" t="s">
        <v>202</v>
      </c>
    </row>
    <row r="230" spans="1:8">
      <c r="A230" s="55"/>
      <c r="B230" s="166" t="s">
        <v>2510</v>
      </c>
      <c r="C230" s="161">
        <v>1208736536</v>
      </c>
      <c r="D230" s="161" t="s">
        <v>2511</v>
      </c>
      <c r="E230" s="167"/>
      <c r="F230" s="156" t="str">
        <f t="shared" si="6"/>
        <v>주식회사 그린피플</v>
      </c>
      <c r="H230" s="161" t="s">
        <v>314</v>
      </c>
    </row>
    <row r="231" spans="1:8">
      <c r="A231" s="55"/>
      <c r="B231" s="162" t="s">
        <v>2512</v>
      </c>
      <c r="C231" s="77"/>
      <c r="D231" s="77"/>
      <c r="F231" s="156" t="e">
        <f t="shared" si="6"/>
        <v>#N/A</v>
      </c>
      <c r="H231" s="161" t="s">
        <v>431</v>
      </c>
    </row>
    <row r="232" spans="1:8">
      <c r="A232" s="55"/>
      <c r="B232" s="176" t="s">
        <v>2513</v>
      </c>
      <c r="C232" s="77"/>
      <c r="D232" s="77"/>
      <c r="F232" s="156" t="e">
        <f t="shared" si="6"/>
        <v>#N/A</v>
      </c>
      <c r="H232" s="161" t="s">
        <v>83</v>
      </c>
    </row>
    <row r="233" spans="1:8">
      <c r="A233" s="55"/>
      <c r="B233" s="162" t="s">
        <v>2514</v>
      </c>
      <c r="C233" s="77"/>
      <c r="D233" s="77"/>
      <c r="F233" s="156" t="e">
        <f t="shared" si="6"/>
        <v>#N/A</v>
      </c>
      <c r="H233" s="161" t="s">
        <v>2515</v>
      </c>
    </row>
    <row r="234" spans="1:8">
      <c r="A234" s="55"/>
      <c r="B234" s="176" t="s">
        <v>2516</v>
      </c>
      <c r="C234" s="77"/>
      <c r="D234" s="77"/>
      <c r="F234" s="156" t="e">
        <f t="shared" si="6"/>
        <v>#N/A</v>
      </c>
      <c r="H234" s="161" t="s">
        <v>64</v>
      </c>
    </row>
    <row r="235" spans="1:8">
      <c r="A235" s="55"/>
      <c r="B235" s="169" t="s">
        <v>2517</v>
      </c>
      <c r="C235" s="160">
        <v>1198613856</v>
      </c>
      <c r="D235" s="160" t="s">
        <v>2517</v>
      </c>
      <c r="F235" s="156" t="e">
        <f t="shared" si="6"/>
        <v>#N/A</v>
      </c>
      <c r="H235" s="161" t="s">
        <v>2226</v>
      </c>
    </row>
    <row r="236" spans="1:8">
      <c r="A236" s="55"/>
      <c r="B236" s="176" t="s">
        <v>2518</v>
      </c>
      <c r="C236" s="77"/>
      <c r="D236" s="77"/>
      <c r="F236" s="156" t="e">
        <f t="shared" si="6"/>
        <v>#N/A</v>
      </c>
      <c r="H236" s="161" t="s">
        <v>2437</v>
      </c>
    </row>
    <row r="237" spans="1:8">
      <c r="A237" s="55"/>
      <c r="B237" s="176" t="s">
        <v>2519</v>
      </c>
      <c r="C237" s="77"/>
      <c r="D237" s="77"/>
      <c r="F237" s="156" t="e">
        <f t="shared" si="6"/>
        <v>#N/A</v>
      </c>
      <c r="H237" s="161" t="s">
        <v>2411</v>
      </c>
    </row>
    <row r="238" spans="1:8">
      <c r="A238" s="55"/>
      <c r="B238" s="169" t="s">
        <v>2520</v>
      </c>
      <c r="C238" s="160" t="s">
        <v>2521</v>
      </c>
      <c r="D238" s="160" t="s">
        <v>2520</v>
      </c>
      <c r="F238" s="156" t="str">
        <f t="shared" si="6"/>
        <v>주식회사 디에스알컴퍼니</v>
      </c>
      <c r="H238" s="161" t="s">
        <v>2522</v>
      </c>
    </row>
    <row r="239" spans="1:8">
      <c r="A239" s="55"/>
      <c r="B239" s="166" t="s">
        <v>2523</v>
      </c>
      <c r="C239" s="168">
        <v>2578800735</v>
      </c>
      <c r="D239" s="168" t="s">
        <v>2523</v>
      </c>
      <c r="E239" s="167"/>
      <c r="F239" s="156" t="str">
        <f t="shared" si="6"/>
        <v>주식회사 디트릭스</v>
      </c>
      <c r="H239" s="161" t="s">
        <v>2524</v>
      </c>
    </row>
    <row r="240" spans="1:8">
      <c r="A240" s="55"/>
      <c r="B240" s="176" t="s">
        <v>2525</v>
      </c>
      <c r="C240" s="77"/>
      <c r="D240" s="77"/>
      <c r="F240" s="156" t="e">
        <f t="shared" si="6"/>
        <v>#N/A</v>
      </c>
      <c r="H240" s="161" t="s">
        <v>208</v>
      </c>
    </row>
    <row r="241" spans="1:8">
      <c r="A241" s="55"/>
      <c r="B241" s="176" t="s">
        <v>2526</v>
      </c>
      <c r="C241" s="77"/>
      <c r="D241" s="77"/>
      <c r="F241" s="156" t="e">
        <f t="shared" si="6"/>
        <v>#N/A</v>
      </c>
      <c r="H241" s="161" t="s">
        <v>83</v>
      </c>
    </row>
    <row r="242" spans="1:8">
      <c r="A242" s="55"/>
      <c r="B242" s="175" t="s">
        <v>2527</v>
      </c>
      <c r="C242" s="181"/>
      <c r="D242" s="181"/>
      <c r="E242" s="182"/>
      <c r="F242" s="156" t="e">
        <f t="shared" si="6"/>
        <v>#N/A</v>
      </c>
      <c r="H242" s="161" t="s">
        <v>84</v>
      </c>
    </row>
    <row r="243" spans="1:8">
      <c r="A243" s="55"/>
      <c r="B243" s="176" t="s">
        <v>2528</v>
      </c>
      <c r="C243" s="77"/>
      <c r="D243" s="77"/>
      <c r="F243" s="156" t="e">
        <f t="shared" si="6"/>
        <v>#N/A</v>
      </c>
      <c r="H243" s="161" t="s">
        <v>2529</v>
      </c>
    </row>
    <row r="244" spans="1:8">
      <c r="A244" s="55"/>
      <c r="B244" s="162" t="s">
        <v>2530</v>
      </c>
      <c r="C244" s="77"/>
      <c r="D244" s="77"/>
      <c r="F244" s="156" t="e">
        <f t="shared" si="6"/>
        <v>#N/A</v>
      </c>
      <c r="H244" s="161" t="s">
        <v>86</v>
      </c>
    </row>
    <row r="245" spans="1:8">
      <c r="A245" s="55"/>
      <c r="B245" s="176" t="s">
        <v>2531</v>
      </c>
      <c r="C245" s="77"/>
      <c r="D245" s="77"/>
      <c r="F245" s="156" t="e">
        <f t="shared" si="6"/>
        <v>#N/A</v>
      </c>
      <c r="H245" s="161" t="s">
        <v>2532</v>
      </c>
    </row>
    <row r="246" spans="1:8">
      <c r="A246" s="55"/>
      <c r="B246" s="176" t="s">
        <v>2533</v>
      </c>
      <c r="C246" s="77"/>
      <c r="D246" s="77"/>
      <c r="F246" s="156" t="e">
        <f t="shared" si="6"/>
        <v>#N/A</v>
      </c>
      <c r="H246" s="161" t="s">
        <v>2534</v>
      </c>
    </row>
    <row r="247" spans="1:8">
      <c r="A247" s="55"/>
      <c r="B247" s="176" t="s">
        <v>2535</v>
      </c>
      <c r="C247" s="77"/>
      <c r="D247" s="77"/>
      <c r="F247" s="156" t="e">
        <f t="shared" si="6"/>
        <v>#N/A</v>
      </c>
      <c r="H247" s="161" t="s">
        <v>2501</v>
      </c>
    </row>
    <row r="248" spans="1:8">
      <c r="A248" s="55"/>
      <c r="B248" s="176" t="s">
        <v>2536</v>
      </c>
      <c r="C248" s="77"/>
      <c r="D248" s="77"/>
      <c r="F248" s="156" t="e">
        <f t="shared" si="6"/>
        <v>#N/A</v>
      </c>
      <c r="H248" s="161" t="s">
        <v>64</v>
      </c>
    </row>
    <row r="249" spans="1:8">
      <c r="A249" s="55"/>
      <c r="B249" s="166" t="s">
        <v>1798</v>
      </c>
      <c r="C249" s="161">
        <v>2158751233</v>
      </c>
      <c r="D249" s="160" t="s">
        <v>2537</v>
      </c>
      <c r="F249" s="156" t="e">
        <f t="shared" si="6"/>
        <v>#N/A</v>
      </c>
      <c r="H249" s="161" t="s">
        <v>2538</v>
      </c>
    </row>
    <row r="250" spans="1:8">
      <c r="A250" s="55"/>
      <c r="B250" s="176" t="s">
        <v>2539</v>
      </c>
      <c r="C250" s="77"/>
      <c r="D250" s="77"/>
      <c r="F250" s="156" t="e">
        <f t="shared" si="6"/>
        <v>#N/A</v>
      </c>
      <c r="H250" s="161" t="s">
        <v>83</v>
      </c>
    </row>
    <row r="251" spans="1:8">
      <c r="A251" s="55"/>
      <c r="B251" s="176" t="s">
        <v>2540</v>
      </c>
      <c r="C251" s="77"/>
      <c r="D251" s="77"/>
      <c r="F251" s="156" t="e">
        <f t="shared" si="6"/>
        <v>#N/A</v>
      </c>
      <c r="H251" s="161" t="s">
        <v>84</v>
      </c>
    </row>
    <row r="252" spans="1:8">
      <c r="A252" s="55"/>
      <c r="B252" s="162" t="s">
        <v>2541</v>
      </c>
      <c r="C252" s="77"/>
      <c r="D252" s="77"/>
      <c r="F252" s="156" t="e">
        <f t="shared" si="6"/>
        <v>#N/A</v>
      </c>
      <c r="H252" s="161" t="s">
        <v>224</v>
      </c>
    </row>
    <row r="253" spans="1:8">
      <c r="A253" s="55"/>
      <c r="B253" s="169" t="s">
        <v>2542</v>
      </c>
      <c r="C253" s="160">
        <v>4028188273</v>
      </c>
      <c r="D253" s="160" t="s">
        <v>2542</v>
      </c>
      <c r="F253" s="156" t="str">
        <f t="shared" si="6"/>
        <v>주식회사 에프원텔레콤</v>
      </c>
      <c r="H253" s="161" t="s">
        <v>2450</v>
      </c>
    </row>
    <row r="254" spans="1:8">
      <c r="A254" s="55"/>
      <c r="B254" s="175" t="s">
        <v>2543</v>
      </c>
      <c r="C254" s="181"/>
      <c r="D254" s="181"/>
      <c r="E254" s="182"/>
      <c r="F254" s="156" t="e">
        <f t="shared" si="6"/>
        <v>#N/A</v>
      </c>
      <c r="H254" s="161" t="s">
        <v>64</v>
      </c>
    </row>
    <row r="255" spans="1:8">
      <c r="A255" s="55"/>
      <c r="B255" s="176" t="s">
        <v>2544</v>
      </c>
      <c r="C255" s="77"/>
      <c r="D255" s="77"/>
      <c r="F255" s="156" t="e">
        <f t="shared" si="6"/>
        <v>#N/A</v>
      </c>
      <c r="H255" s="161" t="s">
        <v>314</v>
      </c>
    </row>
    <row r="256" spans="1:8">
      <c r="A256" s="55"/>
      <c r="B256" s="176" t="s">
        <v>2545</v>
      </c>
      <c r="C256" s="77"/>
      <c r="D256" s="77"/>
      <c r="F256" s="156" t="e">
        <f t="shared" si="6"/>
        <v>#N/A</v>
      </c>
      <c r="H256" s="161" t="s">
        <v>64</v>
      </c>
    </row>
    <row r="257" spans="1:8">
      <c r="A257" s="55"/>
      <c r="B257" s="159" t="s">
        <v>2546</v>
      </c>
      <c r="C257" s="164" t="s">
        <v>2215</v>
      </c>
      <c r="D257" s="168" t="s">
        <v>2546</v>
      </c>
      <c r="E257" s="167"/>
      <c r="F257" s="156" t="str">
        <f t="shared" si="6"/>
        <v>주식회사 원더스</v>
      </c>
      <c r="H257" s="161" t="s">
        <v>2547</v>
      </c>
    </row>
    <row r="258" spans="1:8">
      <c r="A258" s="55"/>
      <c r="B258" s="169" t="s">
        <v>2548</v>
      </c>
      <c r="C258" s="160">
        <v>1148702119</v>
      </c>
      <c r="D258" s="160" t="s">
        <v>2548</v>
      </c>
      <c r="F258" s="156" t="str">
        <f t="shared" si="6"/>
        <v>주식회사 위자드랩</v>
      </c>
      <c r="H258" s="161" t="s">
        <v>202</v>
      </c>
    </row>
    <row r="259" spans="1:8">
      <c r="A259" s="55"/>
      <c r="B259" s="176" t="s">
        <v>2549</v>
      </c>
      <c r="C259" s="77"/>
      <c r="D259" s="77"/>
      <c r="F259" s="156" t="e">
        <f t="shared" si="6"/>
        <v>#N/A</v>
      </c>
      <c r="H259" s="161" t="s">
        <v>86</v>
      </c>
    </row>
    <row r="260" spans="1:8">
      <c r="A260" s="55"/>
      <c r="B260" s="176" t="s">
        <v>2550</v>
      </c>
      <c r="C260" s="77"/>
      <c r="D260" s="77"/>
      <c r="F260" s="156" t="e">
        <f t="shared" si="6"/>
        <v>#N/A</v>
      </c>
      <c r="H260" s="161" t="s">
        <v>2551</v>
      </c>
    </row>
    <row r="261" spans="1:8">
      <c r="A261" s="55"/>
      <c r="B261" s="176" t="s">
        <v>2552</v>
      </c>
      <c r="C261" s="77"/>
      <c r="D261" s="77"/>
      <c r="F261" s="156" t="e">
        <f t="shared" si="6"/>
        <v>#N/A</v>
      </c>
      <c r="H261" s="161" t="s">
        <v>2218</v>
      </c>
    </row>
    <row r="262" spans="1:8">
      <c r="A262" s="55"/>
      <c r="B262" s="162" t="s">
        <v>2553</v>
      </c>
      <c r="C262" s="77"/>
      <c r="D262" s="77"/>
      <c r="F262" s="156" t="e">
        <f t="shared" si="6"/>
        <v>#N/A</v>
      </c>
      <c r="H262" s="161" t="s">
        <v>208</v>
      </c>
    </row>
    <row r="263" spans="1:8">
      <c r="A263" s="55"/>
      <c r="B263" s="162" t="s">
        <v>2554</v>
      </c>
      <c r="C263" s="77"/>
      <c r="D263" s="77"/>
      <c r="F263" s="156" t="e">
        <f t="shared" si="6"/>
        <v>#N/A</v>
      </c>
      <c r="H263" s="161" t="s">
        <v>2555</v>
      </c>
    </row>
    <row r="264" spans="1:8">
      <c r="A264" s="55"/>
      <c r="B264" s="169" t="s">
        <v>2556</v>
      </c>
      <c r="C264" s="165" t="s">
        <v>2557</v>
      </c>
      <c r="D264" s="165" t="s">
        <v>2558</v>
      </c>
      <c r="F264" s="156" t="str">
        <f t="shared" si="6"/>
        <v>주식회사 케이티</v>
      </c>
      <c r="H264" s="161" t="s">
        <v>2559</v>
      </c>
    </row>
    <row r="265" spans="1:8">
      <c r="A265" s="55"/>
      <c r="B265" s="162" t="s">
        <v>2560</v>
      </c>
      <c r="C265" s="77"/>
      <c r="D265" s="77"/>
      <c r="F265" s="156" t="e">
        <f t="shared" si="6"/>
        <v>#N/A</v>
      </c>
      <c r="H265" s="161" t="s">
        <v>2524</v>
      </c>
    </row>
    <row r="266" spans="1:8">
      <c r="A266" s="55"/>
      <c r="B266" s="169" t="s">
        <v>2561</v>
      </c>
      <c r="C266" s="160" t="s">
        <v>2562</v>
      </c>
      <c r="D266" s="160" t="s">
        <v>2563</v>
      </c>
      <c r="F266" s="156" t="str">
        <f t="shared" si="6"/>
        <v>주식회사 하젠</v>
      </c>
      <c r="H266" s="161" t="s">
        <v>2564</v>
      </c>
    </row>
    <row r="267" spans="1:8">
      <c r="A267" s="55"/>
      <c r="B267" s="176" t="s">
        <v>2565</v>
      </c>
      <c r="C267" s="77"/>
      <c r="D267" s="77"/>
      <c r="F267" s="156" t="e">
        <f t="shared" si="6"/>
        <v>#N/A</v>
      </c>
      <c r="H267" s="161" t="s">
        <v>2566</v>
      </c>
    </row>
    <row r="268" spans="1:8">
      <c r="A268" s="55"/>
      <c r="B268" s="169" t="s">
        <v>2567</v>
      </c>
      <c r="C268" s="160">
        <v>4908100105</v>
      </c>
      <c r="D268" s="160" t="s">
        <v>2568</v>
      </c>
      <c r="F268" s="156" t="str">
        <f t="shared" si="6"/>
        <v>주식회사솔루엠</v>
      </c>
      <c r="H268" s="161" t="s">
        <v>376</v>
      </c>
    </row>
    <row r="269" spans="1:8">
      <c r="A269" s="55"/>
      <c r="B269" s="169" t="s">
        <v>2569</v>
      </c>
      <c r="C269" s="164" t="s">
        <v>2215</v>
      </c>
      <c r="D269" s="168" t="s">
        <v>2569</v>
      </c>
      <c r="E269" s="167"/>
      <c r="F269" s="156" t="str">
        <f t="shared" si="6"/>
        <v>주식회사신석</v>
      </c>
      <c r="H269" s="161" t="s">
        <v>2570</v>
      </c>
    </row>
    <row r="270" spans="1:8">
      <c r="A270" s="55"/>
      <c r="B270" s="169" t="s">
        <v>2571</v>
      </c>
      <c r="C270" s="164" t="s">
        <v>2215</v>
      </c>
      <c r="D270" s="168" t="s">
        <v>2571</v>
      </c>
      <c r="E270" s="167"/>
      <c r="F270" s="156" t="str">
        <f t="shared" si="6"/>
        <v>주식회사씨씨비</v>
      </c>
      <c r="H270" s="161" t="s">
        <v>2501</v>
      </c>
    </row>
    <row r="271" spans="1:8">
      <c r="A271" s="55"/>
      <c r="B271" s="162" t="s">
        <v>2572</v>
      </c>
      <c r="C271" s="77"/>
      <c r="D271" s="77"/>
      <c r="F271" s="156" t="e">
        <f t="shared" si="6"/>
        <v>#N/A</v>
      </c>
      <c r="H271" s="161" t="s">
        <v>2573</v>
      </c>
    </row>
    <row r="272" spans="1:8">
      <c r="A272" s="55"/>
      <c r="B272" s="176" t="s">
        <v>2574</v>
      </c>
      <c r="C272" s="77"/>
      <c r="D272" s="77"/>
      <c r="F272" s="156" t="e">
        <f t="shared" ref="F272:F335" si="7">VLOOKUP(B272,$H$3:$H$394,1,0)</f>
        <v>#N/A</v>
      </c>
      <c r="H272" s="161" t="s">
        <v>2573</v>
      </c>
    </row>
    <row r="273" spans="1:8">
      <c r="A273" s="55"/>
      <c r="B273" s="171" t="s">
        <v>2575</v>
      </c>
      <c r="C273" s="76"/>
      <c r="D273" s="76"/>
      <c r="E273" s="167"/>
      <c r="F273" s="156" t="e">
        <f t="shared" si="7"/>
        <v>#N/A</v>
      </c>
      <c r="H273" s="161" t="s">
        <v>2576</v>
      </c>
    </row>
    <row r="274" spans="1:8">
      <c r="A274" s="55"/>
      <c r="B274" s="162" t="s">
        <v>2577</v>
      </c>
      <c r="C274" s="77"/>
      <c r="D274" s="77"/>
      <c r="F274" s="156" t="e">
        <f t="shared" si="7"/>
        <v>#N/A</v>
      </c>
      <c r="H274" s="161" t="s">
        <v>376</v>
      </c>
    </row>
    <row r="275" spans="1:8">
      <c r="A275" s="55"/>
      <c r="B275" s="176" t="s">
        <v>2578</v>
      </c>
      <c r="C275" s="77"/>
      <c r="D275" s="77"/>
      <c r="F275" s="156" t="e">
        <f t="shared" si="7"/>
        <v>#N/A</v>
      </c>
      <c r="H275" s="161" t="s">
        <v>2579</v>
      </c>
    </row>
    <row r="276" spans="1:8">
      <c r="A276" s="55"/>
      <c r="B276" s="162" t="s">
        <v>2580</v>
      </c>
      <c r="C276" s="77"/>
      <c r="D276" s="77"/>
      <c r="F276" s="156" t="e">
        <f t="shared" si="7"/>
        <v>#N/A</v>
      </c>
      <c r="H276" s="161" t="s">
        <v>2581</v>
      </c>
    </row>
    <row r="277" spans="1:8">
      <c r="A277" s="55"/>
      <c r="B277" s="176" t="s">
        <v>2582</v>
      </c>
      <c r="C277" s="77"/>
      <c r="D277" s="77"/>
      <c r="F277" s="156" t="e">
        <f t="shared" si="7"/>
        <v>#N/A</v>
      </c>
      <c r="H277" s="161" t="s">
        <v>2581</v>
      </c>
    </row>
    <row r="278" spans="1:8">
      <c r="A278" s="55"/>
      <c r="B278" s="171" t="s">
        <v>2583</v>
      </c>
      <c r="C278" s="76"/>
      <c r="D278" s="76"/>
      <c r="E278" s="167"/>
      <c r="F278" s="156" t="e">
        <f t="shared" si="7"/>
        <v>#N/A</v>
      </c>
      <c r="H278" s="161" t="s">
        <v>2584</v>
      </c>
    </row>
    <row r="279" spans="1:8">
      <c r="A279" s="55"/>
      <c r="B279" s="166" t="s">
        <v>1813</v>
      </c>
      <c r="C279" s="168">
        <v>2208176613</v>
      </c>
      <c r="D279" s="168" t="s">
        <v>2585</v>
      </c>
      <c r="E279" s="167"/>
      <c r="F279" s="156" t="e">
        <f t="shared" si="7"/>
        <v>#N/A</v>
      </c>
      <c r="H279" s="161" t="s">
        <v>2586</v>
      </c>
    </row>
    <row r="280" spans="1:8">
      <c r="A280" s="55"/>
      <c r="B280" s="162" t="s">
        <v>2587</v>
      </c>
      <c r="C280" s="77"/>
      <c r="D280" s="77"/>
      <c r="F280" s="156" t="e">
        <f t="shared" si="7"/>
        <v>#N/A</v>
      </c>
      <c r="H280" s="161" t="s">
        <v>2584</v>
      </c>
    </row>
    <row r="281" spans="1:8">
      <c r="A281" s="55"/>
      <c r="B281" s="171" t="s">
        <v>2588</v>
      </c>
      <c r="C281" s="76"/>
      <c r="D281" s="76"/>
      <c r="E281" s="167"/>
      <c r="F281" s="156" t="e">
        <f t="shared" si="7"/>
        <v>#N/A</v>
      </c>
      <c r="H281" s="161" t="s">
        <v>2586</v>
      </c>
    </row>
    <row r="282" spans="1:8">
      <c r="A282" s="55"/>
      <c r="B282" s="166" t="s">
        <v>1822</v>
      </c>
      <c r="C282" s="161">
        <v>1018153172</v>
      </c>
      <c r="D282" s="161" t="s">
        <v>2231</v>
      </c>
      <c r="E282" s="167"/>
      <c r="F282" s="156" t="e">
        <f t="shared" si="7"/>
        <v>#N/A</v>
      </c>
      <c r="H282" s="161" t="s">
        <v>202</v>
      </c>
    </row>
    <row r="283" spans="1:8">
      <c r="A283" s="55"/>
      <c r="B283" s="169" t="s">
        <v>2589</v>
      </c>
      <c r="C283" s="160" t="s">
        <v>2590</v>
      </c>
      <c r="D283" s="160" t="s">
        <v>2591</v>
      </c>
      <c r="F283" s="156" t="str">
        <f t="shared" si="7"/>
        <v>㈜아즈넷</v>
      </c>
      <c r="H283" s="161" t="s">
        <v>295</v>
      </c>
    </row>
    <row r="284" spans="1:8">
      <c r="A284" s="55"/>
      <c r="B284" s="159" t="s">
        <v>2592</v>
      </c>
      <c r="C284" s="160">
        <v>1078171649</v>
      </c>
      <c r="D284" s="160" t="s">
        <v>2593</v>
      </c>
      <c r="F284" s="156" t="str">
        <f t="shared" si="7"/>
        <v>㈜아톤</v>
      </c>
      <c r="H284" s="161" t="s">
        <v>2594</v>
      </c>
    </row>
    <row r="285" spans="1:8">
      <c r="A285" s="55"/>
      <c r="B285" s="176" t="s">
        <v>2595</v>
      </c>
      <c r="C285" s="77"/>
      <c r="D285" s="77"/>
      <c r="F285" s="156" t="e">
        <f t="shared" si="7"/>
        <v>#N/A</v>
      </c>
      <c r="H285" s="161" t="s">
        <v>2596</v>
      </c>
    </row>
    <row r="286" spans="1:8">
      <c r="A286" s="55"/>
      <c r="B286" s="169" t="s">
        <v>2597</v>
      </c>
      <c r="C286" s="160">
        <v>2118656388</v>
      </c>
      <c r="D286" s="160" t="s">
        <v>2598</v>
      </c>
      <c r="F286" s="156" t="str">
        <f t="shared" si="7"/>
        <v>㈜애드캡슐소프트</v>
      </c>
      <c r="H286" s="161" t="s">
        <v>2352</v>
      </c>
    </row>
    <row r="287" spans="1:8">
      <c r="A287" s="55"/>
      <c r="B287" s="176" t="s">
        <v>2599</v>
      </c>
      <c r="C287" s="77"/>
      <c r="D287" s="77"/>
      <c r="F287" s="156" t="e">
        <f t="shared" si="7"/>
        <v>#N/A</v>
      </c>
      <c r="H287" s="161" t="s">
        <v>64</v>
      </c>
    </row>
    <row r="288" spans="1:8">
      <c r="A288" s="55"/>
      <c r="B288" s="162" t="s">
        <v>2600</v>
      </c>
      <c r="C288" s="77"/>
      <c r="D288" s="77"/>
      <c r="F288" s="156" t="e">
        <f t="shared" si="7"/>
        <v>#N/A</v>
      </c>
      <c r="H288" s="161" t="s">
        <v>83</v>
      </c>
    </row>
    <row r="289" spans="1:8">
      <c r="A289" s="55"/>
      <c r="B289" s="171" t="s">
        <v>2601</v>
      </c>
      <c r="C289" s="76"/>
      <c r="D289" s="76"/>
      <c r="E289" s="167"/>
      <c r="F289" s="156" t="e">
        <f t="shared" si="7"/>
        <v>#N/A</v>
      </c>
      <c r="H289" s="161" t="s">
        <v>84</v>
      </c>
    </row>
    <row r="290" spans="1:8">
      <c r="A290" s="55"/>
      <c r="B290" s="169" t="s">
        <v>2602</v>
      </c>
      <c r="C290" s="178" t="s">
        <v>2603</v>
      </c>
      <c r="D290" s="178" t="s">
        <v>2604</v>
      </c>
      <c r="F290" s="156" t="str">
        <f t="shared" si="7"/>
        <v>㈜에스케이 티엔에스</v>
      </c>
      <c r="H290" s="161" t="s">
        <v>202</v>
      </c>
    </row>
    <row r="291" spans="1:8">
      <c r="A291" s="55"/>
      <c r="B291" s="162" t="s">
        <v>2605</v>
      </c>
      <c r="C291" s="77"/>
      <c r="D291" s="77"/>
      <c r="F291" s="156" t="e">
        <f t="shared" si="7"/>
        <v>#N/A</v>
      </c>
      <c r="H291" s="161" t="s">
        <v>434</v>
      </c>
    </row>
    <row r="292" spans="1:8">
      <c r="A292" s="55"/>
      <c r="B292" s="166" t="s">
        <v>2606</v>
      </c>
      <c r="C292" s="161">
        <v>1198693786</v>
      </c>
      <c r="D292" s="161" t="s">
        <v>2607</v>
      </c>
      <c r="E292" s="167"/>
      <c r="F292" s="156" t="str">
        <f t="shared" si="7"/>
        <v>㈜에이토즈</v>
      </c>
      <c r="H292" s="161" t="s">
        <v>84</v>
      </c>
    </row>
    <row r="293" spans="1:8">
      <c r="A293" s="55"/>
      <c r="B293" s="162" t="s">
        <v>2608</v>
      </c>
      <c r="C293" s="77"/>
      <c r="D293" s="77"/>
      <c r="F293" s="156" t="e">
        <f t="shared" si="7"/>
        <v>#N/A</v>
      </c>
      <c r="H293" s="161" t="s">
        <v>2450</v>
      </c>
    </row>
    <row r="294" spans="1:8">
      <c r="A294" s="55"/>
      <c r="B294" s="162" t="s">
        <v>2609</v>
      </c>
      <c r="C294" s="77"/>
      <c r="D294" s="77"/>
      <c r="F294" s="156" t="e">
        <f t="shared" si="7"/>
        <v>#N/A</v>
      </c>
      <c r="H294" s="161" t="s">
        <v>208</v>
      </c>
    </row>
    <row r="295" spans="1:8">
      <c r="A295" s="55"/>
      <c r="B295" s="169" t="s">
        <v>390</v>
      </c>
      <c r="C295" s="160">
        <v>2208193121</v>
      </c>
      <c r="D295" s="160" t="s">
        <v>2610</v>
      </c>
      <c r="F295" s="156" t="str">
        <f t="shared" si="7"/>
        <v>㈜엔텔스</v>
      </c>
      <c r="H295" s="161" t="s">
        <v>2426</v>
      </c>
    </row>
    <row r="296" spans="1:8">
      <c r="A296" s="55"/>
      <c r="B296" s="159" t="s">
        <v>2611</v>
      </c>
      <c r="C296" s="160">
        <v>2208139938</v>
      </c>
      <c r="D296" s="160" t="s">
        <v>2612</v>
      </c>
      <c r="F296" s="156" t="str">
        <f t="shared" si="7"/>
        <v>㈜엘지유플러스</v>
      </c>
      <c r="H296" s="161" t="s">
        <v>2538</v>
      </c>
    </row>
    <row r="297" spans="1:8">
      <c r="A297" s="55"/>
      <c r="B297" s="169" t="s">
        <v>2613</v>
      </c>
      <c r="C297" s="160" t="s">
        <v>2614</v>
      </c>
      <c r="D297" s="160" t="s">
        <v>2615</v>
      </c>
      <c r="F297" s="156" t="str">
        <f t="shared" si="7"/>
        <v>㈜엠브레인</v>
      </c>
      <c r="H297" s="161" t="s">
        <v>88</v>
      </c>
    </row>
    <row r="298" spans="1:8">
      <c r="A298" s="55"/>
      <c r="B298" s="176" t="s">
        <v>2616</v>
      </c>
      <c r="C298" s="77"/>
      <c r="D298" s="77"/>
      <c r="F298" s="156" t="e">
        <f t="shared" si="7"/>
        <v>#N/A</v>
      </c>
      <c r="H298" s="161" t="s">
        <v>2617</v>
      </c>
    </row>
    <row r="299" spans="1:8">
      <c r="A299" s="55"/>
      <c r="B299" s="166" t="s">
        <v>2618</v>
      </c>
      <c r="C299" s="168">
        <v>2328602064</v>
      </c>
      <c r="D299" s="168" t="s">
        <v>2619</v>
      </c>
      <c r="E299" s="167"/>
      <c r="F299" s="156" t="str">
        <f t="shared" si="7"/>
        <v>㈜오버테이크</v>
      </c>
      <c r="H299" s="161" t="s">
        <v>64</v>
      </c>
    </row>
    <row r="300" spans="1:8">
      <c r="A300" s="55"/>
      <c r="B300" s="166" t="s">
        <v>2620</v>
      </c>
      <c r="C300" s="164" t="s">
        <v>2215</v>
      </c>
      <c r="D300" s="168" t="s">
        <v>2620</v>
      </c>
      <c r="E300" s="167"/>
      <c r="F300" s="156" t="str">
        <f t="shared" si="7"/>
        <v>㈜오창케이블방송</v>
      </c>
      <c r="H300" s="161" t="s">
        <v>2621</v>
      </c>
    </row>
    <row r="301" spans="1:8">
      <c r="A301" s="55"/>
      <c r="B301" s="169" t="s">
        <v>2622</v>
      </c>
      <c r="C301" s="160">
        <v>1068677081</v>
      </c>
      <c r="D301" s="160" t="s">
        <v>2623</v>
      </c>
      <c r="F301" s="156" t="str">
        <f t="shared" si="7"/>
        <v>㈜오픈서베이</v>
      </c>
      <c r="H301" s="161" t="s">
        <v>431</v>
      </c>
    </row>
    <row r="302" spans="1:8">
      <c r="A302" s="55"/>
      <c r="B302" s="176" t="s">
        <v>2624</v>
      </c>
      <c r="C302" s="77"/>
      <c r="D302" s="77"/>
      <c r="F302" s="156" t="e">
        <f t="shared" si="7"/>
        <v>#N/A</v>
      </c>
      <c r="H302" s="161" t="s">
        <v>2272</v>
      </c>
    </row>
    <row r="303" spans="1:8">
      <c r="A303" s="55"/>
      <c r="B303" s="176" t="s">
        <v>2625</v>
      </c>
      <c r="C303" s="77"/>
      <c r="D303" s="77"/>
      <c r="F303" s="156" t="e">
        <f t="shared" si="7"/>
        <v>#N/A</v>
      </c>
      <c r="H303" s="161" t="s">
        <v>2337</v>
      </c>
    </row>
    <row r="304" spans="1:8">
      <c r="A304" s="55"/>
      <c r="B304" s="169" t="s">
        <v>2626</v>
      </c>
      <c r="C304" s="160">
        <v>1118131044</v>
      </c>
      <c r="D304" s="160" t="s">
        <v>2627</v>
      </c>
      <c r="F304" s="156" t="str">
        <f t="shared" si="7"/>
        <v>㈜와이비엘</v>
      </c>
      <c r="H304" s="161" t="s">
        <v>86</v>
      </c>
    </row>
    <row r="305" spans="1:8">
      <c r="A305" s="55"/>
      <c r="B305" s="162" t="s">
        <v>2628</v>
      </c>
      <c r="C305" s="77"/>
      <c r="D305" s="77"/>
      <c r="F305" s="156" t="e">
        <f t="shared" si="7"/>
        <v>#N/A</v>
      </c>
      <c r="H305" s="161" t="s">
        <v>2290</v>
      </c>
    </row>
    <row r="306" spans="1:8">
      <c r="A306" s="55"/>
      <c r="B306" s="176" t="s">
        <v>2629</v>
      </c>
      <c r="C306" s="77"/>
      <c r="D306" s="77"/>
      <c r="F306" s="156" t="e">
        <f t="shared" si="7"/>
        <v>#N/A</v>
      </c>
      <c r="H306" s="161" t="s">
        <v>64</v>
      </c>
    </row>
    <row r="307" spans="1:8">
      <c r="A307" s="55"/>
      <c r="B307" s="162" t="s">
        <v>2630</v>
      </c>
      <c r="C307" s="77"/>
      <c r="D307" s="77"/>
      <c r="F307" s="156" t="e">
        <f t="shared" si="7"/>
        <v>#N/A</v>
      </c>
      <c r="H307" s="161" t="s">
        <v>64</v>
      </c>
    </row>
    <row r="308" spans="1:8">
      <c r="A308" s="55"/>
      <c r="B308" s="162" t="s">
        <v>2631</v>
      </c>
      <c r="C308" s="77"/>
      <c r="D308" s="77"/>
      <c r="F308" s="156" t="e">
        <f t="shared" si="7"/>
        <v>#N/A</v>
      </c>
      <c r="H308" s="161" t="s">
        <v>390</v>
      </c>
    </row>
    <row r="309" spans="1:8">
      <c r="A309" s="55"/>
      <c r="B309" s="166" t="s">
        <v>742</v>
      </c>
      <c r="C309" s="161">
        <v>1198683798</v>
      </c>
      <c r="D309" s="161" t="s">
        <v>2632</v>
      </c>
      <c r="E309" s="167"/>
      <c r="F309" s="156" t="e">
        <f t="shared" si="7"/>
        <v>#N/A</v>
      </c>
      <c r="H309" s="161" t="s">
        <v>2272</v>
      </c>
    </row>
    <row r="310" spans="1:8">
      <c r="A310" s="55"/>
      <c r="B310" s="166" t="s">
        <v>2633</v>
      </c>
      <c r="C310" s="161">
        <v>1198683798</v>
      </c>
      <c r="D310" s="161" t="s">
        <v>2632</v>
      </c>
      <c r="E310" s="167"/>
      <c r="F310" s="156" t="e">
        <f t="shared" si="7"/>
        <v>#N/A</v>
      </c>
      <c r="H310" s="161"/>
    </row>
    <row r="311" spans="1:8">
      <c r="A311" s="55"/>
      <c r="B311" s="176" t="s">
        <v>2634</v>
      </c>
      <c r="C311" s="77"/>
      <c r="D311" s="77"/>
      <c r="F311" s="156" t="e">
        <f t="shared" si="7"/>
        <v>#N/A</v>
      </c>
      <c r="H311" s="161" t="s">
        <v>431</v>
      </c>
    </row>
    <row r="312" spans="1:8">
      <c r="A312" s="55"/>
      <c r="B312" s="176" t="s">
        <v>2635</v>
      </c>
      <c r="C312" s="77"/>
      <c r="D312" s="77"/>
      <c r="F312" s="156" t="e">
        <f t="shared" si="7"/>
        <v>#N/A</v>
      </c>
      <c r="H312" s="161" t="s">
        <v>2272</v>
      </c>
    </row>
    <row r="313" spans="1:8">
      <c r="A313" s="55"/>
      <c r="B313" s="162" t="s">
        <v>2636</v>
      </c>
      <c r="C313" s="77"/>
      <c r="D313" s="77"/>
      <c r="F313" s="156" t="e">
        <f t="shared" si="7"/>
        <v>#N/A</v>
      </c>
      <c r="H313" s="161" t="s">
        <v>202</v>
      </c>
    </row>
    <row r="314" spans="1:8">
      <c r="A314" s="55"/>
      <c r="B314" s="159" t="s">
        <v>486</v>
      </c>
      <c r="C314" s="160">
        <v>1098618489</v>
      </c>
      <c r="D314" s="160" t="s">
        <v>2637</v>
      </c>
      <c r="F314" s="156" t="str">
        <f t="shared" si="7"/>
        <v>㈜유티월드</v>
      </c>
      <c r="H314" s="161" t="s">
        <v>83</v>
      </c>
    </row>
    <row r="315" spans="1:8">
      <c r="A315" s="55"/>
      <c r="B315" s="162" t="s">
        <v>2638</v>
      </c>
      <c r="C315" s="77"/>
      <c r="D315" s="77"/>
      <c r="F315" s="156" t="e">
        <f t="shared" si="7"/>
        <v>#N/A</v>
      </c>
      <c r="H315" s="161" t="s">
        <v>2639</v>
      </c>
    </row>
    <row r="316" spans="1:8">
      <c r="A316" s="55"/>
      <c r="B316" s="162" t="s">
        <v>2640</v>
      </c>
      <c r="C316" s="77"/>
      <c r="D316" s="77"/>
      <c r="F316" s="156" t="e">
        <f t="shared" si="7"/>
        <v>#N/A</v>
      </c>
      <c r="H316" s="161" t="s">
        <v>2641</v>
      </c>
    </row>
    <row r="317" spans="1:8">
      <c r="A317" s="55"/>
      <c r="B317" s="166" t="s">
        <v>2642</v>
      </c>
      <c r="C317" s="184">
        <v>4098175158</v>
      </c>
      <c r="D317" s="184" t="s">
        <v>2643</v>
      </c>
      <c r="E317" s="167"/>
      <c r="F317" s="156" t="str">
        <f t="shared" si="7"/>
        <v>㈜이지컴</v>
      </c>
      <c r="H317" s="161" t="s">
        <v>2644</v>
      </c>
    </row>
    <row r="318" spans="1:8">
      <c r="A318" s="55"/>
      <c r="B318" s="175" t="s">
        <v>2645</v>
      </c>
      <c r="C318" s="181"/>
      <c r="D318" s="181"/>
      <c r="E318" s="182"/>
      <c r="F318" s="156" t="e">
        <f t="shared" si="7"/>
        <v>#N/A</v>
      </c>
      <c r="H318" s="161" t="s">
        <v>2646</v>
      </c>
    </row>
    <row r="319" spans="1:8">
      <c r="A319" s="55"/>
      <c r="B319" s="176" t="s">
        <v>2647</v>
      </c>
      <c r="C319" s="77"/>
      <c r="D319" s="77"/>
      <c r="F319" s="156" t="e">
        <f t="shared" si="7"/>
        <v>#N/A</v>
      </c>
      <c r="H319" s="161" t="s">
        <v>84</v>
      </c>
    </row>
    <row r="320" spans="1:8">
      <c r="A320" s="55"/>
      <c r="B320" s="159" t="s">
        <v>525</v>
      </c>
      <c r="C320" s="160">
        <v>1108177993</v>
      </c>
      <c r="D320" s="160" t="s">
        <v>2648</v>
      </c>
      <c r="F320" s="156" t="str">
        <f t="shared" si="7"/>
        <v>㈜제이투유지콤</v>
      </c>
      <c r="H320" s="161" t="s">
        <v>2649</v>
      </c>
    </row>
    <row r="321" spans="1:8">
      <c r="A321" s="55"/>
      <c r="B321" s="176" t="s">
        <v>2650</v>
      </c>
      <c r="C321" s="77"/>
      <c r="D321" s="77"/>
      <c r="F321" s="156" t="e">
        <f t="shared" si="7"/>
        <v>#N/A</v>
      </c>
      <c r="H321" s="161" t="s">
        <v>2651</v>
      </c>
    </row>
    <row r="322" spans="1:8">
      <c r="A322" s="55"/>
      <c r="B322" s="169" t="s">
        <v>2478</v>
      </c>
      <c r="C322" s="160">
        <v>1198137606</v>
      </c>
      <c r="D322" s="160" t="s">
        <v>2652</v>
      </c>
      <c r="F322" s="156" t="str">
        <f t="shared" si="7"/>
        <v>㈜젬백스링크</v>
      </c>
      <c r="H322" s="161" t="s">
        <v>2653</v>
      </c>
    </row>
    <row r="323" spans="1:8">
      <c r="A323" s="55"/>
      <c r="B323" s="162" t="s">
        <v>2654</v>
      </c>
      <c r="C323" s="77"/>
      <c r="D323" s="77"/>
      <c r="F323" s="156" t="e">
        <f t="shared" si="7"/>
        <v>#N/A</v>
      </c>
      <c r="H323" s="161" t="s">
        <v>444</v>
      </c>
    </row>
    <row r="324" spans="1:8">
      <c r="A324" s="55"/>
      <c r="B324" s="170" t="s">
        <v>2655</v>
      </c>
      <c r="C324" s="183">
        <v>2208712907</v>
      </c>
      <c r="D324" s="183" t="s">
        <v>2656</v>
      </c>
      <c r="E324" s="182"/>
      <c r="F324" s="156" t="str">
        <f t="shared" si="7"/>
        <v>㈜청람커뮤니케이션즈</v>
      </c>
      <c r="H324" s="161" t="s">
        <v>390</v>
      </c>
    </row>
    <row r="325" spans="1:8">
      <c r="A325" s="55"/>
      <c r="B325" s="176" t="s">
        <v>2657</v>
      </c>
      <c r="C325" s="77"/>
      <c r="D325" s="77"/>
      <c r="F325" s="156" t="e">
        <f t="shared" si="7"/>
        <v>#N/A</v>
      </c>
      <c r="H325" s="161" t="s">
        <v>2232</v>
      </c>
    </row>
    <row r="326" spans="1:8">
      <c r="A326" s="55"/>
      <c r="B326" s="169" t="s">
        <v>2450</v>
      </c>
      <c r="C326" s="160">
        <v>2208155597</v>
      </c>
      <c r="D326" s="160" t="s">
        <v>2658</v>
      </c>
      <c r="F326" s="156" t="str">
        <f t="shared" si="7"/>
        <v>㈜케이지이니시스</v>
      </c>
      <c r="H326" s="161" t="s">
        <v>2418</v>
      </c>
    </row>
    <row r="327" spans="1:8">
      <c r="A327" s="55"/>
      <c r="B327" s="169" t="s">
        <v>2659</v>
      </c>
      <c r="C327" s="160" t="s">
        <v>2660</v>
      </c>
      <c r="D327" s="160" t="s">
        <v>2661</v>
      </c>
      <c r="F327" s="156" t="str">
        <f t="shared" si="7"/>
        <v>㈜케이지텔레콤</v>
      </c>
      <c r="H327" s="161" t="s">
        <v>2025</v>
      </c>
    </row>
    <row r="328" spans="1:8">
      <c r="A328" s="55"/>
      <c r="B328" s="171" t="s">
        <v>2662</v>
      </c>
      <c r="C328" s="76"/>
      <c r="D328" s="76"/>
      <c r="E328" s="167"/>
      <c r="F328" s="156" t="e">
        <f t="shared" si="7"/>
        <v>#N/A</v>
      </c>
      <c r="H328" s="161" t="s">
        <v>2299</v>
      </c>
    </row>
    <row r="329" spans="1:8">
      <c r="A329" s="55"/>
      <c r="B329" s="162" t="s">
        <v>2663</v>
      </c>
      <c r="C329" s="77"/>
      <c r="D329" s="77"/>
      <c r="F329" s="156" t="e">
        <f t="shared" si="7"/>
        <v>#N/A</v>
      </c>
      <c r="H329" s="161" t="s">
        <v>202</v>
      </c>
    </row>
    <row r="330" spans="1:8">
      <c r="A330" s="55"/>
      <c r="B330" s="176" t="s">
        <v>2664</v>
      </c>
      <c r="C330" s="77"/>
      <c r="D330" s="77"/>
      <c r="F330" s="156" t="e">
        <f t="shared" si="7"/>
        <v>#N/A</v>
      </c>
      <c r="H330" s="161" t="s">
        <v>2439</v>
      </c>
    </row>
    <row r="331" spans="1:8">
      <c r="A331" s="55"/>
      <c r="B331" s="162" t="s">
        <v>2665</v>
      </c>
      <c r="C331" s="77"/>
      <c r="D331" s="77"/>
      <c r="F331" s="156" t="e">
        <f t="shared" si="7"/>
        <v>#N/A</v>
      </c>
      <c r="H331" s="161" t="s">
        <v>64</v>
      </c>
    </row>
    <row r="332" spans="1:8">
      <c r="A332" s="55"/>
      <c r="B332" s="162" t="s">
        <v>2666</v>
      </c>
      <c r="C332" s="77"/>
      <c r="D332" s="77"/>
      <c r="F332" s="156" t="e">
        <f t="shared" si="7"/>
        <v>#N/A</v>
      </c>
      <c r="H332" s="161" t="s">
        <v>2450</v>
      </c>
    </row>
    <row r="333" spans="1:8">
      <c r="A333" s="55"/>
      <c r="B333" s="166" t="s">
        <v>2667</v>
      </c>
      <c r="C333" s="165">
        <v>4978500706</v>
      </c>
      <c r="D333" s="165" t="s">
        <v>2668</v>
      </c>
      <c r="F333" s="156" t="e">
        <f t="shared" si="7"/>
        <v>#N/A</v>
      </c>
      <c r="H333" s="161" t="s">
        <v>2669</v>
      </c>
    </row>
    <row r="334" spans="1:8">
      <c r="A334" s="55"/>
      <c r="B334" s="176" t="s">
        <v>2670</v>
      </c>
      <c r="C334" s="77"/>
      <c r="D334" s="77"/>
      <c r="F334" s="156" t="e">
        <f t="shared" si="7"/>
        <v>#N/A</v>
      </c>
      <c r="H334" s="161" t="s">
        <v>83</v>
      </c>
    </row>
    <row r="335" spans="1:8">
      <c r="A335" s="55"/>
      <c r="B335" s="169" t="s">
        <v>2671</v>
      </c>
      <c r="C335" s="160">
        <v>1238162915</v>
      </c>
      <c r="D335" s="160" t="s">
        <v>2672</v>
      </c>
      <c r="F335" s="156" t="str">
        <f t="shared" si="7"/>
        <v>㈜티아이스퀘어</v>
      </c>
      <c r="H335" s="161" t="s">
        <v>2515</v>
      </c>
    </row>
    <row r="336" spans="1:8">
      <c r="A336" s="55"/>
      <c r="B336" s="162" t="s">
        <v>2673</v>
      </c>
      <c r="C336" s="77"/>
      <c r="D336" s="77"/>
      <c r="F336" s="156" t="e">
        <f t="shared" ref="F336:F394" si="8">VLOOKUP(B336,$H$3:$H$394,1,0)</f>
        <v>#N/A</v>
      </c>
      <c r="H336" s="161" t="s">
        <v>2674</v>
      </c>
    </row>
    <row r="337" spans="1:8">
      <c r="A337" s="55"/>
      <c r="B337" s="169" t="s">
        <v>2675</v>
      </c>
      <c r="C337" s="178" t="s">
        <v>2676</v>
      </c>
      <c r="D337" s="178" t="s">
        <v>2677</v>
      </c>
      <c r="F337" s="156" t="str">
        <f t="shared" si="8"/>
        <v>㈜파인원커뮤니케이션즈</v>
      </c>
      <c r="H337" s="161" t="s">
        <v>2678</v>
      </c>
    </row>
    <row r="338" spans="1:8">
      <c r="A338" s="55"/>
      <c r="B338" s="166" t="s">
        <v>1217</v>
      </c>
      <c r="C338" s="161">
        <v>1208808094</v>
      </c>
      <c r="D338" s="161" t="s">
        <v>2679</v>
      </c>
      <c r="E338" s="167"/>
      <c r="F338" s="156" t="str">
        <f t="shared" si="8"/>
        <v>㈜피벗크리에이티브</v>
      </c>
      <c r="H338" s="161" t="s">
        <v>2025</v>
      </c>
    </row>
    <row r="339" spans="1:8">
      <c r="A339" s="55"/>
      <c r="B339" s="171" t="s">
        <v>2680</v>
      </c>
      <c r="C339" s="76"/>
      <c r="D339" s="76"/>
      <c r="E339" s="167"/>
      <c r="F339" s="156" t="e">
        <f t="shared" si="8"/>
        <v>#N/A</v>
      </c>
      <c r="H339" s="161" t="s">
        <v>2428</v>
      </c>
    </row>
    <row r="340" spans="1:8">
      <c r="A340" s="55"/>
      <c r="B340" s="162" t="s">
        <v>2681</v>
      </c>
      <c r="C340" s="77"/>
      <c r="D340" s="77"/>
      <c r="F340" s="156" t="e">
        <f t="shared" si="8"/>
        <v>#N/A</v>
      </c>
      <c r="H340" s="161" t="s">
        <v>440</v>
      </c>
    </row>
    <row r="341" spans="1:8">
      <c r="A341" s="55"/>
      <c r="B341" s="176" t="s">
        <v>2682</v>
      </c>
      <c r="C341" s="77"/>
      <c r="D341" s="77"/>
      <c r="F341" s="156" t="e">
        <f t="shared" si="8"/>
        <v>#N/A</v>
      </c>
      <c r="H341" s="161" t="s">
        <v>2683</v>
      </c>
    </row>
    <row r="342" spans="1:8">
      <c r="A342" s="55"/>
      <c r="B342" s="169" t="s">
        <v>2684</v>
      </c>
      <c r="C342" s="160">
        <v>1028141325</v>
      </c>
      <c r="D342" s="160" t="s">
        <v>2685</v>
      </c>
      <c r="F342" s="156" t="str">
        <f t="shared" si="8"/>
        <v>㈜한국갤럽조사연구소</v>
      </c>
      <c r="H342" s="161" t="s">
        <v>2686</v>
      </c>
    </row>
    <row r="343" spans="1:8">
      <c r="A343" s="55"/>
      <c r="B343" s="185" t="s">
        <v>2687</v>
      </c>
      <c r="C343" s="186"/>
      <c r="D343" s="186"/>
      <c r="E343" s="187"/>
      <c r="F343" s="156" t="e">
        <f t="shared" si="8"/>
        <v>#N/A</v>
      </c>
      <c r="H343" s="161" t="s">
        <v>444</v>
      </c>
    </row>
    <row r="344" spans="1:8">
      <c r="A344" s="55"/>
      <c r="B344" s="169" t="s">
        <v>2688</v>
      </c>
      <c r="C344" s="160">
        <v>1168129581</v>
      </c>
      <c r="D344" s="160" t="s">
        <v>2689</v>
      </c>
      <c r="F344" s="156" t="str">
        <f t="shared" si="8"/>
        <v>㈜한국능률협회컨설팅</v>
      </c>
      <c r="H344" s="161" t="s">
        <v>202</v>
      </c>
    </row>
    <row r="345" spans="1:8">
      <c r="A345" s="55"/>
      <c r="B345" s="162" t="s">
        <v>2690</v>
      </c>
      <c r="C345" s="77"/>
      <c r="D345" s="77"/>
      <c r="F345" s="156" t="e">
        <f t="shared" si="8"/>
        <v>#N/A</v>
      </c>
      <c r="H345" s="161" t="s">
        <v>446</v>
      </c>
    </row>
    <row r="346" spans="1:8">
      <c r="A346" s="55"/>
      <c r="B346" s="159" t="s">
        <v>2691</v>
      </c>
      <c r="C346" s="160">
        <v>1208704918</v>
      </c>
      <c r="D346" s="160" t="s">
        <v>2692</v>
      </c>
      <c r="F346" s="156" t="str">
        <f t="shared" si="8"/>
        <v>㈜한국케이블텔레콤</v>
      </c>
      <c r="H346" s="161" t="s">
        <v>2693</v>
      </c>
    </row>
    <row r="347" spans="1:8">
      <c r="A347" s="55"/>
      <c r="B347" s="159" t="s">
        <v>2694</v>
      </c>
      <c r="C347" s="160">
        <v>1188119570</v>
      </c>
      <c r="D347" s="160" t="s">
        <v>2695</v>
      </c>
      <c r="F347" s="156" t="str">
        <f t="shared" si="8"/>
        <v>㈜한빛소프트</v>
      </c>
      <c r="H347" s="161" t="s">
        <v>83</v>
      </c>
    </row>
    <row r="348" spans="1:8">
      <c r="A348" s="55"/>
      <c r="B348" s="169" t="s">
        <v>2696</v>
      </c>
      <c r="C348" s="165">
        <v>2148839117</v>
      </c>
      <c r="D348" s="165" t="s">
        <v>2697</v>
      </c>
      <c r="F348" s="156" t="str">
        <f t="shared" si="8"/>
        <v>㈜헥토이노베이션</v>
      </c>
      <c r="H348" s="161" t="s">
        <v>84</v>
      </c>
    </row>
    <row r="349" spans="1:8">
      <c r="A349" s="55"/>
      <c r="B349" s="166" t="s">
        <v>1067</v>
      </c>
      <c r="C349" s="165">
        <v>1018163383</v>
      </c>
      <c r="D349" s="165" t="s">
        <v>2698</v>
      </c>
      <c r="F349" s="156" t="str">
        <f t="shared" si="8"/>
        <v>㈜헥토파이낸셜</v>
      </c>
      <c r="H349" s="161" t="s">
        <v>333</v>
      </c>
    </row>
    <row r="350" spans="1:8">
      <c r="A350" s="55"/>
      <c r="B350" s="166" t="s">
        <v>2699</v>
      </c>
      <c r="C350" s="164" t="s">
        <v>2215</v>
      </c>
      <c r="D350" s="168" t="s">
        <v>2699</v>
      </c>
      <c r="E350" s="167"/>
      <c r="F350" s="156" t="str">
        <f t="shared" si="8"/>
        <v>㈜화천케이블넷</v>
      </c>
      <c r="H350" s="161" t="s">
        <v>186</v>
      </c>
    </row>
    <row r="351" spans="1:8">
      <c r="A351" s="55"/>
      <c r="B351" s="162" t="s">
        <v>2700</v>
      </c>
      <c r="C351" s="77"/>
      <c r="D351" s="77"/>
      <c r="F351" s="156" t="e">
        <f t="shared" si="8"/>
        <v>#N/A</v>
      </c>
      <c r="H351" s="161" t="s">
        <v>333</v>
      </c>
    </row>
    <row r="352" spans="1:8">
      <c r="A352" s="55"/>
      <c r="B352" s="176" t="s">
        <v>2701</v>
      </c>
      <c r="C352" s="77"/>
      <c r="D352" s="77"/>
      <c r="F352" s="156" t="e">
        <f t="shared" si="8"/>
        <v>#N/A</v>
      </c>
      <c r="H352" s="161" t="s">
        <v>2324</v>
      </c>
    </row>
    <row r="353" spans="1:8">
      <c r="A353" s="55"/>
      <c r="B353" s="166" t="s">
        <v>2380</v>
      </c>
      <c r="C353" s="184" t="s">
        <v>2702</v>
      </c>
      <c r="D353" s="184" t="s">
        <v>2703</v>
      </c>
      <c r="E353" s="167"/>
      <c r="F353" s="156" t="str">
        <f t="shared" si="8"/>
        <v>중앙네트워크</v>
      </c>
      <c r="H353" s="161" t="s">
        <v>83</v>
      </c>
    </row>
    <row r="354" spans="1:8">
      <c r="A354" s="55"/>
      <c r="B354" s="175" t="s">
        <v>2704</v>
      </c>
      <c r="C354" s="181"/>
      <c r="D354" s="181"/>
      <c r="E354" s="182"/>
      <c r="F354" s="156" t="e">
        <f t="shared" si="8"/>
        <v>#N/A</v>
      </c>
      <c r="H354" s="161" t="s">
        <v>2705</v>
      </c>
    </row>
    <row r="355" spans="1:8">
      <c r="A355" s="55"/>
      <c r="B355" s="159" t="s">
        <v>2596</v>
      </c>
      <c r="C355" s="165">
        <v>2208751332</v>
      </c>
      <c r="D355" s="165" t="s">
        <v>2706</v>
      </c>
      <c r="F355" s="156" t="str">
        <f t="shared" si="8"/>
        <v>처음소프트</v>
      </c>
      <c r="H355" s="161" t="s">
        <v>2707</v>
      </c>
    </row>
    <row r="356" spans="1:8">
      <c r="A356" s="55"/>
      <c r="B356" s="176" t="s">
        <v>2708</v>
      </c>
      <c r="C356" s="77"/>
      <c r="D356" s="77"/>
      <c r="F356" s="156" t="e">
        <f t="shared" si="8"/>
        <v>#N/A</v>
      </c>
      <c r="H356" s="161" t="s">
        <v>2709</v>
      </c>
    </row>
    <row r="357" spans="1:8">
      <c r="A357" s="55"/>
      <c r="B357" s="159" t="s">
        <v>194</v>
      </c>
      <c r="C357" s="165">
        <v>1168169472</v>
      </c>
      <c r="D357" s="165" t="s">
        <v>2710</v>
      </c>
      <c r="F357" s="156" t="str">
        <f t="shared" si="8"/>
        <v>칸타코리아</v>
      </c>
      <c r="H357" s="161" t="s">
        <v>390</v>
      </c>
    </row>
    <row r="358" spans="1:8">
      <c r="A358" s="55"/>
      <c r="B358" s="166" t="s">
        <v>988</v>
      </c>
      <c r="C358" s="168">
        <v>5758101332</v>
      </c>
      <c r="D358" s="168" t="s">
        <v>2711</v>
      </c>
      <c r="E358" s="167"/>
      <c r="F358" s="156" t="str">
        <f t="shared" si="8"/>
        <v>캐롯손해보험㈜</v>
      </c>
      <c r="H358" s="161" t="s">
        <v>2296</v>
      </c>
    </row>
    <row r="359" spans="1:8">
      <c r="A359" s="55"/>
      <c r="B359" s="166" t="s">
        <v>2712</v>
      </c>
      <c r="C359" s="161">
        <v>1068612981</v>
      </c>
      <c r="D359" s="161" t="s">
        <v>2713</v>
      </c>
      <c r="E359" s="167"/>
      <c r="F359" s="156" t="str">
        <f t="shared" si="8"/>
        <v>커뮤니크㈜</v>
      </c>
      <c r="H359" s="161" t="s">
        <v>434</v>
      </c>
    </row>
    <row r="360" spans="1:8">
      <c r="A360" s="55"/>
      <c r="B360" s="159" t="s">
        <v>2714</v>
      </c>
      <c r="C360" s="160" t="s">
        <v>2715</v>
      </c>
      <c r="D360" s="160" t="s">
        <v>2716</v>
      </c>
      <c r="F360" s="156" t="str">
        <f t="shared" si="8"/>
        <v>코리아크레딧뷰로</v>
      </c>
      <c r="H360" s="161" t="s">
        <v>390</v>
      </c>
    </row>
    <row r="361" spans="1:8">
      <c r="A361" s="55"/>
      <c r="B361" s="159" t="s">
        <v>2717</v>
      </c>
      <c r="C361" s="160">
        <v>1298133311</v>
      </c>
      <c r="D361" s="160" t="s">
        <v>2718</v>
      </c>
      <c r="F361" s="156" t="str">
        <f t="shared" si="8"/>
        <v>콘텔라㈜</v>
      </c>
      <c r="H361" s="161" t="s">
        <v>2219</v>
      </c>
    </row>
    <row r="362" spans="1:8">
      <c r="A362" s="55"/>
      <c r="B362" s="169" t="s">
        <v>2719</v>
      </c>
      <c r="C362" s="160" t="s">
        <v>2720</v>
      </c>
      <c r="D362" s="160" t="s">
        <v>2719</v>
      </c>
      <c r="F362" s="156" t="str">
        <f t="shared" si="8"/>
        <v>크림하우스주식회사</v>
      </c>
      <c r="H362" s="161" t="s">
        <v>2721</v>
      </c>
    </row>
    <row r="363" spans="1:8">
      <c r="A363" s="55"/>
      <c r="B363" s="169" t="s">
        <v>2722</v>
      </c>
      <c r="C363" s="160" t="s">
        <v>2720</v>
      </c>
      <c r="D363" s="160" t="s">
        <v>2719</v>
      </c>
      <c r="H363" s="161"/>
    </row>
    <row r="364" spans="1:8">
      <c r="A364" s="55"/>
      <c r="B364" s="171" t="s">
        <v>2723</v>
      </c>
      <c r="C364" s="76"/>
      <c r="D364" s="76"/>
      <c r="E364" s="167"/>
      <c r="F364" s="156" t="e">
        <f t="shared" si="8"/>
        <v>#N/A</v>
      </c>
      <c r="H364" s="161" t="s">
        <v>2724</v>
      </c>
    </row>
    <row r="365" spans="1:8">
      <c r="A365" s="55"/>
      <c r="B365" s="169" t="s">
        <v>2725</v>
      </c>
      <c r="C365" s="160">
        <v>1208197865</v>
      </c>
      <c r="D365" s="160" t="s">
        <v>2726</v>
      </c>
      <c r="F365" s="156" t="str">
        <f t="shared" si="8"/>
        <v>텔코웨어㈜</v>
      </c>
      <c r="H365" s="161" t="s">
        <v>422</v>
      </c>
    </row>
    <row r="366" spans="1:8">
      <c r="A366" s="55"/>
      <c r="B366" s="162" t="s">
        <v>2727</v>
      </c>
      <c r="C366" s="77"/>
      <c r="D366" s="77"/>
      <c r="F366" s="156" t="e">
        <f t="shared" si="8"/>
        <v>#N/A</v>
      </c>
      <c r="H366" s="161" t="s">
        <v>2478</v>
      </c>
    </row>
    <row r="367" spans="1:8">
      <c r="A367" s="55"/>
      <c r="B367" s="169" t="s">
        <v>2728</v>
      </c>
      <c r="C367" s="165">
        <v>6408802105</v>
      </c>
      <c r="D367" s="165" t="s">
        <v>2173</v>
      </c>
      <c r="F367" s="156" t="str">
        <f t="shared" si="8"/>
        <v>티맵모빌리티㈜</v>
      </c>
      <c r="H367" s="161" t="s">
        <v>84</v>
      </c>
    </row>
    <row r="368" spans="1:8">
      <c r="A368" s="55"/>
      <c r="B368" s="159" t="s">
        <v>2729</v>
      </c>
      <c r="C368" s="160">
        <v>2298126731</v>
      </c>
      <c r="D368" s="160" t="s">
        <v>2729</v>
      </c>
      <c r="F368" s="156" t="str">
        <f t="shared" si="8"/>
        <v>팅크웨어㈜</v>
      </c>
      <c r="H368" s="161" t="s">
        <v>2324</v>
      </c>
    </row>
    <row r="369" spans="1:8">
      <c r="A369" s="55"/>
      <c r="B369" s="171" t="s">
        <v>2730</v>
      </c>
      <c r="C369" s="76"/>
      <c r="D369" s="76"/>
      <c r="E369" s="167"/>
      <c r="F369" s="156" t="e">
        <f t="shared" si="8"/>
        <v>#N/A</v>
      </c>
      <c r="H369" s="161" t="s">
        <v>83</v>
      </c>
    </row>
    <row r="370" spans="1:8">
      <c r="A370" s="55"/>
      <c r="B370" s="169" t="s">
        <v>2731</v>
      </c>
      <c r="C370" s="160">
        <v>3278800994</v>
      </c>
      <c r="D370" s="160" t="s">
        <v>2732</v>
      </c>
      <c r="F370" s="156" t="str">
        <f t="shared" si="8"/>
        <v>포인트아이㈜</v>
      </c>
      <c r="H370" s="161" t="s">
        <v>208</v>
      </c>
    </row>
    <row r="371" spans="1:8">
      <c r="A371" s="55"/>
      <c r="B371" s="162" t="s">
        <v>2733</v>
      </c>
      <c r="C371" s="77"/>
      <c r="D371" s="77"/>
      <c r="F371" s="156" t="e">
        <f t="shared" si="8"/>
        <v>#N/A</v>
      </c>
      <c r="H371" s="161" t="s">
        <v>100</v>
      </c>
    </row>
    <row r="372" spans="1:8">
      <c r="A372" s="55"/>
      <c r="B372" s="162" t="s">
        <v>2734</v>
      </c>
      <c r="C372" s="77"/>
      <c r="D372" s="77"/>
      <c r="F372" s="156" t="e">
        <f t="shared" si="8"/>
        <v>#N/A</v>
      </c>
      <c r="H372" s="161" t="s">
        <v>2735</v>
      </c>
    </row>
    <row r="373" spans="1:8">
      <c r="A373" s="55"/>
      <c r="B373" s="162" t="s">
        <v>2736</v>
      </c>
      <c r="C373" s="77"/>
      <c r="D373" s="77"/>
      <c r="F373" s="156" t="e">
        <f t="shared" si="8"/>
        <v>#N/A</v>
      </c>
      <c r="H373" s="161" t="s">
        <v>2418</v>
      </c>
    </row>
    <row r="374" spans="1:8">
      <c r="A374" s="55"/>
      <c r="B374" s="169" t="s">
        <v>85</v>
      </c>
      <c r="C374" s="178" t="s">
        <v>2737</v>
      </c>
      <c r="D374" s="178" t="s">
        <v>2153</v>
      </c>
      <c r="F374" s="156" t="str">
        <f t="shared" si="8"/>
        <v>피에스앤마케팅주식회사</v>
      </c>
      <c r="H374" s="161" t="s">
        <v>2738</v>
      </c>
    </row>
    <row r="375" spans="1:8">
      <c r="A375" s="55"/>
      <c r="B375" s="169" t="s">
        <v>2739</v>
      </c>
      <c r="C375" s="160">
        <v>7198601150</v>
      </c>
      <c r="D375" s="160" t="s">
        <v>2740</v>
      </c>
      <c r="F375" s="156" t="str">
        <f t="shared" si="8"/>
        <v>핀브릿지서비스 주식회사</v>
      </c>
      <c r="H375" s="161" t="s">
        <v>2741</v>
      </c>
    </row>
    <row r="376" spans="1:8">
      <c r="A376" s="55"/>
      <c r="B376" s="175" t="s">
        <v>2742</v>
      </c>
      <c r="C376" s="181"/>
      <c r="D376" s="181"/>
      <c r="E376" s="182"/>
      <c r="F376" s="156" t="e">
        <f t="shared" si="8"/>
        <v>#N/A</v>
      </c>
      <c r="H376" s="161" t="s">
        <v>2025</v>
      </c>
    </row>
    <row r="377" spans="1:8">
      <c r="A377" s="55"/>
      <c r="B377" s="169" t="s">
        <v>444</v>
      </c>
      <c r="C377" s="160">
        <v>1208105948</v>
      </c>
      <c r="D377" s="160" t="s">
        <v>2743</v>
      </c>
      <c r="F377" s="156" t="str">
        <f t="shared" si="8"/>
        <v>한국마이크로소프트(유)</v>
      </c>
      <c r="H377" s="161" t="s">
        <v>86</v>
      </c>
    </row>
    <row r="378" spans="1:8">
      <c r="A378" s="55"/>
      <c r="B378" s="169" t="s">
        <v>246</v>
      </c>
      <c r="C378" s="160">
        <v>1138600654</v>
      </c>
      <c r="D378" s="160" t="s">
        <v>2744</v>
      </c>
      <c r="F378" s="156" t="str">
        <f t="shared" si="8"/>
        <v>한국모바일인증 주식회사</v>
      </c>
      <c r="H378" s="161" t="s">
        <v>84</v>
      </c>
    </row>
    <row r="379" spans="1:8">
      <c r="A379" s="55"/>
      <c r="B379" s="162" t="s">
        <v>2745</v>
      </c>
      <c r="C379" s="77"/>
      <c r="D379" s="160"/>
      <c r="F379" s="156" t="e">
        <f t="shared" si="8"/>
        <v>#N/A</v>
      </c>
      <c r="H379" s="161" t="s">
        <v>83</v>
      </c>
    </row>
    <row r="380" spans="1:8">
      <c r="A380" s="55"/>
      <c r="B380" s="162" t="s">
        <v>2746</v>
      </c>
      <c r="C380" s="77"/>
      <c r="D380" s="160"/>
      <c r="F380" s="156" t="e">
        <f t="shared" si="8"/>
        <v>#N/A</v>
      </c>
      <c r="H380" s="161" t="s">
        <v>202</v>
      </c>
    </row>
    <row r="381" spans="1:8">
      <c r="A381" s="55"/>
      <c r="B381" s="159" t="s">
        <v>521</v>
      </c>
      <c r="C381" s="178">
        <v>2298201080</v>
      </c>
      <c r="D381" s="178" t="s">
        <v>2747</v>
      </c>
      <c r="F381" s="156" t="str">
        <f t="shared" si="8"/>
        <v>한국소비자평가연구원</v>
      </c>
      <c r="H381" s="161" t="s">
        <v>86</v>
      </c>
    </row>
    <row r="382" spans="1:8">
      <c r="A382" s="55"/>
      <c r="B382" s="166" t="s">
        <v>2748</v>
      </c>
      <c r="C382" s="161">
        <v>1208200052</v>
      </c>
      <c r="D382" s="160" t="s">
        <v>2749</v>
      </c>
      <c r="F382" s="156" t="str">
        <f t="shared" si="8"/>
        <v>한국전력</v>
      </c>
      <c r="H382" s="161" t="s">
        <v>100</v>
      </c>
    </row>
    <row r="383" spans="1:8">
      <c r="A383" s="55"/>
      <c r="B383" s="166" t="s">
        <v>2750</v>
      </c>
      <c r="C383" s="161" t="s">
        <v>2751</v>
      </c>
      <c r="D383" s="160" t="s">
        <v>2750</v>
      </c>
      <c r="F383" s="156" t="str">
        <f t="shared" si="8"/>
        <v>한일네트웍스 주식회사</v>
      </c>
      <c r="H383" s="161" t="s">
        <v>64</v>
      </c>
    </row>
    <row r="384" spans="1:8">
      <c r="A384" s="55"/>
      <c r="B384" s="162" t="s">
        <v>2752</v>
      </c>
      <c r="C384" s="77"/>
      <c r="D384" s="77"/>
      <c r="F384" s="156" t="e">
        <f t="shared" si="8"/>
        <v>#N/A</v>
      </c>
      <c r="H384" s="161" t="s">
        <v>2753</v>
      </c>
    </row>
    <row r="385" spans="1:8">
      <c r="A385" s="55"/>
      <c r="B385" s="162" t="s">
        <v>2754</v>
      </c>
      <c r="C385" s="77"/>
      <c r="D385" s="77"/>
      <c r="F385" s="156" t="e">
        <f t="shared" si="8"/>
        <v>#N/A</v>
      </c>
      <c r="H385" s="161" t="s">
        <v>202</v>
      </c>
    </row>
    <row r="386" spans="1:8">
      <c r="A386" s="55"/>
      <c r="B386" s="176" t="s">
        <v>2755</v>
      </c>
      <c r="C386" s="77"/>
      <c r="D386" s="77"/>
      <c r="F386" s="156" t="e">
        <f t="shared" si="8"/>
        <v>#N/A</v>
      </c>
      <c r="H386" s="161" t="s">
        <v>2756</v>
      </c>
    </row>
    <row r="387" spans="1:8">
      <c r="A387" s="55"/>
      <c r="B387" s="162" t="s">
        <v>2757</v>
      </c>
      <c r="C387" s="77"/>
      <c r="D387" s="77"/>
      <c r="F387" s="156" t="e">
        <f t="shared" si="8"/>
        <v>#N/A</v>
      </c>
      <c r="H387" s="161" t="s">
        <v>246</v>
      </c>
    </row>
    <row r="388" spans="1:8">
      <c r="A388" s="55"/>
      <c r="B388" s="169" t="s">
        <v>2758</v>
      </c>
      <c r="C388" s="160">
        <v>1148600579</v>
      </c>
      <c r="D388" s="160" t="s">
        <v>2759</v>
      </c>
      <c r="F388" s="156" t="str">
        <f t="shared" si="8"/>
        <v>행복나래 주식회사</v>
      </c>
      <c r="H388" s="161" t="s">
        <v>202</v>
      </c>
    </row>
    <row r="389" spans="1:8">
      <c r="A389" s="55"/>
      <c r="B389" s="162" t="s">
        <v>2760</v>
      </c>
      <c r="C389" s="77"/>
      <c r="D389" s="77"/>
      <c r="F389" s="156" t="e">
        <f t="shared" si="8"/>
        <v>#N/A</v>
      </c>
      <c r="H389" s="161" t="s">
        <v>208</v>
      </c>
    </row>
    <row r="390" spans="1:8">
      <c r="A390" s="55"/>
      <c r="B390" s="171" t="s">
        <v>2761</v>
      </c>
      <c r="C390" s="76"/>
      <c r="D390" s="76"/>
      <c r="E390" s="167"/>
      <c r="F390" s="156" t="e">
        <f t="shared" si="8"/>
        <v>#N/A</v>
      </c>
      <c r="H390" s="161" t="s">
        <v>440</v>
      </c>
    </row>
    <row r="391" spans="1:8">
      <c r="A391" s="55"/>
      <c r="B391" s="162" t="s">
        <v>2762</v>
      </c>
      <c r="C391" s="77"/>
      <c r="D391" s="77"/>
      <c r="F391" s="156" t="e">
        <f t="shared" si="8"/>
        <v>#N/A</v>
      </c>
      <c r="H391" s="161" t="s">
        <v>2763</v>
      </c>
    </row>
    <row r="392" spans="1:8">
      <c r="A392" s="55"/>
      <c r="B392" s="176" t="s">
        <v>2764</v>
      </c>
      <c r="C392" s="77"/>
      <c r="D392" s="77"/>
      <c r="F392" s="156" t="e">
        <f t="shared" si="8"/>
        <v>#N/A</v>
      </c>
      <c r="H392" s="161" t="s">
        <v>2765</v>
      </c>
    </row>
    <row r="393" spans="1:8">
      <c r="A393" s="55"/>
      <c r="B393" s="162" t="s">
        <v>2766</v>
      </c>
      <c r="C393" s="77"/>
      <c r="D393" s="77"/>
      <c r="F393" s="156" t="e">
        <f t="shared" si="8"/>
        <v>#N/A</v>
      </c>
      <c r="H393" s="161" t="s">
        <v>2767</v>
      </c>
    </row>
    <row r="394" spans="1:8">
      <c r="A394" s="55"/>
      <c r="B394" s="169" t="s">
        <v>2768</v>
      </c>
      <c r="C394" s="165">
        <v>1448136734</v>
      </c>
      <c r="D394" s="168" t="s">
        <v>2769</v>
      </c>
      <c r="E394" s="167"/>
      <c r="F394" s="156" t="str">
        <f t="shared" si="8"/>
        <v>홈앤서비스 주식회사</v>
      </c>
      <c r="H394" s="188" t="s">
        <v>233</v>
      </c>
    </row>
    <row r="395" spans="1:8">
      <c r="B395" s="169" t="s">
        <v>2770</v>
      </c>
      <c r="C395" s="164" t="s">
        <v>2215</v>
      </c>
      <c r="D395" s="168" t="s">
        <v>2564</v>
      </c>
      <c r="E395" s="167"/>
    </row>
    <row r="396" spans="1:8">
      <c r="B396" s="169" t="s">
        <v>2771</v>
      </c>
      <c r="C396" s="164" t="s">
        <v>2215</v>
      </c>
      <c r="D396" s="168" t="s">
        <v>438</v>
      </c>
      <c r="E396" s="167"/>
    </row>
    <row r="397" spans="1:8">
      <c r="B397" s="169" t="s">
        <v>1853</v>
      </c>
      <c r="C397" s="164" t="s">
        <v>2215</v>
      </c>
      <c r="D397" s="168" t="s">
        <v>2772</v>
      </c>
      <c r="E397" s="353" t="s">
        <v>2773</v>
      </c>
    </row>
    <row r="398" spans="1:8">
      <c r="B398" s="154" t="s">
        <v>2774</v>
      </c>
      <c r="D398" s="155" t="s">
        <v>2165</v>
      </c>
    </row>
    <row r="399" spans="1:8">
      <c r="B399" s="154" t="s">
        <v>2775</v>
      </c>
      <c r="D399" s="155" t="s">
        <v>2165</v>
      </c>
    </row>
    <row r="400" spans="1:8">
      <c r="B400" s="154" t="s">
        <v>2776</v>
      </c>
      <c r="D400" s="155" t="s">
        <v>2153</v>
      </c>
    </row>
    <row r="401" spans="2:4">
      <c r="B401" s="154" t="s">
        <v>2777</v>
      </c>
      <c r="D401" s="155" t="s">
        <v>2165</v>
      </c>
    </row>
    <row r="402" spans="2:4">
      <c r="B402" s="154" t="s">
        <v>2778</v>
      </c>
      <c r="D402" s="155" t="s">
        <v>2162</v>
      </c>
    </row>
    <row r="403" spans="2:4">
      <c r="B403" s="154" t="s">
        <v>2779</v>
      </c>
      <c r="D403" s="155" t="s">
        <v>2170</v>
      </c>
    </row>
    <row r="404" spans="2:4">
      <c r="B404" s="154" t="s">
        <v>579</v>
      </c>
    </row>
    <row r="405" spans="2:4">
      <c r="B405" s="154" t="s">
        <v>2780</v>
      </c>
      <c r="D405" s="155" t="s">
        <v>2147</v>
      </c>
    </row>
    <row r="406" spans="2:4">
      <c r="B406" s="154" t="s">
        <v>2781</v>
      </c>
      <c r="D406" s="155" t="s">
        <v>2782</v>
      </c>
    </row>
  </sheetData>
  <autoFilter ref="A2:XFA406" xr:uid="{CFECEBF1-868A-44FC-910F-13B7789E3AC0}"/>
  <phoneticPr fontId="3" type="noConversion"/>
  <conditionalFormatting sqref="B120 B122">
    <cfRule type="duplicateValues" dxfId="31" priority="106"/>
  </conditionalFormatting>
  <conditionalFormatting sqref="B176">
    <cfRule type="duplicateValues" dxfId="30" priority="20"/>
  </conditionalFormatting>
  <conditionalFormatting sqref="B64:E64 C20:E20 B32 B39:E42 B66:E66 B78 B82:E82 B88:E88 B91 B102:E104 B125:E127 B133:E133 B138:E138 B140:E140 B143:E144 B146:E146 B148:E148 B160:E161 B163:E163 B167:B168 B170 B175 B177:E177 B179:B181 B189 B197 B199:B202 B204 B206:B208 B210:B212 B214:B217 B219:B220 B222:B223 B226:B227 B230 B242 B245 B247:B249 B261 B264 B267 B271 B278:B280 B286 B288:B290 B293:B294 B296:B297 B299:B304 B306:B308 B311:B314 B319 B321:B324 B328:B329 B331:B332 B334 B337:B340 B343:B347 B353:B354 B358:B360 B362:B364 B366:B367 B369 B371 B374:B375 B378:B381 B383 B386 B389:B390 B392:B393 B68:E69 B2:C2 C10:E11 C22:E22 B4:E4 B3 B53:E53 B47:E47 B43:B44 B48:B52 B54:B56 B116:B118 B129:E131 B128 B135:B136 B156:B157 B164:B165 B172:B173 B149:B152 D167:E168 B25:B29 B105 D114:E114 D117:E117 D153:E153 D106:E106 D96:E96 D24:E24 D5:E5 B154 B107:B114 B46">
    <cfRule type="duplicateValues" dxfId="29" priority="5489"/>
  </conditionalFormatting>
  <conditionalFormatting sqref="C105">
    <cfRule type="duplicateValues" dxfId="28" priority="28"/>
  </conditionalFormatting>
  <conditionalFormatting sqref="C114:C115">
    <cfRule type="duplicateValues" dxfId="27" priority="26"/>
  </conditionalFormatting>
  <conditionalFormatting sqref="C381">
    <cfRule type="duplicateValues" dxfId="26" priority="12"/>
  </conditionalFormatting>
  <conditionalFormatting sqref="C3:E3">
    <cfRule type="duplicateValues" dxfId="25" priority="39"/>
  </conditionalFormatting>
  <conditionalFormatting sqref="C7:E7">
    <cfRule type="duplicateValues" dxfId="24" priority="38"/>
  </conditionalFormatting>
  <conditionalFormatting sqref="C18:E18">
    <cfRule type="duplicateValues" dxfId="23" priority="37"/>
  </conditionalFormatting>
  <conditionalFormatting sqref="C29:E29">
    <cfRule type="duplicateValues" dxfId="22" priority="36"/>
  </conditionalFormatting>
  <conditionalFormatting sqref="C37:E37">
    <cfRule type="duplicateValues" dxfId="21" priority="35"/>
  </conditionalFormatting>
  <conditionalFormatting sqref="C74:E74">
    <cfRule type="duplicateValues" dxfId="20" priority="34"/>
  </conditionalFormatting>
  <conditionalFormatting sqref="C89:E89">
    <cfRule type="duplicateValues" dxfId="19" priority="33"/>
  </conditionalFormatting>
  <conditionalFormatting sqref="C94:E94">
    <cfRule type="duplicateValues" dxfId="18" priority="32"/>
  </conditionalFormatting>
  <conditionalFormatting sqref="C99:E99">
    <cfRule type="duplicateValues" dxfId="17" priority="31"/>
  </conditionalFormatting>
  <conditionalFormatting sqref="C107:E107">
    <cfRule type="duplicateValues" dxfId="16" priority="29"/>
  </conditionalFormatting>
  <conditionalFormatting sqref="C120:E120">
    <cfRule type="duplicateValues" dxfId="15" priority="25"/>
  </conditionalFormatting>
  <conditionalFormatting sqref="C152:E152">
    <cfRule type="duplicateValues" dxfId="14" priority="24"/>
  </conditionalFormatting>
  <conditionalFormatting sqref="C165:E165">
    <cfRule type="duplicateValues" dxfId="13" priority="23"/>
  </conditionalFormatting>
  <conditionalFormatting sqref="C170:E170">
    <cfRule type="duplicateValues" dxfId="12" priority="22"/>
  </conditionalFormatting>
  <conditionalFormatting sqref="C175:E175">
    <cfRule type="duplicateValues" dxfId="11" priority="21"/>
  </conditionalFormatting>
  <conditionalFormatting sqref="C179:E179 C197:E197 C199:E202 C207:E208 C210:E212 C214:E217 C219:E220 C222:E223 C226:E227 C230:E230 C242:E242 C245:E245 C247:E248 C261:E261 C264:E264 C267:E267 C271:E271 C278:E280 C286:E286 C288:E290 C293:E294 C296:E297 C299:E299 C306:E308 C311:E314 C319:E319 C321:E324 C328:E329 C331:E332 C334:E334 C337:E340 C353:E354 C358:E359 C364:E364 C366:E366 C369:E369 C371:E371 C375:E375 C378:C380 C383 C386:E386 C389:E390 C392:E393 C360 C343:E347 C249 C180:C181 C206 C374 D204:E204 C301:E304 C363">
    <cfRule type="duplicateValues" dxfId="10" priority="19"/>
  </conditionalFormatting>
  <conditionalFormatting sqref="D397">
    <cfRule type="duplicateValues" dxfId="9" priority="1"/>
  </conditionalFormatting>
  <conditionalFormatting sqref="D2:E2">
    <cfRule type="duplicateValues" dxfId="8" priority="11"/>
  </conditionalFormatting>
  <conditionalFormatting sqref="D257:E257">
    <cfRule type="duplicateValues" dxfId="7" priority="18"/>
  </conditionalFormatting>
  <conditionalFormatting sqref="D269:E269">
    <cfRule type="duplicateValues" dxfId="6" priority="17"/>
  </conditionalFormatting>
  <conditionalFormatting sqref="D270:E270">
    <cfRule type="duplicateValues" dxfId="5" priority="16"/>
  </conditionalFormatting>
  <conditionalFormatting sqref="D300:E300">
    <cfRule type="duplicateValues" dxfId="4" priority="15"/>
  </conditionalFormatting>
  <conditionalFormatting sqref="D350:E350">
    <cfRule type="duplicateValues" dxfId="3" priority="14"/>
  </conditionalFormatting>
  <conditionalFormatting sqref="D394:E394">
    <cfRule type="duplicateValues" dxfId="2" priority="13"/>
  </conditionalFormatting>
  <conditionalFormatting sqref="D395:E395">
    <cfRule type="duplicateValues" dxfId="1" priority="4"/>
  </conditionalFormatting>
  <conditionalFormatting sqref="D396:E396">
    <cfRule type="duplicateValues" dxfId="0" priority="3"/>
  </conditionalFormatting>
  <hyperlinks>
    <hyperlink ref="D7" r:id="rId1" display="https://www.saramin.co.kr/zf_user/company-info/view/csn/VXFQMHpFVUVVZmF1b2NKdERKcTR3Zz09/company_nm/%EB%94%94%EB%A7%81%ED%81%AC%EC%BD%94%EB%A6%AC%EC%95%84(%EC%9C%A0)" xr:uid="{AC16C267-D10D-43D3-A40D-D7F60D9DD595}"/>
    <hyperlink ref="D18" r:id="rId2" display="https://www.findcompany.kr/pages/info.php?encBizNo=Qgx3xAU4S5EGrzKPm84cvA%3D%3D&amp;idx=3683665" xr:uid="{FC74EF2B-E0D8-4F0F-B380-0D7A88D8C9A4}"/>
    <hyperlink ref="D74" r:id="rId3" display="https://www.incruit.com/company/21494006/" xr:uid="{F93A3787-CB0A-4953-B1B0-C59AB62011FD}"/>
    <hyperlink ref="D120" r:id="rId4" display="https://www.bizno.net/article/2068645633" xr:uid="{AF3D90D2-056E-4BC1-84FF-A8A74F51B737}"/>
    <hyperlink ref="D152" r:id="rId5" display="http://company.nett.kr/%EC%97%94%EC%97%90%EC%9D%B4%EC%B9%98%EC%97%94%ED%95%9C%EA%B5%AD%EC%82%AC%EC%9D%B4%EB%B2%84%EA%B2%B0%EC%A0%9C%EC%A3%BC-%EC%BD%94%EC%8A%A4%EB%8B%A5/" xr:uid="{3D50A2D6-52A9-4AF3-823F-B98550EFD8D1}"/>
    <hyperlink ref="D165" r:id="rId6" display="http://www.koreapost.go.kr/" xr:uid="{43EAECAC-3530-41F6-8472-E4D97047A007}"/>
    <hyperlink ref="D170" r:id="rId7" display="https://www.bizno.net/article/1238603513" xr:uid="{D8D43395-4C60-4DE0-89D1-51538F04FD63}"/>
    <hyperlink ref="D175" r:id="rId8" display="http://company.nett.kr/%EC%9D%B4%EC%A7%80%EC%8A%A4%EC%97%94%ED%84%B0%ED%94%84%EB%9D%BC%EC%9D%B4%EC%A6%88%EC%A3%BC-%EC%99%B8%EA%B0%90/" xr:uid="{754A9332-E6F7-4CE0-AB3D-47375F630F59}"/>
  </hyperlinks>
  <pageMargins left="0.7" right="0.7" top="0.75" bottom="0.75" header="0.3" footer="0.3"/>
  <pageSetup paperSize="9" orientation="portrait" horizontalDpi="300" verticalDpi="30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57B9-06C7-4A2E-A8E9-4167C8E79815}">
  <sheetPr codeName="Sheet4">
    <tabColor theme="1"/>
  </sheetPr>
  <dimension ref="A1:E172"/>
  <sheetViews>
    <sheetView workbookViewId="0">
      <selection activeCell="N105" sqref="N105"/>
    </sheetView>
  </sheetViews>
  <sheetFormatPr defaultRowHeight="13.5"/>
  <cols>
    <col min="1" max="1" width="20.5" style="14" bestFit="1" customWidth="1"/>
    <col min="2" max="2" width="26.125" style="14" customWidth="1"/>
    <col min="3" max="16384" width="9" style="14"/>
  </cols>
  <sheetData>
    <row r="1" spans="1:3">
      <c r="A1" s="14" t="s">
        <v>2783</v>
      </c>
    </row>
    <row r="2" spans="1:3">
      <c r="A2" s="195" t="s">
        <v>2784</v>
      </c>
      <c r="B2" s="101"/>
    </row>
    <row r="3" spans="1:3">
      <c r="A3" s="195" t="s">
        <v>394</v>
      </c>
      <c r="B3" s="101"/>
    </row>
    <row r="4" spans="1:3">
      <c r="A4" s="195" t="s">
        <v>2785</v>
      </c>
      <c r="B4" s="101"/>
    </row>
    <row r="5" spans="1:3">
      <c r="A5" s="81" t="s">
        <v>473</v>
      </c>
      <c r="B5" s="101"/>
    </row>
    <row r="6" spans="1:3">
      <c r="A6" s="81" t="s">
        <v>2786</v>
      </c>
      <c r="B6" s="101"/>
    </row>
    <row r="7" spans="1:3">
      <c r="A7" s="81" t="s">
        <v>74</v>
      </c>
      <c r="B7" s="101"/>
    </row>
    <row r="8" spans="1:3">
      <c r="A8" s="81" t="s">
        <v>68</v>
      </c>
      <c r="B8" s="101"/>
    </row>
    <row r="9" spans="1:3">
      <c r="A9" s="81" t="s">
        <v>2787</v>
      </c>
      <c r="B9" s="101"/>
    </row>
    <row r="10" spans="1:3">
      <c r="A10" s="81" t="s">
        <v>2788</v>
      </c>
      <c r="B10" s="101"/>
    </row>
    <row r="11" spans="1:3">
      <c r="A11" s="81" t="s">
        <v>2789</v>
      </c>
      <c r="B11" s="101"/>
    </row>
    <row r="14" spans="1:3">
      <c r="A14" s="14" t="s">
        <v>2790</v>
      </c>
      <c r="B14" s="111"/>
    </row>
    <row r="15" spans="1:3">
      <c r="A15" s="138" t="s">
        <v>2791</v>
      </c>
      <c r="B15" s="138" t="s">
        <v>2792</v>
      </c>
    </row>
    <row r="16" spans="1:3">
      <c r="A16" s="148" t="s">
        <v>2784</v>
      </c>
      <c r="B16" s="139" t="s">
        <v>859</v>
      </c>
      <c r="C16" s="14" t="s">
        <v>2793</v>
      </c>
    </row>
    <row r="17" spans="1:3">
      <c r="A17" s="148" t="s">
        <v>2784</v>
      </c>
      <c r="B17" s="8"/>
    </row>
    <row r="18" spans="1:3">
      <c r="A18" s="148" t="s">
        <v>631</v>
      </c>
      <c r="B18" s="139" t="s">
        <v>859</v>
      </c>
      <c r="C18" s="14" t="s">
        <v>2794</v>
      </c>
    </row>
    <row r="19" spans="1:3">
      <c r="A19" s="148" t="s">
        <v>631</v>
      </c>
      <c r="B19" s="139" t="s">
        <v>2795</v>
      </c>
      <c r="C19" s="14" t="s">
        <v>2794</v>
      </c>
    </row>
    <row r="20" spans="1:3">
      <c r="A20" s="148" t="s">
        <v>631</v>
      </c>
      <c r="B20" s="8"/>
    </row>
    <row r="21" spans="1:3">
      <c r="A21" s="149" t="s">
        <v>2796</v>
      </c>
      <c r="B21" s="8" t="s">
        <v>2797</v>
      </c>
      <c r="C21" s="14" t="s">
        <v>2798</v>
      </c>
    </row>
    <row r="22" spans="1:3">
      <c r="A22" s="149" t="s">
        <v>2799</v>
      </c>
      <c r="B22" s="8" t="s">
        <v>2800</v>
      </c>
      <c r="C22" s="14" t="s">
        <v>2801</v>
      </c>
    </row>
    <row r="23" spans="1:3">
      <c r="A23" s="22" t="s">
        <v>2786</v>
      </c>
      <c r="B23" s="8"/>
    </row>
    <row r="24" spans="1:3" ht="14.25" thickBot="1">
      <c r="A24" s="150" t="s">
        <v>482</v>
      </c>
      <c r="B24" s="140" t="s">
        <v>2802</v>
      </c>
    </row>
    <row r="25" spans="1:3">
      <c r="A25" s="193" t="s">
        <v>1314</v>
      </c>
      <c r="B25" s="194" t="s">
        <v>2803</v>
      </c>
      <c r="C25" s="14" t="s">
        <v>2804</v>
      </c>
    </row>
    <row r="26" spans="1:3">
      <c r="A26" s="151" t="s">
        <v>1314</v>
      </c>
      <c r="B26" s="142" t="s">
        <v>1573</v>
      </c>
    </row>
    <row r="27" spans="1:3">
      <c r="A27" s="151" t="s">
        <v>1314</v>
      </c>
      <c r="B27" s="143" t="s">
        <v>692</v>
      </c>
    </row>
    <row r="28" spans="1:3">
      <c r="A28" s="151" t="s">
        <v>1314</v>
      </c>
      <c r="B28" s="144" t="s">
        <v>287</v>
      </c>
      <c r="C28" s="14" t="s">
        <v>2805</v>
      </c>
    </row>
    <row r="29" spans="1:3">
      <c r="A29" s="151" t="s">
        <v>1314</v>
      </c>
      <c r="B29" s="143" t="s">
        <v>680</v>
      </c>
    </row>
    <row r="30" spans="1:3">
      <c r="A30" s="151" t="s">
        <v>1314</v>
      </c>
      <c r="B30" s="143" t="s">
        <v>69</v>
      </c>
    </row>
    <row r="31" spans="1:3">
      <c r="A31" s="151" t="s">
        <v>1314</v>
      </c>
      <c r="B31" s="145" t="s">
        <v>1052</v>
      </c>
    </row>
    <row r="32" spans="1:3">
      <c r="A32" s="151" t="s">
        <v>1314</v>
      </c>
      <c r="B32" s="143"/>
    </row>
    <row r="33" spans="1:3">
      <c r="A33" s="151" t="s">
        <v>1314</v>
      </c>
      <c r="B33" s="143" t="s">
        <v>546</v>
      </c>
    </row>
    <row r="34" spans="1:3">
      <c r="A34" s="151" t="s">
        <v>1314</v>
      </c>
      <c r="B34" s="143" t="s">
        <v>2806</v>
      </c>
      <c r="C34" s="14" t="s">
        <v>2807</v>
      </c>
    </row>
    <row r="35" spans="1:3">
      <c r="A35" s="151" t="s">
        <v>1314</v>
      </c>
      <c r="B35" s="143" t="s">
        <v>1768</v>
      </c>
    </row>
    <row r="36" spans="1:3">
      <c r="A36" s="151" t="s">
        <v>1314</v>
      </c>
      <c r="B36" s="143" t="s">
        <v>991</v>
      </c>
    </row>
    <row r="37" spans="1:3">
      <c r="A37" s="151" t="s">
        <v>1314</v>
      </c>
      <c r="B37" s="146" t="s">
        <v>1295</v>
      </c>
    </row>
    <row r="38" spans="1:3">
      <c r="A38" s="191" t="s">
        <v>1314</v>
      </c>
      <c r="B38" s="192" t="s">
        <v>2800</v>
      </c>
      <c r="C38" s="14" t="s">
        <v>2808</v>
      </c>
    </row>
    <row r="39" spans="1:3">
      <c r="A39" s="151" t="s">
        <v>1314</v>
      </c>
      <c r="B39" s="146" t="s">
        <v>2809</v>
      </c>
      <c r="C39" s="14" t="s">
        <v>2810</v>
      </c>
    </row>
    <row r="40" spans="1:3">
      <c r="A40" s="151" t="s">
        <v>1314</v>
      </c>
      <c r="B40" s="144" t="s">
        <v>838</v>
      </c>
    </row>
    <row r="41" spans="1:3">
      <c r="A41" s="151" t="s">
        <v>1314</v>
      </c>
      <c r="B41" s="144" t="s">
        <v>1013</v>
      </c>
    </row>
    <row r="42" spans="1:3">
      <c r="A42" s="151" t="s">
        <v>1314</v>
      </c>
      <c r="B42" s="146" t="s">
        <v>1554</v>
      </c>
    </row>
    <row r="43" spans="1:3">
      <c r="A43" s="151" t="s">
        <v>1314</v>
      </c>
      <c r="B43" s="144" t="s">
        <v>2811</v>
      </c>
      <c r="C43" s="14" t="s">
        <v>2807</v>
      </c>
    </row>
    <row r="44" spans="1:3">
      <c r="A44" s="151" t="s">
        <v>1314</v>
      </c>
      <c r="B44" s="143" t="s">
        <v>2812</v>
      </c>
    </row>
    <row r="45" spans="1:3">
      <c r="A45" s="151" t="s">
        <v>1314</v>
      </c>
      <c r="B45" s="142" t="s">
        <v>1532</v>
      </c>
    </row>
    <row r="46" spans="1:3" ht="14.25" thickBot="1">
      <c r="A46" s="152" t="s">
        <v>1314</v>
      </c>
      <c r="B46" s="147"/>
    </row>
    <row r="47" spans="1:3">
      <c r="A47" s="153" t="s">
        <v>2813</v>
      </c>
      <c r="B47" s="141" t="s">
        <v>2814</v>
      </c>
    </row>
    <row r="48" spans="1:3">
      <c r="A48" s="22" t="s">
        <v>660</v>
      </c>
      <c r="B48" s="36" t="s">
        <v>2815</v>
      </c>
    </row>
    <row r="49" spans="1:3">
      <c r="A49" s="22" t="s">
        <v>660</v>
      </c>
      <c r="B49" s="36" t="s">
        <v>2816</v>
      </c>
    </row>
    <row r="50" spans="1:3">
      <c r="A50" s="22" t="s">
        <v>1299</v>
      </c>
      <c r="B50" s="139" t="s">
        <v>859</v>
      </c>
      <c r="C50" s="14" t="s">
        <v>2817</v>
      </c>
    </row>
    <row r="51" spans="1:3">
      <c r="A51" s="22" t="s">
        <v>74</v>
      </c>
      <c r="B51" s="8" t="s">
        <v>2795</v>
      </c>
    </row>
    <row r="52" spans="1:3">
      <c r="A52" s="22" t="s">
        <v>74</v>
      </c>
      <c r="B52" s="8" t="s">
        <v>2818</v>
      </c>
    </row>
    <row r="53" spans="1:3">
      <c r="A53" s="22" t="s">
        <v>74</v>
      </c>
      <c r="B53" s="139" t="s">
        <v>1558</v>
      </c>
    </row>
    <row r="55" spans="1:3">
      <c r="B55" s="14" t="s">
        <v>2819</v>
      </c>
    </row>
    <row r="67" spans="5:5" ht="16.5">
      <c r="E67"/>
    </row>
    <row r="68" spans="5:5" ht="16.5">
      <c r="E68"/>
    </row>
    <row r="69" spans="5:5" ht="16.5">
      <c r="E69"/>
    </row>
    <row r="70" spans="5:5" ht="16.5">
      <c r="E70"/>
    </row>
    <row r="71" spans="5:5" ht="16.5">
      <c r="E71"/>
    </row>
    <row r="72" spans="5:5" ht="16.5">
      <c r="E72"/>
    </row>
    <row r="73" spans="5:5" ht="16.5">
      <c r="E73"/>
    </row>
    <row r="74" spans="5:5" ht="16.5">
      <c r="E74"/>
    </row>
    <row r="75" spans="5:5" ht="16.5">
      <c r="E75"/>
    </row>
    <row r="76" spans="5:5" ht="16.5">
      <c r="E76"/>
    </row>
    <row r="77" spans="5:5" ht="16.5">
      <c r="E77"/>
    </row>
    <row r="78" spans="5:5" ht="16.5">
      <c r="E78"/>
    </row>
    <row r="79" spans="5:5" ht="16.5">
      <c r="E79"/>
    </row>
    <row r="80" spans="5:5" ht="16.5">
      <c r="E80"/>
    </row>
    <row r="81" spans="5:5" ht="16.5">
      <c r="E81"/>
    </row>
    <row r="82" spans="5:5" ht="16.5">
      <c r="E82"/>
    </row>
    <row r="83" spans="5:5" ht="16.5">
      <c r="E83"/>
    </row>
    <row r="84" spans="5:5" ht="16.5">
      <c r="E84"/>
    </row>
    <row r="85" spans="5:5" ht="16.5">
      <c r="E85"/>
    </row>
    <row r="86" spans="5:5" ht="16.5">
      <c r="E86"/>
    </row>
    <row r="87" spans="5:5" ht="16.5">
      <c r="E87"/>
    </row>
    <row r="88" spans="5:5" ht="16.5">
      <c r="E88"/>
    </row>
    <row r="89" spans="5:5" ht="16.5">
      <c r="E89"/>
    </row>
    <row r="90" spans="5:5" ht="16.5">
      <c r="E90"/>
    </row>
    <row r="91" spans="5:5" ht="16.5">
      <c r="E91"/>
    </row>
    <row r="92" spans="5:5" ht="16.5">
      <c r="E92"/>
    </row>
    <row r="93" spans="5:5" ht="16.5">
      <c r="E93"/>
    </row>
    <row r="94" spans="5:5" ht="16.5">
      <c r="E94"/>
    </row>
    <row r="95" spans="5:5" ht="16.5">
      <c r="E95"/>
    </row>
    <row r="96" spans="5:5" ht="16.5">
      <c r="E96"/>
    </row>
    <row r="97" spans="5:5" ht="16.5">
      <c r="E97"/>
    </row>
    <row r="98" spans="5:5" ht="16.5">
      <c r="E98"/>
    </row>
    <row r="99" spans="5:5" ht="16.5">
      <c r="E99"/>
    </row>
    <row r="100" spans="5:5" ht="16.5">
      <c r="E100"/>
    </row>
    <row r="101" spans="5:5" ht="16.5">
      <c r="E101"/>
    </row>
    <row r="102" spans="5:5" ht="16.5">
      <c r="E102"/>
    </row>
    <row r="103" spans="5:5" ht="16.5">
      <c r="E103"/>
    </row>
    <row r="104" spans="5:5" ht="16.5">
      <c r="E104"/>
    </row>
    <row r="105" spans="5:5" ht="16.5">
      <c r="E105"/>
    </row>
    <row r="106" spans="5:5" ht="16.5">
      <c r="E106"/>
    </row>
    <row r="107" spans="5:5" ht="16.5">
      <c r="E107"/>
    </row>
    <row r="108" spans="5:5" ht="16.5">
      <c r="E108"/>
    </row>
    <row r="109" spans="5:5" ht="16.5">
      <c r="E109"/>
    </row>
    <row r="110" spans="5:5" ht="16.5">
      <c r="E110"/>
    </row>
    <row r="111" spans="5:5" ht="16.5">
      <c r="E111"/>
    </row>
    <row r="112" spans="5:5" ht="16.5">
      <c r="E112"/>
    </row>
    <row r="113" spans="5:5" ht="16.5">
      <c r="E113"/>
    </row>
    <row r="114" spans="5:5" ht="16.5">
      <c r="E114"/>
    </row>
    <row r="115" spans="5:5" ht="16.5">
      <c r="E115"/>
    </row>
    <row r="116" spans="5:5" ht="16.5">
      <c r="E116"/>
    </row>
    <row r="117" spans="5:5" ht="16.5">
      <c r="E117"/>
    </row>
    <row r="118" spans="5:5" ht="16.5">
      <c r="E118"/>
    </row>
    <row r="119" spans="5:5" ht="16.5">
      <c r="E119"/>
    </row>
    <row r="120" spans="5:5" ht="16.5">
      <c r="E120"/>
    </row>
    <row r="121" spans="5:5" ht="16.5">
      <c r="E121"/>
    </row>
    <row r="122" spans="5:5" ht="16.5">
      <c r="E122"/>
    </row>
    <row r="123" spans="5:5" ht="16.5">
      <c r="E123"/>
    </row>
    <row r="124" spans="5:5" ht="16.5">
      <c r="E124"/>
    </row>
    <row r="125" spans="5:5" ht="16.5">
      <c r="E125"/>
    </row>
    <row r="126" spans="5:5" ht="16.5">
      <c r="E126"/>
    </row>
    <row r="127" spans="5:5" ht="16.5">
      <c r="E127"/>
    </row>
    <row r="128" spans="5:5" ht="16.5">
      <c r="E128"/>
    </row>
    <row r="129" spans="5:5" ht="16.5">
      <c r="E129"/>
    </row>
    <row r="130" spans="5:5" ht="16.5">
      <c r="E130"/>
    </row>
    <row r="131" spans="5:5" ht="16.5">
      <c r="E131"/>
    </row>
    <row r="132" spans="5:5" ht="16.5">
      <c r="E132"/>
    </row>
    <row r="133" spans="5:5" ht="16.5">
      <c r="E133"/>
    </row>
    <row r="134" spans="5:5" ht="16.5">
      <c r="E134"/>
    </row>
    <row r="135" spans="5:5" ht="16.5">
      <c r="E135"/>
    </row>
    <row r="136" spans="5:5" ht="16.5">
      <c r="E136"/>
    </row>
    <row r="137" spans="5:5" ht="16.5">
      <c r="E137"/>
    </row>
    <row r="138" spans="5:5" ht="16.5">
      <c r="E138"/>
    </row>
    <row r="139" spans="5:5" ht="16.5">
      <c r="E139"/>
    </row>
    <row r="140" spans="5:5" ht="16.5">
      <c r="E140"/>
    </row>
    <row r="141" spans="5:5" ht="16.5">
      <c r="E141"/>
    </row>
    <row r="142" spans="5:5" ht="16.5">
      <c r="E142"/>
    </row>
    <row r="143" spans="5:5" ht="16.5">
      <c r="E143"/>
    </row>
    <row r="144" spans="5:5" ht="16.5">
      <c r="E144"/>
    </row>
    <row r="145" spans="5:5" ht="16.5">
      <c r="E145"/>
    </row>
    <row r="146" spans="5:5" ht="16.5">
      <c r="E146"/>
    </row>
    <row r="147" spans="5:5" ht="16.5">
      <c r="E147"/>
    </row>
    <row r="148" spans="5:5" ht="16.5">
      <c r="E148"/>
    </row>
    <row r="149" spans="5:5" ht="16.5">
      <c r="E149"/>
    </row>
    <row r="150" spans="5:5" ht="16.5">
      <c r="E150"/>
    </row>
    <row r="151" spans="5:5" ht="16.5">
      <c r="E151"/>
    </row>
    <row r="152" spans="5:5" ht="16.5">
      <c r="E152"/>
    </row>
    <row r="153" spans="5:5" ht="16.5">
      <c r="E153"/>
    </row>
    <row r="154" spans="5:5" ht="16.5">
      <c r="E154"/>
    </row>
    <row r="155" spans="5:5" ht="16.5">
      <c r="E155"/>
    </row>
    <row r="156" spans="5:5" ht="16.5">
      <c r="E156"/>
    </row>
    <row r="157" spans="5:5" ht="16.5">
      <c r="E157"/>
    </row>
    <row r="158" spans="5:5" ht="16.5">
      <c r="E158"/>
    </row>
    <row r="159" spans="5:5" ht="16.5">
      <c r="E159"/>
    </row>
    <row r="160" spans="5:5" ht="16.5">
      <c r="E160"/>
    </row>
    <row r="161" spans="5:5" ht="16.5">
      <c r="E161"/>
    </row>
    <row r="162" spans="5:5" ht="16.5">
      <c r="E162"/>
    </row>
    <row r="163" spans="5:5" ht="16.5">
      <c r="E163"/>
    </row>
    <row r="164" spans="5:5" ht="16.5">
      <c r="E164"/>
    </row>
    <row r="165" spans="5:5" ht="16.5">
      <c r="E165"/>
    </row>
    <row r="166" spans="5:5" ht="16.5">
      <c r="E166"/>
    </row>
    <row r="167" spans="5:5" ht="16.5">
      <c r="E167"/>
    </row>
    <row r="168" spans="5:5" ht="16.5">
      <c r="E168"/>
    </row>
    <row r="169" spans="5:5" ht="16.5">
      <c r="E169"/>
    </row>
    <row r="170" spans="5:5" ht="16.5">
      <c r="E170"/>
    </row>
    <row r="171" spans="5:5" ht="16.5">
      <c r="E171"/>
    </row>
    <row r="172" spans="5:5" ht="16.5">
      <c r="E172"/>
    </row>
  </sheetData>
  <autoFilter ref="A15:B15" xr:uid="{0F8C57B9-06C7-4A2E-A8E9-4167C8E79815}"/>
  <sortState xmlns:xlrd2="http://schemas.microsoft.com/office/spreadsheetml/2017/richdata2" ref="E34:E55">
    <sortCondition ref="E34:E55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31ED-A368-4A31-A397-3DFC3056044C}">
  <sheetPr codeName="Sheet30" filterMode="1">
    <tabColor theme="1"/>
  </sheetPr>
  <dimension ref="B1:AB138"/>
  <sheetViews>
    <sheetView zoomScale="70" zoomScaleNormal="70" workbookViewId="0">
      <selection activeCell="N105" sqref="N105"/>
    </sheetView>
  </sheetViews>
  <sheetFormatPr defaultRowHeight="13.5"/>
  <cols>
    <col min="1" max="1" width="2.625" style="14" customWidth="1"/>
    <col min="2" max="2" width="8" style="48" bestFit="1" customWidth="1"/>
    <col min="3" max="4" width="28.625" style="48" customWidth="1"/>
    <col min="5" max="10" width="9" style="48" customWidth="1"/>
    <col min="11" max="11" width="12.625" style="48" customWidth="1"/>
    <col min="12" max="12" width="18" style="48" customWidth="1"/>
    <col min="13" max="13" width="16.625" style="196" customWidth="1"/>
    <col min="14" max="15" width="8.625" style="48" customWidth="1"/>
    <col min="16" max="16" width="16.625" style="355" customWidth="1"/>
    <col min="17" max="17" width="8.625" style="48" customWidth="1"/>
    <col min="18" max="18" width="9" style="196"/>
    <col min="19" max="19" width="14.25" style="196" bestFit="1" customWidth="1"/>
    <col min="20" max="22" width="9" style="196"/>
    <col min="23" max="23" width="14.25" style="196" bestFit="1" customWidth="1"/>
    <col min="24" max="24" width="22.5" style="196" bestFit="1" customWidth="1"/>
    <col min="25" max="25" width="9" style="48" customWidth="1"/>
    <col min="26" max="26" width="54.5" style="14" customWidth="1"/>
    <col min="27" max="28" width="26.75" style="14" customWidth="1"/>
    <col min="29" max="16384" width="9" style="14"/>
  </cols>
  <sheetData>
    <row r="1" spans="2:28" ht="26.25">
      <c r="B1" s="354" t="s">
        <v>2820</v>
      </c>
      <c r="C1" s="15"/>
    </row>
    <row r="2" spans="2:28">
      <c r="R2" s="48"/>
      <c r="S2" s="48"/>
      <c r="T2" s="48"/>
      <c r="U2" s="48"/>
      <c r="V2" s="48"/>
      <c r="W2" s="48"/>
      <c r="X2" s="48"/>
    </row>
    <row r="3" spans="2:28">
      <c r="R3" s="48"/>
      <c r="S3" s="48"/>
      <c r="T3" s="48"/>
      <c r="U3" s="48"/>
      <c r="V3" s="48"/>
      <c r="W3" s="48"/>
      <c r="X3" s="48"/>
    </row>
    <row r="4" spans="2:28">
      <c r="R4" s="48"/>
      <c r="S4" s="48"/>
      <c r="T4" s="48"/>
      <c r="U4" s="48"/>
      <c r="V4" s="48"/>
      <c r="W4" s="48"/>
      <c r="X4" s="48"/>
    </row>
    <row r="5" spans="2:28">
      <c r="R5" s="48"/>
      <c r="S5" s="48"/>
      <c r="T5" s="48"/>
      <c r="U5" s="48"/>
      <c r="V5" s="48"/>
      <c r="W5" s="48"/>
      <c r="X5" s="48"/>
    </row>
    <row r="6" spans="2:28">
      <c r="R6" s="48"/>
      <c r="S6" s="48"/>
      <c r="T6" s="48"/>
      <c r="U6" s="48"/>
      <c r="V6" s="48"/>
      <c r="W6" s="48"/>
      <c r="X6" s="48"/>
    </row>
    <row r="7" spans="2:28">
      <c r="R7" s="48"/>
      <c r="S7" s="48"/>
      <c r="T7" s="48"/>
      <c r="U7" s="48"/>
      <c r="V7" s="48"/>
      <c r="W7" s="48"/>
      <c r="X7" s="48"/>
    </row>
    <row r="8" spans="2:28">
      <c r="R8" s="48"/>
      <c r="S8" s="48"/>
      <c r="T8" s="48"/>
      <c r="U8" s="48"/>
      <c r="V8" s="48"/>
      <c r="W8" s="48"/>
      <c r="X8" s="48"/>
    </row>
    <row r="9" spans="2:28">
      <c r="R9" s="48"/>
      <c r="S9" s="48"/>
      <c r="T9" s="48"/>
      <c r="U9" s="48"/>
      <c r="V9" s="48"/>
      <c r="W9" s="48"/>
      <c r="X9" s="48"/>
    </row>
    <row r="10" spans="2:28">
      <c r="K10" s="48" t="s">
        <v>2821</v>
      </c>
      <c r="L10" s="48" t="s">
        <v>2821</v>
      </c>
      <c r="R10" s="48"/>
      <c r="S10" s="48"/>
      <c r="T10" s="48"/>
      <c r="U10" s="48"/>
      <c r="V10" s="48"/>
      <c r="W10" s="48"/>
      <c r="X10" s="48"/>
    </row>
    <row r="11" spans="2:28">
      <c r="K11" s="386" t="s">
        <v>2822</v>
      </c>
      <c r="L11" s="48" t="s">
        <v>2823</v>
      </c>
      <c r="R11" s="48"/>
      <c r="S11" s="48"/>
      <c r="T11" s="48"/>
      <c r="U11" s="48"/>
      <c r="V11" s="48"/>
      <c r="W11" s="48"/>
      <c r="X11" s="48"/>
    </row>
    <row r="12" spans="2:28">
      <c r="K12" s="53" t="s">
        <v>2824</v>
      </c>
      <c r="L12" s="48" t="s">
        <v>2825</v>
      </c>
      <c r="R12" s="48"/>
      <c r="S12" s="48"/>
      <c r="T12" s="48"/>
      <c r="U12" s="48"/>
      <c r="V12" s="48"/>
      <c r="W12" s="48"/>
      <c r="X12" s="48"/>
    </row>
    <row r="13" spans="2:28">
      <c r="K13" s="389" t="s">
        <v>2826</v>
      </c>
      <c r="L13" s="48" t="s">
        <v>2824</v>
      </c>
      <c r="R13" s="48"/>
      <c r="S13" s="48"/>
      <c r="T13" s="48"/>
      <c r="U13" s="48"/>
      <c r="V13" s="48"/>
      <c r="W13" s="48"/>
      <c r="X13" s="48"/>
    </row>
    <row r="14" spans="2:28">
      <c r="K14" s="63" t="s">
        <v>2215</v>
      </c>
      <c r="L14" s="48" t="s">
        <v>2827</v>
      </c>
      <c r="R14" s="48"/>
      <c r="S14" s="48"/>
      <c r="T14" s="48"/>
      <c r="U14" s="48"/>
      <c r="V14" s="48"/>
      <c r="W14" s="48"/>
      <c r="X14" s="48"/>
    </row>
    <row r="15" spans="2:28">
      <c r="R15" s="48"/>
      <c r="S15" s="48"/>
      <c r="T15" s="48"/>
      <c r="U15" s="48"/>
      <c r="V15" s="48"/>
      <c r="W15" s="48"/>
      <c r="X15" s="48"/>
    </row>
    <row r="16" spans="2:28" s="111" customFormat="1" ht="27">
      <c r="B16" s="719" t="s">
        <v>2828</v>
      </c>
      <c r="C16" s="744" t="s">
        <v>4</v>
      </c>
      <c r="D16" s="744"/>
      <c r="E16" s="743" t="s">
        <v>2829</v>
      </c>
      <c r="F16" s="743" t="s">
        <v>2830</v>
      </c>
      <c r="G16" s="749" t="s">
        <v>55</v>
      </c>
      <c r="H16" s="750"/>
      <c r="I16" s="751"/>
      <c r="J16" s="383"/>
      <c r="K16" s="362" t="s">
        <v>2831</v>
      </c>
      <c r="L16" s="394" t="s">
        <v>2832</v>
      </c>
      <c r="M16" s="745" t="s">
        <v>2833</v>
      </c>
      <c r="N16" s="746"/>
      <c r="O16" s="365" t="s">
        <v>2834</v>
      </c>
      <c r="P16" s="747" t="s">
        <v>2835</v>
      </c>
      <c r="Q16" s="746"/>
      <c r="R16" s="748" t="s">
        <v>2836</v>
      </c>
      <c r="S16" s="748"/>
      <c r="T16" s="748"/>
      <c r="U16" s="748"/>
      <c r="V16" s="748"/>
      <c r="W16" s="748" t="s">
        <v>2837</v>
      </c>
      <c r="X16" s="748"/>
      <c r="Y16" s="727" t="s">
        <v>2838</v>
      </c>
      <c r="Z16" s="727"/>
      <c r="AA16" s="743" t="s">
        <v>2839</v>
      </c>
      <c r="AB16" s="743" t="s">
        <v>2840</v>
      </c>
    </row>
    <row r="17" spans="2:28" s="111" customFormat="1" ht="27">
      <c r="B17" s="719"/>
      <c r="C17" s="113" t="s">
        <v>2841</v>
      </c>
      <c r="D17" s="114" t="s">
        <v>2842</v>
      </c>
      <c r="E17" s="743"/>
      <c r="F17" s="743"/>
      <c r="G17" s="125" t="s">
        <v>2843</v>
      </c>
      <c r="H17" s="125" t="s">
        <v>2844</v>
      </c>
      <c r="I17" s="125" t="s">
        <v>2845</v>
      </c>
      <c r="J17" s="125" t="s">
        <v>2846</v>
      </c>
      <c r="K17" s="362"/>
      <c r="L17" s="362" t="s">
        <v>2847</v>
      </c>
      <c r="M17" s="365" t="s">
        <v>59</v>
      </c>
      <c r="N17" s="364" t="s">
        <v>60</v>
      </c>
      <c r="O17" s="364" t="s">
        <v>60</v>
      </c>
      <c r="P17" s="366" t="s">
        <v>59</v>
      </c>
      <c r="Q17" s="364" t="s">
        <v>60</v>
      </c>
      <c r="R17" s="363" t="s">
        <v>2848</v>
      </c>
      <c r="S17" s="363" t="s">
        <v>2849</v>
      </c>
      <c r="T17" s="363" t="s">
        <v>2850</v>
      </c>
      <c r="U17" s="363" t="s">
        <v>2851</v>
      </c>
      <c r="V17" s="363" t="s">
        <v>2852</v>
      </c>
      <c r="W17" s="363" t="s">
        <v>2853</v>
      </c>
      <c r="X17" s="363" t="s">
        <v>2854</v>
      </c>
      <c r="Y17" s="19" t="s">
        <v>2855</v>
      </c>
      <c r="Z17" s="367" t="s">
        <v>2856</v>
      </c>
      <c r="AA17" s="743"/>
      <c r="AB17" s="743"/>
    </row>
    <row r="18" spans="2:28" ht="78.75">
      <c r="B18" s="132">
        <v>55</v>
      </c>
      <c r="C18" s="105" t="s">
        <v>1345</v>
      </c>
      <c r="D18" s="105" t="s">
        <v>1346</v>
      </c>
      <c r="E18" s="132">
        <v>2</v>
      </c>
      <c r="F18" s="132"/>
      <c r="G18" s="132" t="s">
        <v>2857</v>
      </c>
      <c r="H18" s="132" t="s">
        <v>2858</v>
      </c>
      <c r="I18" s="132"/>
      <c r="J18" s="132"/>
      <c r="K18" s="376">
        <v>45216</v>
      </c>
      <c r="L18" s="132" t="s">
        <v>2859</v>
      </c>
      <c r="M18" s="87" t="s">
        <v>2860</v>
      </c>
      <c r="N18" s="87" t="s">
        <v>2861</v>
      </c>
      <c r="O18" s="87" t="s">
        <v>2862</v>
      </c>
      <c r="P18" s="334"/>
      <c r="Q18" s="331"/>
      <c r="R18" s="199" t="s">
        <v>2863</v>
      </c>
      <c r="S18" s="87" t="s">
        <v>2864</v>
      </c>
      <c r="T18" s="87" t="s">
        <v>2865</v>
      </c>
      <c r="U18" s="199" t="s">
        <v>583</v>
      </c>
      <c r="V18" s="199" t="s">
        <v>2866</v>
      </c>
      <c r="W18" s="87" t="s">
        <v>2867</v>
      </c>
      <c r="X18" s="58" t="s">
        <v>2868</v>
      </c>
      <c r="Y18" s="132"/>
      <c r="Z18" s="26" t="s">
        <v>2869</v>
      </c>
      <c r="AA18" s="28" t="s">
        <v>2870</v>
      </c>
      <c r="AB18" s="28"/>
    </row>
    <row r="19" spans="2:28">
      <c r="B19" s="132">
        <v>103</v>
      </c>
      <c r="C19" s="61" t="s">
        <v>2871</v>
      </c>
      <c r="D19" s="105" t="s">
        <v>2872</v>
      </c>
      <c r="E19" s="132">
        <v>2</v>
      </c>
      <c r="F19" s="132"/>
      <c r="G19" s="132" t="s">
        <v>2857</v>
      </c>
      <c r="H19" s="132" t="s">
        <v>2873</v>
      </c>
      <c r="I19" s="132"/>
      <c r="J19" s="132"/>
      <c r="K19" s="376">
        <v>45217</v>
      </c>
      <c r="L19" s="361" t="s">
        <v>2874</v>
      </c>
      <c r="M19" s="87" t="s">
        <v>2073</v>
      </c>
      <c r="N19" s="331" t="s">
        <v>2075</v>
      </c>
      <c r="O19" s="331" t="s">
        <v>2875</v>
      </c>
      <c r="P19" s="334"/>
      <c r="Q19" s="331"/>
      <c r="R19" s="371" t="s">
        <v>2874</v>
      </c>
      <c r="S19" s="371" t="s">
        <v>2874</v>
      </c>
      <c r="T19" s="371" t="s">
        <v>2874</v>
      </c>
      <c r="U19" s="371" t="s">
        <v>2874</v>
      </c>
      <c r="V19" s="371" t="s">
        <v>2874</v>
      </c>
      <c r="W19" s="373" t="s">
        <v>2876</v>
      </c>
      <c r="X19" s="373" t="s">
        <v>2876</v>
      </c>
      <c r="Y19" s="132"/>
      <c r="Z19" s="26"/>
      <c r="AA19" s="28"/>
      <c r="AB19" s="28"/>
    </row>
    <row r="20" spans="2:28" ht="33.75">
      <c r="B20" s="132">
        <v>58</v>
      </c>
      <c r="C20" s="132" t="s">
        <v>1423</v>
      </c>
      <c r="D20" s="105" t="s">
        <v>1411</v>
      </c>
      <c r="E20" s="132">
        <v>2</v>
      </c>
      <c r="F20" s="132"/>
      <c r="G20" s="132" t="s">
        <v>2877</v>
      </c>
      <c r="H20" s="132" t="s">
        <v>2878</v>
      </c>
      <c r="I20" s="132"/>
      <c r="J20" s="132"/>
      <c r="K20" s="376">
        <v>45218</v>
      </c>
      <c r="L20" s="132" t="s">
        <v>2859</v>
      </c>
      <c r="M20" s="87" t="s">
        <v>1419</v>
      </c>
      <c r="N20" s="331" t="s">
        <v>1420</v>
      </c>
      <c r="O20" s="331" t="s">
        <v>1420</v>
      </c>
      <c r="P20" s="58" t="s">
        <v>2879</v>
      </c>
      <c r="Q20" s="58" t="s">
        <v>2880</v>
      </c>
      <c r="R20" s="58" t="s">
        <v>2863</v>
      </c>
      <c r="S20" s="88" t="s">
        <v>2881</v>
      </c>
      <c r="T20" s="58" t="s">
        <v>2882</v>
      </c>
      <c r="U20" s="331" t="s">
        <v>583</v>
      </c>
      <c r="V20" s="28" t="s">
        <v>2866</v>
      </c>
      <c r="W20" s="58" t="s">
        <v>2883</v>
      </c>
      <c r="X20" s="58" t="s">
        <v>2884</v>
      </c>
      <c r="Y20" s="132"/>
      <c r="Z20" s="26"/>
      <c r="AA20" s="28"/>
      <c r="AB20" s="28"/>
    </row>
    <row r="21" spans="2:28">
      <c r="B21" s="132">
        <v>58.2</v>
      </c>
      <c r="C21" s="132" t="s">
        <v>1423</v>
      </c>
      <c r="D21" s="105" t="s">
        <v>2872</v>
      </c>
      <c r="E21" s="132">
        <v>2</v>
      </c>
      <c r="F21" s="132"/>
      <c r="G21" s="132" t="s">
        <v>2877</v>
      </c>
      <c r="H21" s="132" t="s">
        <v>2878</v>
      </c>
      <c r="I21" s="132"/>
      <c r="J21" s="132"/>
      <c r="K21" s="376">
        <v>45218</v>
      </c>
      <c r="L21" s="361" t="s">
        <v>2874</v>
      </c>
      <c r="M21" s="87" t="s">
        <v>1419</v>
      </c>
      <c r="N21" s="331" t="s">
        <v>1420</v>
      </c>
      <c r="O21" s="331" t="s">
        <v>1420</v>
      </c>
      <c r="P21" s="58"/>
      <c r="Q21" s="58"/>
      <c r="R21" s="371" t="s">
        <v>2874</v>
      </c>
      <c r="S21" s="371" t="s">
        <v>2874</v>
      </c>
      <c r="T21" s="371" t="s">
        <v>2874</v>
      </c>
      <c r="U21" s="371" t="s">
        <v>2874</v>
      </c>
      <c r="V21" s="371" t="s">
        <v>2874</v>
      </c>
      <c r="W21" s="373" t="s">
        <v>2885</v>
      </c>
      <c r="X21" s="373" t="s">
        <v>2885</v>
      </c>
      <c r="Y21" s="132"/>
      <c r="Z21" s="26"/>
      <c r="AA21" s="28"/>
      <c r="AB21" s="28"/>
    </row>
    <row r="22" spans="2:28" ht="33.75">
      <c r="B22" s="132">
        <v>3</v>
      </c>
      <c r="C22" s="105" t="s">
        <v>2886</v>
      </c>
      <c r="D22" s="105" t="s">
        <v>2887</v>
      </c>
      <c r="E22" s="132">
        <v>2</v>
      </c>
      <c r="F22" s="132"/>
      <c r="G22" s="132" t="s">
        <v>2857</v>
      </c>
      <c r="H22" s="132" t="s">
        <v>2858</v>
      </c>
      <c r="I22" s="132"/>
      <c r="J22" s="132"/>
      <c r="K22" s="376">
        <v>45218</v>
      </c>
      <c r="L22" s="132" t="s">
        <v>2888</v>
      </c>
      <c r="M22" s="87" t="s">
        <v>402</v>
      </c>
      <c r="N22" s="331" t="s">
        <v>2889</v>
      </c>
      <c r="O22" s="331" t="s">
        <v>2889</v>
      </c>
      <c r="P22" s="358" t="s">
        <v>400</v>
      </c>
      <c r="Q22" s="356" t="s">
        <v>401</v>
      </c>
      <c r="R22" s="331" t="s">
        <v>2863</v>
      </c>
      <c r="S22" s="87" t="s">
        <v>2890</v>
      </c>
      <c r="T22" s="87" t="s">
        <v>2891</v>
      </c>
      <c r="U22" s="331" t="s">
        <v>583</v>
      </c>
      <c r="V22" s="331" t="s">
        <v>2866</v>
      </c>
      <c r="W22" s="87" t="s">
        <v>2892</v>
      </c>
      <c r="X22" s="87" t="s">
        <v>2893</v>
      </c>
      <c r="Y22" s="132"/>
      <c r="Z22" s="368" t="s">
        <v>2894</v>
      </c>
      <c r="AA22" s="28"/>
      <c r="AB22" s="28" t="s">
        <v>2895</v>
      </c>
    </row>
    <row r="23" spans="2:28" ht="45">
      <c r="B23" s="132">
        <v>5</v>
      </c>
      <c r="C23" s="105" t="s">
        <v>559</v>
      </c>
      <c r="D23" s="105" t="s">
        <v>549</v>
      </c>
      <c r="E23" s="132">
        <v>2</v>
      </c>
      <c r="F23" s="132"/>
      <c r="G23" s="132" t="s">
        <v>2857</v>
      </c>
      <c r="H23" s="132" t="s">
        <v>2858</v>
      </c>
      <c r="I23" s="132"/>
      <c r="J23" s="132"/>
      <c r="K23" s="376">
        <v>45222</v>
      </c>
      <c r="L23" s="132" t="s">
        <v>2896</v>
      </c>
      <c r="M23" s="87" t="s">
        <v>568</v>
      </c>
      <c r="N23" s="331" t="s">
        <v>569</v>
      </c>
      <c r="O23" s="87" t="s">
        <v>2897</v>
      </c>
      <c r="P23" s="334"/>
      <c r="Q23" s="331"/>
      <c r="R23" s="331" t="s">
        <v>2863</v>
      </c>
      <c r="S23" s="331" t="s">
        <v>2898</v>
      </c>
      <c r="T23" s="87" t="s">
        <v>2899</v>
      </c>
      <c r="U23" s="87" t="s">
        <v>261</v>
      </c>
      <c r="V23" s="331" t="s">
        <v>2866</v>
      </c>
      <c r="W23" s="331" t="s">
        <v>2900</v>
      </c>
      <c r="X23" s="369" t="s">
        <v>2901</v>
      </c>
      <c r="Y23" s="132"/>
      <c r="Z23" s="26" t="s">
        <v>2869</v>
      </c>
      <c r="AA23" s="28"/>
      <c r="AB23" s="28"/>
    </row>
    <row r="24" spans="2:28" ht="33.75">
      <c r="B24" s="132">
        <v>44</v>
      </c>
      <c r="C24" s="324" t="s">
        <v>1106</v>
      </c>
      <c r="D24" s="105" t="s">
        <v>2902</v>
      </c>
      <c r="E24" s="132">
        <v>2</v>
      </c>
      <c r="F24" s="132"/>
      <c r="G24" s="132" t="s">
        <v>2877</v>
      </c>
      <c r="H24" s="132" t="s">
        <v>2873</v>
      </c>
      <c r="I24" s="132"/>
      <c r="J24" s="132"/>
      <c r="K24" s="376">
        <v>45223</v>
      </c>
      <c r="L24" s="132" t="s">
        <v>2903</v>
      </c>
      <c r="M24" s="87" t="s">
        <v>1094</v>
      </c>
      <c r="N24" s="58" t="s">
        <v>2904</v>
      </c>
      <c r="O24" s="58" t="s">
        <v>2904</v>
      </c>
      <c r="P24" s="334"/>
      <c r="Q24" s="331"/>
      <c r="R24" s="87" t="s">
        <v>2905</v>
      </c>
      <c r="S24" s="87" t="s">
        <v>2906</v>
      </c>
      <c r="T24" s="87" t="s">
        <v>2907</v>
      </c>
      <c r="U24" s="331" t="s">
        <v>583</v>
      </c>
      <c r="V24" s="28" t="s">
        <v>2866</v>
      </c>
      <c r="W24" s="87" t="s">
        <v>2908</v>
      </c>
      <c r="X24" s="87" t="s">
        <v>2909</v>
      </c>
      <c r="Y24" s="132"/>
      <c r="Z24" s="26"/>
      <c r="AA24" s="28"/>
      <c r="AB24" s="28"/>
    </row>
    <row r="25" spans="2:28" ht="33.75">
      <c r="B25" s="132">
        <v>45</v>
      </c>
      <c r="C25" s="324" t="s">
        <v>2910</v>
      </c>
      <c r="D25" s="105" t="s">
        <v>2902</v>
      </c>
      <c r="E25" s="132">
        <v>2</v>
      </c>
      <c r="F25" s="132"/>
      <c r="G25" s="132" t="s">
        <v>2877</v>
      </c>
      <c r="H25" s="132" t="s">
        <v>2873</v>
      </c>
      <c r="I25" s="132"/>
      <c r="J25" s="132"/>
      <c r="K25" s="376">
        <v>45223</v>
      </c>
      <c r="L25" s="132" t="s">
        <v>2903</v>
      </c>
      <c r="M25" s="87" t="s">
        <v>1094</v>
      </c>
      <c r="N25" s="58" t="s">
        <v>2904</v>
      </c>
      <c r="O25" s="58" t="s">
        <v>2904</v>
      </c>
      <c r="P25" s="334"/>
      <c r="Q25" s="331"/>
      <c r="R25" s="87" t="s">
        <v>2905</v>
      </c>
      <c r="S25" s="87" t="s">
        <v>2906</v>
      </c>
      <c r="T25" s="87" t="s">
        <v>2907</v>
      </c>
      <c r="U25" s="331" t="s">
        <v>583</v>
      </c>
      <c r="V25" s="28" t="s">
        <v>2866</v>
      </c>
      <c r="W25" s="87" t="s">
        <v>2908</v>
      </c>
      <c r="X25" s="87" t="s">
        <v>2909</v>
      </c>
      <c r="Y25" s="132"/>
      <c r="Z25" s="26"/>
      <c r="AA25" s="28" t="s">
        <v>2870</v>
      </c>
      <c r="AB25" s="28"/>
    </row>
    <row r="26" spans="2:28" ht="33.75">
      <c r="B26" s="132">
        <v>57</v>
      </c>
      <c r="C26" s="105" t="s">
        <v>1357</v>
      </c>
      <c r="D26" s="105" t="s">
        <v>2911</v>
      </c>
      <c r="E26" s="132">
        <v>2</v>
      </c>
      <c r="F26" s="132"/>
      <c r="G26" s="132" t="s">
        <v>2857</v>
      </c>
      <c r="H26" s="132" t="s">
        <v>2873</v>
      </c>
      <c r="I26" s="132"/>
      <c r="J26" s="132"/>
      <c r="K26" s="376">
        <v>45224</v>
      </c>
      <c r="L26" s="104" t="s">
        <v>2912</v>
      </c>
      <c r="M26" s="58" t="s">
        <v>1353</v>
      </c>
      <c r="N26" s="369" t="s">
        <v>2913</v>
      </c>
      <c r="O26" s="331" t="s">
        <v>2914</v>
      </c>
      <c r="P26" s="334"/>
      <c r="Q26" s="331"/>
      <c r="R26" s="199" t="s">
        <v>2863</v>
      </c>
      <c r="S26" s="87" t="s">
        <v>2915</v>
      </c>
      <c r="T26" s="87" t="s">
        <v>2899</v>
      </c>
      <c r="U26" s="199" t="s">
        <v>583</v>
      </c>
      <c r="V26" s="199" t="s">
        <v>2866</v>
      </c>
      <c r="W26" s="87" t="s">
        <v>2916</v>
      </c>
      <c r="X26" s="87" t="s">
        <v>2917</v>
      </c>
      <c r="Y26" s="132"/>
      <c r="Z26" s="26" t="s">
        <v>2918</v>
      </c>
      <c r="AA26" s="28" t="s">
        <v>2870</v>
      </c>
      <c r="AB26" s="28"/>
    </row>
    <row r="27" spans="2:28" ht="33.75">
      <c r="B27" s="132">
        <v>76</v>
      </c>
      <c r="C27" s="132" t="s">
        <v>1797</v>
      </c>
      <c r="D27" s="105" t="s">
        <v>1798</v>
      </c>
      <c r="E27" s="132">
        <v>2</v>
      </c>
      <c r="F27" s="132"/>
      <c r="G27" s="132" t="s">
        <v>2877</v>
      </c>
      <c r="H27" s="132" t="s">
        <v>2878</v>
      </c>
      <c r="I27" s="132"/>
      <c r="J27" s="132"/>
      <c r="K27" s="376">
        <v>45224</v>
      </c>
      <c r="L27" s="132" t="s">
        <v>2919</v>
      </c>
      <c r="M27" s="87" t="s">
        <v>2920</v>
      </c>
      <c r="N27" s="331" t="s">
        <v>2921</v>
      </c>
      <c r="O27" s="331" t="s">
        <v>2922</v>
      </c>
      <c r="P27" s="334"/>
      <c r="Q27" s="331"/>
      <c r="R27" s="331" t="s">
        <v>2863</v>
      </c>
      <c r="S27" s="58" t="s">
        <v>2923</v>
      </c>
      <c r="T27" s="58" t="s">
        <v>2924</v>
      </c>
      <c r="U27" s="87" t="s">
        <v>2925</v>
      </c>
      <c r="V27" s="87" t="s">
        <v>2866</v>
      </c>
      <c r="W27" s="58" t="s">
        <v>2926</v>
      </c>
      <c r="X27" s="58" t="s">
        <v>2927</v>
      </c>
      <c r="Y27" s="132"/>
      <c r="Z27" s="26"/>
      <c r="AA27" s="28" t="s">
        <v>2928</v>
      </c>
      <c r="AB27" s="28"/>
    </row>
    <row r="28" spans="2:28" ht="45">
      <c r="B28" s="132">
        <v>48</v>
      </c>
      <c r="C28" s="105" t="s">
        <v>2929</v>
      </c>
      <c r="D28" s="105" t="s">
        <v>2052</v>
      </c>
      <c r="E28" s="132">
        <v>2</v>
      </c>
      <c r="F28" s="132"/>
      <c r="G28" s="132" t="s">
        <v>2857</v>
      </c>
      <c r="H28" s="132" t="s">
        <v>2858</v>
      </c>
      <c r="I28" s="132"/>
      <c r="J28" s="132"/>
      <c r="K28" s="376">
        <v>45225</v>
      </c>
      <c r="L28" s="104" t="s">
        <v>2930</v>
      </c>
      <c r="M28" s="87" t="s">
        <v>2931</v>
      </c>
      <c r="N28" s="87" t="s">
        <v>2932</v>
      </c>
      <c r="O28" s="87" t="s">
        <v>2933</v>
      </c>
      <c r="P28" s="58"/>
      <c r="Q28" s="58"/>
      <c r="R28" s="58" t="s">
        <v>2934</v>
      </c>
      <c r="S28" s="58" t="s">
        <v>2935</v>
      </c>
      <c r="T28" s="58" t="s">
        <v>2936</v>
      </c>
      <c r="U28" s="87" t="s">
        <v>2937</v>
      </c>
      <c r="V28" s="331" t="s">
        <v>2866</v>
      </c>
      <c r="W28" s="58" t="s">
        <v>2938</v>
      </c>
      <c r="X28" s="58" t="s">
        <v>2939</v>
      </c>
      <c r="Y28" s="132"/>
      <c r="Z28" s="26"/>
      <c r="AA28" s="28" t="s">
        <v>2870</v>
      </c>
      <c r="AB28" s="28"/>
    </row>
    <row r="29" spans="2:28" ht="33.75">
      <c r="B29" s="132">
        <v>105</v>
      </c>
      <c r="C29" s="78" t="s">
        <v>2940</v>
      </c>
      <c r="D29" s="105" t="s">
        <v>2941</v>
      </c>
      <c r="E29" s="132">
        <v>2</v>
      </c>
      <c r="F29" s="132"/>
      <c r="G29" s="132" t="s">
        <v>2877</v>
      </c>
      <c r="H29" s="132" t="s">
        <v>2878</v>
      </c>
      <c r="I29" s="132"/>
      <c r="J29" s="132"/>
      <c r="K29" s="376">
        <v>45225</v>
      </c>
      <c r="L29" s="132" t="s">
        <v>2942</v>
      </c>
      <c r="M29" s="87" t="s">
        <v>1954</v>
      </c>
      <c r="N29" s="87" t="s">
        <v>2943</v>
      </c>
      <c r="O29" s="87" t="s">
        <v>2943</v>
      </c>
      <c r="P29" s="334"/>
      <c r="Q29" s="331"/>
      <c r="R29" s="87" t="s">
        <v>2863</v>
      </c>
      <c r="S29" s="58" t="s">
        <v>2944</v>
      </c>
      <c r="T29" s="58" t="s">
        <v>2945</v>
      </c>
      <c r="U29" s="87" t="s">
        <v>583</v>
      </c>
      <c r="V29" s="87" t="s">
        <v>2946</v>
      </c>
      <c r="W29" s="58" t="s">
        <v>2947</v>
      </c>
      <c r="X29" s="58" t="s">
        <v>2948</v>
      </c>
      <c r="Y29" s="132"/>
      <c r="Z29" s="26"/>
      <c r="AA29" s="28"/>
      <c r="AB29" s="28"/>
    </row>
    <row r="30" spans="2:28" ht="45">
      <c r="B30" s="132">
        <v>54</v>
      </c>
      <c r="C30" s="324" t="s">
        <v>1319</v>
      </c>
      <c r="D30" s="105" t="s">
        <v>2949</v>
      </c>
      <c r="E30" s="132">
        <v>2</v>
      </c>
      <c r="F30" s="132"/>
      <c r="G30" s="132" t="s">
        <v>2857</v>
      </c>
      <c r="H30" s="132" t="s">
        <v>2950</v>
      </c>
      <c r="I30" s="132"/>
      <c r="J30" s="132"/>
      <c r="K30" s="376">
        <v>45230</v>
      </c>
      <c r="L30" s="104" t="s">
        <v>2930</v>
      </c>
      <c r="M30" s="87" t="s">
        <v>1332</v>
      </c>
      <c r="N30" s="331" t="s">
        <v>1284</v>
      </c>
      <c r="O30" s="331" t="s">
        <v>1330</v>
      </c>
      <c r="P30" s="201" t="s">
        <v>1323</v>
      </c>
      <c r="Q30" s="201" t="s">
        <v>2951</v>
      </c>
      <c r="R30" s="201" t="s">
        <v>2863</v>
      </c>
      <c r="S30" s="201" t="s">
        <v>2952</v>
      </c>
      <c r="T30" s="201" t="s">
        <v>2899</v>
      </c>
      <c r="U30" s="201" t="s">
        <v>583</v>
      </c>
      <c r="V30" s="201" t="s">
        <v>2866</v>
      </c>
      <c r="W30" s="201" t="s">
        <v>2953</v>
      </c>
      <c r="X30" s="381" t="s">
        <v>2954</v>
      </c>
      <c r="Y30" s="132"/>
      <c r="Z30" s="26"/>
      <c r="AA30" s="203" t="s">
        <v>2955</v>
      </c>
      <c r="AB30" s="28"/>
    </row>
    <row r="31" spans="2:28" ht="33.75" hidden="1">
      <c r="B31" s="132">
        <v>89</v>
      </c>
      <c r="C31" s="105" t="s">
        <v>1824</v>
      </c>
      <c r="D31" s="210" t="s">
        <v>2887</v>
      </c>
      <c r="E31" s="132">
        <v>3</v>
      </c>
      <c r="F31" s="132" t="s">
        <v>2956</v>
      </c>
      <c r="G31" s="132" t="s">
        <v>2877</v>
      </c>
      <c r="H31" s="132" t="s">
        <v>2950</v>
      </c>
      <c r="I31" s="132"/>
      <c r="J31" s="132"/>
      <c r="K31" s="376">
        <v>45231</v>
      </c>
      <c r="L31" s="361" t="s">
        <v>2874</v>
      </c>
      <c r="M31" s="58" t="s">
        <v>2957</v>
      </c>
      <c r="N31" s="58" t="s">
        <v>2958</v>
      </c>
      <c r="O31" s="58"/>
      <c r="P31" s="334"/>
      <c r="Q31" s="331"/>
      <c r="R31" s="87" t="s">
        <v>2959</v>
      </c>
      <c r="S31" s="87" t="s">
        <v>2960</v>
      </c>
      <c r="T31" s="87" t="s">
        <v>2961</v>
      </c>
      <c r="U31" s="87" t="s">
        <v>261</v>
      </c>
      <c r="V31" s="87" t="s">
        <v>261</v>
      </c>
      <c r="W31" s="87" t="s">
        <v>2962</v>
      </c>
      <c r="X31" s="87" t="s">
        <v>2963</v>
      </c>
      <c r="Y31" s="132" t="s">
        <v>2964</v>
      </c>
      <c r="Z31" s="91" t="s">
        <v>2965</v>
      </c>
      <c r="AA31" s="28"/>
      <c r="AB31" s="28"/>
    </row>
    <row r="32" spans="2:28" ht="22.5">
      <c r="B32" s="132">
        <v>56</v>
      </c>
      <c r="C32" s="105" t="s">
        <v>1357</v>
      </c>
      <c r="D32" s="105" t="s">
        <v>1358</v>
      </c>
      <c r="E32" s="132">
        <v>2</v>
      </c>
      <c r="F32" s="132"/>
      <c r="G32" s="132" t="s">
        <v>2857</v>
      </c>
      <c r="H32" s="132" t="s">
        <v>2873</v>
      </c>
      <c r="I32" s="132"/>
      <c r="J32" s="132"/>
      <c r="K32" s="376">
        <v>45232</v>
      </c>
      <c r="L32" s="393" t="s">
        <v>2874</v>
      </c>
      <c r="M32" s="58" t="s">
        <v>1353</v>
      </c>
      <c r="N32" s="369" t="s">
        <v>2913</v>
      </c>
      <c r="O32" s="331" t="s">
        <v>2914</v>
      </c>
      <c r="P32" s="58" t="s">
        <v>1364</v>
      </c>
      <c r="Q32" s="87" t="s">
        <v>2966</v>
      </c>
      <c r="R32" s="199" t="s">
        <v>2863</v>
      </c>
      <c r="S32" s="87" t="s">
        <v>2967</v>
      </c>
      <c r="T32" s="87" t="s">
        <v>2899</v>
      </c>
      <c r="U32" s="199" t="s">
        <v>583</v>
      </c>
      <c r="V32" s="199" t="s">
        <v>2866</v>
      </c>
      <c r="W32" s="87" t="s">
        <v>2968</v>
      </c>
      <c r="X32" s="87" t="s">
        <v>2969</v>
      </c>
      <c r="Y32" s="132"/>
      <c r="Z32" s="26" t="s">
        <v>2918</v>
      </c>
      <c r="AA32" s="28" t="s">
        <v>2870</v>
      </c>
      <c r="AB32" s="28"/>
    </row>
    <row r="33" spans="2:28" ht="22.5">
      <c r="B33" s="132">
        <v>49</v>
      </c>
      <c r="C33" s="105" t="s">
        <v>1195</v>
      </c>
      <c r="D33" s="105" t="s">
        <v>1196</v>
      </c>
      <c r="E33" s="132">
        <v>2</v>
      </c>
      <c r="F33" s="132"/>
      <c r="G33" s="132" t="s">
        <v>2877</v>
      </c>
      <c r="H33" s="132" t="s">
        <v>2950</v>
      </c>
      <c r="I33" s="132"/>
      <c r="J33" s="132"/>
      <c r="K33" s="376">
        <v>45236</v>
      </c>
      <c r="L33" s="104" t="s">
        <v>2970</v>
      </c>
      <c r="M33" s="87" t="s">
        <v>1200</v>
      </c>
      <c r="N33" s="58" t="s">
        <v>1201</v>
      </c>
      <c r="O33" s="58" t="s">
        <v>2971</v>
      </c>
      <c r="P33" s="58" t="s">
        <v>937</v>
      </c>
      <c r="Q33" s="87" t="s">
        <v>2972</v>
      </c>
      <c r="R33" s="58" t="s">
        <v>2863</v>
      </c>
      <c r="S33" s="58" t="s">
        <v>2973</v>
      </c>
      <c r="T33" s="58" t="s">
        <v>2974</v>
      </c>
      <c r="U33" s="331" t="s">
        <v>583</v>
      </c>
      <c r="V33" s="331" t="s">
        <v>2866</v>
      </c>
      <c r="W33" s="58" t="s">
        <v>2975</v>
      </c>
      <c r="X33" s="58" t="s">
        <v>2976</v>
      </c>
      <c r="Y33" s="132"/>
      <c r="Z33" s="26"/>
      <c r="AA33" s="28" t="s">
        <v>2870</v>
      </c>
      <c r="AB33" s="28"/>
    </row>
    <row r="34" spans="2:28" ht="33.75" hidden="1">
      <c r="B34" s="132">
        <v>79</v>
      </c>
      <c r="C34" s="208" t="s">
        <v>1846</v>
      </c>
      <c r="D34" s="208" t="s">
        <v>814</v>
      </c>
      <c r="E34" s="132">
        <v>3</v>
      </c>
      <c r="F34" s="132" t="s">
        <v>583</v>
      </c>
      <c r="G34" s="132" t="s">
        <v>2857</v>
      </c>
      <c r="H34" s="132" t="s">
        <v>2878</v>
      </c>
      <c r="I34" s="132"/>
      <c r="J34" s="132"/>
      <c r="K34" s="376">
        <v>45237</v>
      </c>
      <c r="L34" s="132" t="s">
        <v>2930</v>
      </c>
      <c r="M34" s="87" t="s">
        <v>2977</v>
      </c>
      <c r="N34" s="331" t="s">
        <v>2978</v>
      </c>
      <c r="O34" s="331"/>
      <c r="P34" s="58" t="s">
        <v>1848</v>
      </c>
      <c r="Q34" s="58" t="s">
        <v>1849</v>
      </c>
      <c r="R34" s="331" t="s">
        <v>2863</v>
      </c>
      <c r="S34" s="58" t="s">
        <v>2979</v>
      </c>
      <c r="T34" s="58" t="s">
        <v>2980</v>
      </c>
      <c r="U34" s="329" t="s">
        <v>2981</v>
      </c>
      <c r="V34" s="87" t="s">
        <v>2946</v>
      </c>
      <c r="W34" s="58" t="s">
        <v>2982</v>
      </c>
      <c r="X34" s="58" t="s">
        <v>2983</v>
      </c>
      <c r="Y34" s="132" t="s">
        <v>2964</v>
      </c>
      <c r="Z34" s="26" t="s">
        <v>2984</v>
      </c>
      <c r="AA34" s="28"/>
      <c r="AB34" s="28"/>
    </row>
    <row r="35" spans="2:28" ht="56.25" hidden="1">
      <c r="B35" s="132">
        <v>4</v>
      </c>
      <c r="C35" s="208" t="s">
        <v>548</v>
      </c>
      <c r="D35" s="208" t="s">
        <v>549</v>
      </c>
      <c r="E35" s="132">
        <v>3</v>
      </c>
      <c r="F35" s="132"/>
      <c r="G35" s="132" t="s">
        <v>2857</v>
      </c>
      <c r="H35" s="132" t="s">
        <v>2950</v>
      </c>
      <c r="I35" s="132"/>
      <c r="J35" s="132"/>
      <c r="K35" s="376">
        <v>45239</v>
      </c>
      <c r="L35" s="361" t="s">
        <v>2874</v>
      </c>
      <c r="M35" s="87" t="s">
        <v>461</v>
      </c>
      <c r="N35" s="334" t="s">
        <v>2985</v>
      </c>
      <c r="O35" s="334"/>
      <c r="P35" s="334"/>
      <c r="Q35" s="331"/>
      <c r="R35" s="371" t="s">
        <v>2986</v>
      </c>
      <c r="S35" s="371" t="s">
        <v>2986</v>
      </c>
      <c r="T35" s="371" t="s">
        <v>2986</v>
      </c>
      <c r="U35" s="371" t="s">
        <v>2986</v>
      </c>
      <c r="V35" s="384" t="s">
        <v>2986</v>
      </c>
      <c r="W35" s="87" t="s">
        <v>2987</v>
      </c>
      <c r="X35" s="87" t="s">
        <v>2988</v>
      </c>
      <c r="Y35" s="132" t="s">
        <v>2964</v>
      </c>
      <c r="Z35" s="26" t="s">
        <v>2984</v>
      </c>
      <c r="AA35" s="28"/>
      <c r="AB35" s="28"/>
    </row>
    <row r="36" spans="2:28" ht="45" hidden="1">
      <c r="B36" s="132">
        <v>86</v>
      </c>
      <c r="C36" s="104" t="s">
        <v>2989</v>
      </c>
      <c r="D36" s="105" t="s">
        <v>1869</v>
      </c>
      <c r="E36" s="63">
        <v>3</v>
      </c>
      <c r="F36" s="132"/>
      <c r="G36" s="132" t="s">
        <v>2877</v>
      </c>
      <c r="H36" s="132" t="s">
        <v>2878</v>
      </c>
      <c r="I36" s="132"/>
      <c r="J36" s="132"/>
      <c r="K36" s="376">
        <v>45239</v>
      </c>
      <c r="L36" s="132" t="s">
        <v>2919</v>
      </c>
      <c r="M36" s="87" t="s">
        <v>666</v>
      </c>
      <c r="N36" s="331" t="s">
        <v>645</v>
      </c>
      <c r="O36" s="87" t="s">
        <v>2990</v>
      </c>
      <c r="P36" s="334"/>
      <c r="Q36" s="331"/>
      <c r="R36" s="87" t="s">
        <v>2959</v>
      </c>
      <c r="S36" s="87" t="s">
        <v>2991</v>
      </c>
      <c r="T36" s="87" t="s">
        <v>2992</v>
      </c>
      <c r="U36" s="87" t="s">
        <v>2993</v>
      </c>
      <c r="V36" s="87" t="s">
        <v>2946</v>
      </c>
      <c r="W36" s="87" t="s">
        <v>2994</v>
      </c>
      <c r="X36" s="87" t="s">
        <v>2995</v>
      </c>
      <c r="Y36" s="132" t="s">
        <v>2996</v>
      </c>
      <c r="Z36" s="26"/>
      <c r="AA36" s="28"/>
      <c r="AB36" s="203" t="s">
        <v>2997</v>
      </c>
    </row>
    <row r="37" spans="2:28">
      <c r="B37" s="132">
        <v>92</v>
      </c>
      <c r="C37" s="132" t="s">
        <v>2128</v>
      </c>
      <c r="D37" s="105" t="s">
        <v>2998</v>
      </c>
      <c r="E37" s="132">
        <v>2</v>
      </c>
      <c r="F37" s="132"/>
      <c r="G37" s="132" t="s">
        <v>2999</v>
      </c>
      <c r="H37" s="132" t="s">
        <v>3000</v>
      </c>
      <c r="I37" s="132"/>
      <c r="J37" s="132"/>
      <c r="K37" s="376"/>
      <c r="L37" s="132"/>
      <c r="M37" s="87" t="s">
        <v>3001</v>
      </c>
      <c r="N37" s="357" t="s">
        <v>3002</v>
      </c>
      <c r="O37" s="357" t="s">
        <v>3003</v>
      </c>
      <c r="P37" s="58"/>
      <c r="Q37" s="331"/>
      <c r="R37" s="331"/>
      <c r="S37" s="331"/>
      <c r="T37" s="331"/>
      <c r="U37" s="331"/>
      <c r="V37" s="331"/>
      <c r="W37" s="331"/>
      <c r="X37" s="331"/>
      <c r="Y37" s="132" t="s">
        <v>2964</v>
      </c>
      <c r="Z37" s="26" t="s">
        <v>3004</v>
      </c>
      <c r="AA37" s="28"/>
      <c r="AB37" s="28"/>
    </row>
    <row r="38" spans="2:28" hidden="1">
      <c r="B38" s="132">
        <v>93</v>
      </c>
      <c r="C38" s="132" t="s">
        <v>2128</v>
      </c>
      <c r="D38" s="208" t="s">
        <v>2034</v>
      </c>
      <c r="E38" s="132">
        <v>3</v>
      </c>
      <c r="F38" s="132"/>
      <c r="G38" s="132" t="s">
        <v>2999</v>
      </c>
      <c r="H38" s="132" t="s">
        <v>3000</v>
      </c>
      <c r="I38" s="132"/>
      <c r="J38" s="132"/>
      <c r="K38" s="376" t="s">
        <v>3005</v>
      </c>
      <c r="L38" s="361" t="s">
        <v>2874</v>
      </c>
      <c r="M38" s="87" t="s">
        <v>3001</v>
      </c>
      <c r="N38" s="357" t="s">
        <v>3002</v>
      </c>
      <c r="O38" s="331"/>
      <c r="P38" s="334"/>
      <c r="Q38" s="331"/>
      <c r="R38" s="331"/>
      <c r="S38" s="331"/>
      <c r="T38" s="331"/>
      <c r="U38" s="331"/>
      <c r="V38" s="331"/>
      <c r="W38" s="331"/>
      <c r="X38" s="331"/>
      <c r="Y38" s="132" t="s">
        <v>2964</v>
      </c>
      <c r="Z38" s="26" t="s">
        <v>2984</v>
      </c>
      <c r="AA38" s="28"/>
      <c r="AB38" s="28"/>
    </row>
    <row r="39" spans="2:28" hidden="1">
      <c r="B39" s="132">
        <v>94</v>
      </c>
      <c r="C39" s="132" t="s">
        <v>2128</v>
      </c>
      <c r="D39" s="208" t="s">
        <v>2036</v>
      </c>
      <c r="E39" s="132">
        <v>3</v>
      </c>
      <c r="F39" s="132"/>
      <c r="G39" s="132" t="s">
        <v>2999</v>
      </c>
      <c r="H39" s="132" t="s">
        <v>3000</v>
      </c>
      <c r="I39" s="132"/>
      <c r="J39" s="132"/>
      <c r="K39" s="376" t="s">
        <v>3005</v>
      </c>
      <c r="L39" s="361" t="s">
        <v>2874</v>
      </c>
      <c r="M39" s="87" t="s">
        <v>3001</v>
      </c>
      <c r="N39" s="357" t="s">
        <v>3002</v>
      </c>
      <c r="O39" s="331"/>
      <c r="P39" s="334"/>
      <c r="Q39" s="331"/>
      <c r="R39" s="331"/>
      <c r="S39" s="331"/>
      <c r="T39" s="331"/>
      <c r="U39" s="331"/>
      <c r="V39" s="331"/>
      <c r="W39" s="331"/>
      <c r="X39" s="331"/>
      <c r="Y39" s="132" t="s">
        <v>2964</v>
      </c>
      <c r="Z39" s="26" t="s">
        <v>2984</v>
      </c>
      <c r="AA39" s="28"/>
      <c r="AB39" s="28"/>
    </row>
    <row r="40" spans="2:28" hidden="1">
      <c r="B40" s="132">
        <v>95</v>
      </c>
      <c r="C40" s="132" t="s">
        <v>2128</v>
      </c>
      <c r="D40" s="208" t="s">
        <v>2038</v>
      </c>
      <c r="E40" s="132">
        <v>3</v>
      </c>
      <c r="F40" s="132"/>
      <c r="G40" s="132" t="s">
        <v>2999</v>
      </c>
      <c r="H40" s="132" t="s">
        <v>3000</v>
      </c>
      <c r="I40" s="132"/>
      <c r="J40" s="132"/>
      <c r="K40" s="376" t="s">
        <v>3005</v>
      </c>
      <c r="L40" s="361" t="s">
        <v>2874</v>
      </c>
      <c r="M40" s="87" t="s">
        <v>3001</v>
      </c>
      <c r="N40" s="357" t="s">
        <v>3002</v>
      </c>
      <c r="O40" s="331"/>
      <c r="P40" s="334"/>
      <c r="Q40" s="331"/>
      <c r="R40" s="331"/>
      <c r="S40" s="331"/>
      <c r="T40" s="331"/>
      <c r="U40" s="331"/>
      <c r="V40" s="331"/>
      <c r="W40" s="331"/>
      <c r="X40" s="331"/>
      <c r="Y40" s="132" t="s">
        <v>2964</v>
      </c>
      <c r="Z40" s="26" t="s">
        <v>2984</v>
      </c>
      <c r="AA40" s="28"/>
      <c r="AB40" s="28"/>
    </row>
    <row r="41" spans="2:28" hidden="1">
      <c r="B41" s="132">
        <v>96</v>
      </c>
      <c r="C41" s="132" t="s">
        <v>2128</v>
      </c>
      <c r="D41" s="208" t="s">
        <v>2039</v>
      </c>
      <c r="E41" s="132">
        <v>3</v>
      </c>
      <c r="F41" s="132"/>
      <c r="G41" s="132" t="s">
        <v>2999</v>
      </c>
      <c r="H41" s="132" t="s">
        <v>3000</v>
      </c>
      <c r="I41" s="132"/>
      <c r="J41" s="132"/>
      <c r="K41" s="376" t="s">
        <v>3005</v>
      </c>
      <c r="L41" s="361" t="s">
        <v>2874</v>
      </c>
      <c r="M41" s="87" t="s">
        <v>3001</v>
      </c>
      <c r="N41" s="357" t="s">
        <v>3002</v>
      </c>
      <c r="O41" s="331"/>
      <c r="P41" s="334"/>
      <c r="Q41" s="331"/>
      <c r="R41" s="331"/>
      <c r="S41" s="331"/>
      <c r="T41" s="331"/>
      <c r="U41" s="331"/>
      <c r="V41" s="331"/>
      <c r="W41" s="331"/>
      <c r="X41" s="331"/>
      <c r="Y41" s="132" t="s">
        <v>2964</v>
      </c>
      <c r="Z41" s="26" t="s">
        <v>2984</v>
      </c>
      <c r="AA41" s="28"/>
      <c r="AB41" s="28"/>
    </row>
    <row r="42" spans="2:28" hidden="1">
      <c r="B42" s="132">
        <v>97</v>
      </c>
      <c r="C42" s="132" t="s">
        <v>2128</v>
      </c>
      <c r="D42" s="208" t="s">
        <v>2040</v>
      </c>
      <c r="E42" s="132">
        <v>3</v>
      </c>
      <c r="F42" s="132"/>
      <c r="G42" s="132" t="s">
        <v>2999</v>
      </c>
      <c r="H42" s="132" t="s">
        <v>3000</v>
      </c>
      <c r="I42" s="132"/>
      <c r="J42" s="132"/>
      <c r="K42" s="376" t="s">
        <v>3005</v>
      </c>
      <c r="L42" s="361" t="s">
        <v>2874</v>
      </c>
      <c r="M42" s="87" t="s">
        <v>3001</v>
      </c>
      <c r="N42" s="357" t="s">
        <v>3002</v>
      </c>
      <c r="O42" s="331"/>
      <c r="P42" s="334"/>
      <c r="Q42" s="331"/>
      <c r="R42" s="331"/>
      <c r="S42" s="331"/>
      <c r="T42" s="331"/>
      <c r="U42" s="331"/>
      <c r="V42" s="331"/>
      <c r="W42" s="331"/>
      <c r="X42" s="331"/>
      <c r="Y42" s="132" t="s">
        <v>2964</v>
      </c>
      <c r="Z42" s="26" t="s">
        <v>2984</v>
      </c>
      <c r="AA42" s="28"/>
      <c r="AB42" s="28"/>
    </row>
    <row r="43" spans="2:28" hidden="1">
      <c r="B43" s="132">
        <v>98</v>
      </c>
      <c r="C43" s="132" t="s">
        <v>2128</v>
      </c>
      <c r="D43" s="208" t="s">
        <v>2041</v>
      </c>
      <c r="E43" s="132">
        <v>3</v>
      </c>
      <c r="F43" s="132"/>
      <c r="G43" s="132" t="s">
        <v>2999</v>
      </c>
      <c r="H43" s="132" t="s">
        <v>3000</v>
      </c>
      <c r="I43" s="132"/>
      <c r="J43" s="132"/>
      <c r="K43" s="376" t="s">
        <v>3005</v>
      </c>
      <c r="L43" s="361" t="s">
        <v>2874</v>
      </c>
      <c r="M43" s="87" t="s">
        <v>3001</v>
      </c>
      <c r="N43" s="357" t="s">
        <v>3002</v>
      </c>
      <c r="O43" s="331"/>
      <c r="P43" s="334"/>
      <c r="Q43" s="331"/>
      <c r="R43" s="331"/>
      <c r="S43" s="331"/>
      <c r="T43" s="331"/>
      <c r="U43" s="331"/>
      <c r="V43" s="331"/>
      <c r="W43" s="331"/>
      <c r="X43" s="331"/>
      <c r="Y43" s="132" t="s">
        <v>2964</v>
      </c>
      <c r="Z43" s="26" t="s">
        <v>2984</v>
      </c>
      <c r="AA43" s="28"/>
      <c r="AB43" s="28"/>
    </row>
    <row r="44" spans="2:28" hidden="1">
      <c r="B44" s="132">
        <v>99</v>
      </c>
      <c r="C44" s="132" t="s">
        <v>2128</v>
      </c>
      <c r="D44" s="208" t="s">
        <v>2043</v>
      </c>
      <c r="E44" s="132">
        <v>3</v>
      </c>
      <c r="F44" s="132"/>
      <c r="G44" s="132" t="s">
        <v>2999</v>
      </c>
      <c r="H44" s="132" t="s">
        <v>3000</v>
      </c>
      <c r="I44" s="132"/>
      <c r="J44" s="132"/>
      <c r="K44" s="376" t="s">
        <v>3005</v>
      </c>
      <c r="L44" s="361" t="s">
        <v>2874</v>
      </c>
      <c r="M44" s="87" t="s">
        <v>3001</v>
      </c>
      <c r="N44" s="357" t="s">
        <v>3002</v>
      </c>
      <c r="O44" s="331"/>
      <c r="P44" s="334"/>
      <c r="Q44" s="331"/>
      <c r="R44" s="331"/>
      <c r="S44" s="331"/>
      <c r="T44" s="331"/>
      <c r="U44" s="331"/>
      <c r="V44" s="331"/>
      <c r="W44" s="331"/>
      <c r="X44" s="331"/>
      <c r="Y44" s="132" t="s">
        <v>2964</v>
      </c>
      <c r="Z44" s="26" t="s">
        <v>2984</v>
      </c>
      <c r="AA44" s="28"/>
      <c r="AB44" s="28"/>
    </row>
    <row r="45" spans="2:28" ht="22.5" customHeight="1">
      <c r="B45" s="712">
        <v>100</v>
      </c>
      <c r="C45" s="741" t="s">
        <v>2057</v>
      </c>
      <c r="D45" s="704" t="s">
        <v>2949</v>
      </c>
      <c r="E45" s="132">
        <v>2</v>
      </c>
      <c r="F45" s="378" t="s">
        <v>3006</v>
      </c>
      <c r="G45" s="132" t="s">
        <v>3007</v>
      </c>
      <c r="H45" s="132" t="s">
        <v>2873</v>
      </c>
      <c r="I45" s="132"/>
      <c r="J45" s="132"/>
      <c r="K45" s="376">
        <v>45236</v>
      </c>
      <c r="L45" s="361" t="s">
        <v>2874</v>
      </c>
      <c r="M45" s="87" t="s">
        <v>3008</v>
      </c>
      <c r="N45" s="87" t="s">
        <v>3009</v>
      </c>
      <c r="O45" s="331" t="s">
        <v>2061</v>
      </c>
      <c r="P45" s="334"/>
      <c r="Q45" s="331"/>
      <c r="R45" s="331" t="s">
        <v>2863</v>
      </c>
      <c r="S45" s="87" t="s">
        <v>3010</v>
      </c>
      <c r="T45" s="87" t="s">
        <v>3011</v>
      </c>
      <c r="U45" s="199" t="s">
        <v>583</v>
      </c>
      <c r="V45" s="331" t="s">
        <v>2866</v>
      </c>
      <c r="W45" s="331" t="s">
        <v>3012</v>
      </c>
      <c r="X45" s="87" t="s">
        <v>3013</v>
      </c>
      <c r="Y45" s="132" t="s">
        <v>2964</v>
      </c>
      <c r="Z45" s="26" t="s">
        <v>2984</v>
      </c>
      <c r="AA45" s="28"/>
      <c r="AB45" s="28"/>
    </row>
    <row r="46" spans="2:28" ht="22.5">
      <c r="B46" s="714"/>
      <c r="C46" s="742"/>
      <c r="D46" s="706"/>
      <c r="E46" s="132">
        <v>2</v>
      </c>
      <c r="F46" s="378"/>
      <c r="G46" s="132"/>
      <c r="H46" s="132"/>
      <c r="I46" s="132"/>
      <c r="J46" s="132"/>
      <c r="K46" s="388"/>
      <c r="L46" s="361" t="s">
        <v>2874</v>
      </c>
      <c r="M46" s="87" t="s">
        <v>2060</v>
      </c>
      <c r="N46" s="87" t="s">
        <v>2061</v>
      </c>
      <c r="O46" s="331" t="s">
        <v>2061</v>
      </c>
      <c r="P46" s="334"/>
      <c r="Q46" s="331"/>
      <c r="R46" s="331" t="s">
        <v>2959</v>
      </c>
      <c r="S46" s="87" t="s">
        <v>3010</v>
      </c>
      <c r="T46" s="87" t="s">
        <v>3014</v>
      </c>
      <c r="U46" s="331" t="s">
        <v>583</v>
      </c>
      <c r="V46" s="331" t="s">
        <v>2866</v>
      </c>
      <c r="W46" s="331" t="s">
        <v>3015</v>
      </c>
      <c r="X46" s="87" t="s">
        <v>3013</v>
      </c>
      <c r="Y46" s="132"/>
      <c r="Z46" s="26" t="s">
        <v>3016</v>
      </c>
      <c r="AA46" s="28"/>
      <c r="AB46" s="28"/>
    </row>
    <row r="47" spans="2:28" ht="22.5">
      <c r="B47" s="132">
        <v>101</v>
      </c>
      <c r="C47" s="61" t="s">
        <v>2067</v>
      </c>
      <c r="D47" s="105" t="s">
        <v>2872</v>
      </c>
      <c r="E47" s="132">
        <v>2</v>
      </c>
      <c r="F47" s="378" t="s">
        <v>3017</v>
      </c>
      <c r="G47" s="132" t="s">
        <v>3007</v>
      </c>
      <c r="H47" s="132" t="s">
        <v>2878</v>
      </c>
      <c r="I47" s="132"/>
      <c r="J47" s="132"/>
      <c r="K47" s="388">
        <v>45245</v>
      </c>
      <c r="L47" s="361" t="s">
        <v>2874</v>
      </c>
      <c r="M47" s="87" t="s">
        <v>804</v>
      </c>
      <c r="N47" s="87" t="s">
        <v>3018</v>
      </c>
      <c r="O47" s="87" t="s">
        <v>823</v>
      </c>
      <c r="P47" s="334"/>
      <c r="Q47" s="331"/>
      <c r="R47" s="371" t="s">
        <v>2874</v>
      </c>
      <c r="S47" s="371" t="s">
        <v>2874</v>
      </c>
      <c r="T47" s="371" t="s">
        <v>2874</v>
      </c>
      <c r="U47" s="371" t="s">
        <v>2874</v>
      </c>
      <c r="V47" s="371" t="s">
        <v>2874</v>
      </c>
      <c r="W47" s="371" t="s">
        <v>2874</v>
      </c>
      <c r="X47" s="371" t="s">
        <v>2874</v>
      </c>
      <c r="Y47" s="132"/>
      <c r="Z47" s="26" t="s">
        <v>2984</v>
      </c>
      <c r="AA47" s="28"/>
      <c r="AB47" s="28"/>
    </row>
    <row r="48" spans="2:28" ht="22.5">
      <c r="B48" s="132">
        <v>102</v>
      </c>
      <c r="C48" s="61" t="s">
        <v>3019</v>
      </c>
      <c r="D48" s="105" t="s">
        <v>2872</v>
      </c>
      <c r="E48" s="132">
        <v>2</v>
      </c>
      <c r="F48" s="378" t="s">
        <v>3017</v>
      </c>
      <c r="G48" s="132" t="s">
        <v>3007</v>
      </c>
      <c r="H48" s="132" t="s">
        <v>2878</v>
      </c>
      <c r="I48" s="132"/>
      <c r="J48" s="132"/>
      <c r="K48" s="388">
        <v>45245</v>
      </c>
      <c r="L48" s="361" t="s">
        <v>2874</v>
      </c>
      <c r="M48" s="87" t="s">
        <v>804</v>
      </c>
      <c r="N48" s="87" t="s">
        <v>3018</v>
      </c>
      <c r="O48" s="87" t="s">
        <v>823</v>
      </c>
      <c r="P48" s="334"/>
      <c r="Q48" s="331"/>
      <c r="R48" s="371" t="s">
        <v>2874</v>
      </c>
      <c r="S48" s="371" t="s">
        <v>2874</v>
      </c>
      <c r="T48" s="371" t="s">
        <v>2874</v>
      </c>
      <c r="U48" s="371" t="s">
        <v>2874</v>
      </c>
      <c r="V48" s="371" t="s">
        <v>2874</v>
      </c>
      <c r="W48" s="371" t="s">
        <v>2874</v>
      </c>
      <c r="X48" s="371" t="s">
        <v>2874</v>
      </c>
      <c r="Y48" s="132"/>
      <c r="Z48" s="26" t="s">
        <v>2984</v>
      </c>
      <c r="AA48" s="28"/>
      <c r="AB48" s="28"/>
    </row>
    <row r="49" spans="2:28" ht="67.5" hidden="1">
      <c r="B49" s="132">
        <v>78</v>
      </c>
      <c r="C49" s="208" t="s">
        <v>3020</v>
      </c>
      <c r="D49" s="208" t="s">
        <v>1829</v>
      </c>
      <c r="E49" s="132">
        <v>3</v>
      </c>
      <c r="F49" s="132"/>
      <c r="G49" s="132" t="s">
        <v>2877</v>
      </c>
      <c r="H49" s="132" t="s">
        <v>2858</v>
      </c>
      <c r="I49" s="132"/>
      <c r="J49" s="132"/>
      <c r="K49" s="376">
        <v>45232</v>
      </c>
      <c r="L49" s="391" t="s">
        <v>3021</v>
      </c>
      <c r="M49" s="87" t="s">
        <v>1831</v>
      </c>
      <c r="N49" s="87" t="s">
        <v>1832</v>
      </c>
      <c r="O49" s="87"/>
      <c r="P49" s="334"/>
      <c r="Q49" s="331"/>
      <c r="R49" s="331" t="s">
        <v>2863</v>
      </c>
      <c r="S49" s="87" t="s">
        <v>3022</v>
      </c>
      <c r="T49" s="87" t="s">
        <v>2899</v>
      </c>
      <c r="U49" s="331" t="s">
        <v>583</v>
      </c>
      <c r="V49" s="331" t="s">
        <v>583</v>
      </c>
      <c r="W49" s="87" t="s">
        <v>3023</v>
      </c>
      <c r="X49" s="87" t="s">
        <v>3024</v>
      </c>
      <c r="Y49" s="132" t="s">
        <v>2964</v>
      </c>
      <c r="Z49" s="26" t="s">
        <v>2984</v>
      </c>
      <c r="AA49" s="28"/>
      <c r="AB49" s="28"/>
    </row>
    <row r="50" spans="2:28">
      <c r="B50" s="132">
        <v>104</v>
      </c>
      <c r="C50" s="61" t="s">
        <v>3025</v>
      </c>
      <c r="D50" s="105" t="s">
        <v>2998</v>
      </c>
      <c r="E50" s="132">
        <v>2</v>
      </c>
      <c r="F50" s="132"/>
      <c r="G50" s="132" t="s">
        <v>2877</v>
      </c>
      <c r="H50" s="132" t="s">
        <v>3026</v>
      </c>
      <c r="I50" s="132"/>
      <c r="J50" s="132"/>
      <c r="K50" s="376">
        <v>45243</v>
      </c>
      <c r="L50" s="393" t="s">
        <v>2874</v>
      </c>
      <c r="M50" s="87" t="s">
        <v>1353</v>
      </c>
      <c r="N50" s="331" t="s">
        <v>1369</v>
      </c>
      <c r="O50" s="331" t="s">
        <v>3027</v>
      </c>
      <c r="P50" s="334"/>
      <c r="Q50" s="331"/>
      <c r="R50" s="371" t="s">
        <v>2874</v>
      </c>
      <c r="S50" s="371" t="s">
        <v>2874</v>
      </c>
      <c r="T50" s="371" t="s">
        <v>2874</v>
      </c>
      <c r="U50" s="371" t="s">
        <v>2874</v>
      </c>
      <c r="V50" s="371" t="s">
        <v>2874</v>
      </c>
      <c r="W50" s="371" t="s">
        <v>2874</v>
      </c>
      <c r="X50" s="371" t="s">
        <v>2874</v>
      </c>
      <c r="Y50" s="132"/>
      <c r="Z50" s="26"/>
      <c r="AA50" s="28"/>
      <c r="AB50" s="28"/>
    </row>
    <row r="51" spans="2:28" ht="45" hidden="1">
      <c r="B51" s="132">
        <v>1</v>
      </c>
      <c r="C51" s="105" t="s">
        <v>257</v>
      </c>
      <c r="D51" s="105" t="s">
        <v>3028</v>
      </c>
      <c r="E51" s="132">
        <v>5</v>
      </c>
      <c r="F51" s="132" t="s">
        <v>583</v>
      </c>
      <c r="G51" s="132" t="s">
        <v>3007</v>
      </c>
      <c r="H51" s="132" t="s">
        <v>3026</v>
      </c>
      <c r="I51" s="132" t="s">
        <v>2878</v>
      </c>
      <c r="J51" s="132" t="s">
        <v>3029</v>
      </c>
      <c r="K51" s="386">
        <v>45232</v>
      </c>
      <c r="L51" s="361" t="s">
        <v>2874</v>
      </c>
      <c r="M51" s="87" t="s">
        <v>3030</v>
      </c>
      <c r="N51" s="87" t="s">
        <v>3031</v>
      </c>
      <c r="O51" s="87"/>
      <c r="P51" s="58" t="s">
        <v>250</v>
      </c>
      <c r="Q51" s="87" t="s">
        <v>251</v>
      </c>
      <c r="R51" s="87" t="s">
        <v>2863</v>
      </c>
      <c r="S51" s="87" t="s">
        <v>3032</v>
      </c>
      <c r="T51" s="87" t="s">
        <v>3033</v>
      </c>
      <c r="U51" s="87" t="s">
        <v>261</v>
      </c>
      <c r="V51" s="331" t="s">
        <v>2866</v>
      </c>
      <c r="W51" s="87" t="s">
        <v>3034</v>
      </c>
      <c r="X51" s="87" t="s">
        <v>3035</v>
      </c>
      <c r="Y51" s="132" t="s">
        <v>2996</v>
      </c>
      <c r="Z51" s="26"/>
      <c r="AA51" s="28"/>
      <c r="AB51" s="28"/>
    </row>
    <row r="52" spans="2:28" hidden="1">
      <c r="B52" s="132">
        <v>2</v>
      </c>
      <c r="C52" s="105" t="s">
        <v>300</v>
      </c>
      <c r="D52" s="105" t="s">
        <v>285</v>
      </c>
      <c r="E52" s="132">
        <v>5</v>
      </c>
      <c r="F52" s="132" t="s">
        <v>3036</v>
      </c>
      <c r="G52" s="132" t="s">
        <v>3007</v>
      </c>
      <c r="H52" s="132" t="s">
        <v>3026</v>
      </c>
      <c r="I52" s="132" t="s">
        <v>199</v>
      </c>
      <c r="J52" s="132" t="s">
        <v>2874</v>
      </c>
      <c r="K52" s="361"/>
      <c r="L52" s="104" t="s">
        <v>3037</v>
      </c>
      <c r="M52" s="87" t="s">
        <v>205</v>
      </c>
      <c r="N52" s="87" t="s">
        <v>291</v>
      </c>
      <c r="O52" s="87"/>
      <c r="P52" s="58" t="s">
        <v>877</v>
      </c>
      <c r="Q52" s="87" t="s">
        <v>878</v>
      </c>
      <c r="R52" s="372"/>
      <c r="S52" s="372"/>
      <c r="T52" s="372"/>
      <c r="U52" s="372"/>
      <c r="V52" s="372"/>
      <c r="W52" s="372"/>
      <c r="X52" s="372"/>
      <c r="Y52" s="132" t="s">
        <v>3038</v>
      </c>
      <c r="Z52" s="370" t="s">
        <v>3039</v>
      </c>
      <c r="AA52" s="28"/>
      <c r="AB52" s="28"/>
    </row>
    <row r="53" spans="2:28" ht="22.5" hidden="1">
      <c r="B53" s="132">
        <v>6</v>
      </c>
      <c r="C53" s="105" t="s">
        <v>3040</v>
      </c>
      <c r="D53" s="23" t="s">
        <v>337</v>
      </c>
      <c r="E53" s="132">
        <v>5</v>
      </c>
      <c r="F53" s="132" t="s">
        <v>583</v>
      </c>
      <c r="G53" s="132" t="s">
        <v>3007</v>
      </c>
      <c r="H53" s="132" t="s">
        <v>3026</v>
      </c>
      <c r="I53" s="132" t="s">
        <v>199</v>
      </c>
      <c r="J53" s="132"/>
      <c r="K53" s="386">
        <v>45240</v>
      </c>
      <c r="L53" s="361" t="s">
        <v>2874</v>
      </c>
      <c r="M53" s="87" t="s">
        <v>205</v>
      </c>
      <c r="N53" s="87" t="s">
        <v>3041</v>
      </c>
      <c r="O53" s="87"/>
      <c r="P53" s="58" t="s">
        <v>205</v>
      </c>
      <c r="Q53" s="87" t="s">
        <v>3041</v>
      </c>
      <c r="R53" s="87" t="s">
        <v>2863</v>
      </c>
      <c r="S53" s="371" t="s">
        <v>2986</v>
      </c>
      <c r="T53" s="87" t="s">
        <v>3042</v>
      </c>
      <c r="U53" s="87" t="s">
        <v>3043</v>
      </c>
      <c r="V53" s="331" t="s">
        <v>2866</v>
      </c>
      <c r="W53" s="87" t="s">
        <v>3044</v>
      </c>
      <c r="X53" s="87" t="s">
        <v>3045</v>
      </c>
      <c r="Y53" s="132" t="s">
        <v>3038</v>
      </c>
      <c r="Z53" s="26"/>
      <c r="AA53" s="28"/>
      <c r="AB53" s="28"/>
    </row>
    <row r="54" spans="2:28" hidden="1">
      <c r="B54" s="132">
        <v>7</v>
      </c>
      <c r="C54" s="104" t="s">
        <v>3046</v>
      </c>
      <c r="D54" s="105" t="s">
        <v>2425</v>
      </c>
      <c r="E54" s="132">
        <v>1</v>
      </c>
      <c r="F54" s="132" t="s">
        <v>3047</v>
      </c>
      <c r="G54" s="132"/>
      <c r="H54" s="132"/>
      <c r="I54" s="132"/>
      <c r="J54" s="132"/>
      <c r="K54" s="376"/>
      <c r="L54" s="132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132"/>
      <c r="Z54" s="26"/>
      <c r="AA54" s="26"/>
      <c r="AB54" s="26"/>
    </row>
    <row r="55" spans="2:28" hidden="1">
      <c r="B55" s="132">
        <v>8</v>
      </c>
      <c r="C55" s="105" t="s">
        <v>603</v>
      </c>
      <c r="D55" s="105" t="s">
        <v>81</v>
      </c>
      <c r="E55" s="132">
        <v>1</v>
      </c>
      <c r="F55" s="132" t="s">
        <v>3047</v>
      </c>
      <c r="G55" s="132"/>
      <c r="H55" s="132"/>
      <c r="I55" s="132"/>
      <c r="J55" s="132"/>
      <c r="K55" s="376"/>
      <c r="L55" s="132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132"/>
      <c r="Z55" s="26"/>
      <c r="AA55" s="26"/>
      <c r="AB55" s="26"/>
    </row>
    <row r="56" spans="2:28" hidden="1">
      <c r="B56" s="132">
        <v>9</v>
      </c>
      <c r="C56" s="208" t="s">
        <v>604</v>
      </c>
      <c r="D56" s="208" t="s">
        <v>618</v>
      </c>
      <c r="E56" s="132">
        <v>1</v>
      </c>
      <c r="F56" s="132" t="s">
        <v>3047</v>
      </c>
      <c r="G56" s="132"/>
      <c r="H56" s="132"/>
      <c r="I56" s="132"/>
      <c r="J56" s="132"/>
      <c r="K56" s="376"/>
      <c r="L56" s="132"/>
      <c r="M56" s="331"/>
      <c r="N56" s="331"/>
      <c r="O56" s="331"/>
      <c r="P56" s="331"/>
      <c r="Q56" s="331"/>
      <c r="R56" s="331"/>
      <c r="S56" s="331"/>
      <c r="T56" s="331"/>
      <c r="U56" s="331"/>
      <c r="V56" s="331"/>
      <c r="W56" s="331"/>
      <c r="X56" s="331"/>
      <c r="Y56" s="132"/>
      <c r="Z56" s="26"/>
      <c r="AA56" s="26"/>
      <c r="AB56" s="26"/>
    </row>
    <row r="57" spans="2:28" hidden="1">
      <c r="B57" s="132">
        <v>10</v>
      </c>
      <c r="C57" s="105" t="s">
        <v>639</v>
      </c>
      <c r="D57" s="105" t="s">
        <v>549</v>
      </c>
      <c r="E57" s="132">
        <v>1</v>
      </c>
      <c r="F57" s="132" t="s">
        <v>3047</v>
      </c>
      <c r="G57" s="132"/>
      <c r="H57" s="132"/>
      <c r="I57" s="132"/>
      <c r="J57" s="132"/>
      <c r="K57" s="376"/>
      <c r="L57" s="132"/>
      <c r="M57" s="331"/>
      <c r="N57" s="331"/>
      <c r="O57" s="331"/>
      <c r="P57" s="331"/>
      <c r="Q57" s="331"/>
      <c r="R57" s="331"/>
      <c r="S57" s="331"/>
      <c r="T57" s="331"/>
      <c r="U57" s="331"/>
      <c r="V57" s="331"/>
      <c r="W57" s="331"/>
      <c r="X57" s="331"/>
      <c r="Y57" s="132"/>
      <c r="Z57" s="26"/>
      <c r="AA57" s="26"/>
      <c r="AB57" s="26"/>
    </row>
    <row r="58" spans="2:28" hidden="1">
      <c r="B58" s="132">
        <v>11</v>
      </c>
      <c r="C58" s="105" t="s">
        <v>639</v>
      </c>
      <c r="D58" s="105" t="s">
        <v>2385</v>
      </c>
      <c r="E58" s="132">
        <v>1</v>
      </c>
      <c r="F58" s="132" t="s">
        <v>3047</v>
      </c>
      <c r="G58" s="132"/>
      <c r="H58" s="132"/>
      <c r="I58" s="132"/>
      <c r="J58" s="132"/>
      <c r="K58" s="376"/>
      <c r="L58" s="132"/>
      <c r="M58" s="331"/>
      <c r="N58" s="331"/>
      <c r="O58" s="331"/>
      <c r="P58" s="331"/>
      <c r="Q58" s="331"/>
      <c r="R58" s="331"/>
      <c r="S58" s="331"/>
      <c r="T58" s="331"/>
      <c r="U58" s="331"/>
      <c r="V58" s="331"/>
      <c r="W58" s="331"/>
      <c r="X58" s="331"/>
      <c r="Y58" s="132"/>
      <c r="Z58" s="26"/>
      <c r="AA58" s="26"/>
      <c r="AB58" s="26"/>
    </row>
    <row r="59" spans="2:28" hidden="1">
      <c r="B59" s="132">
        <v>12</v>
      </c>
      <c r="C59" s="105" t="s">
        <v>639</v>
      </c>
      <c r="D59" s="105" t="s">
        <v>3048</v>
      </c>
      <c r="E59" s="132">
        <v>1</v>
      </c>
      <c r="F59" s="132" t="s">
        <v>3047</v>
      </c>
      <c r="G59" s="132"/>
      <c r="H59" s="132"/>
      <c r="I59" s="132"/>
      <c r="J59" s="132"/>
      <c r="K59" s="376"/>
      <c r="L59" s="132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132"/>
      <c r="Z59" s="26"/>
      <c r="AA59" s="26"/>
      <c r="AB59" s="26"/>
    </row>
    <row r="60" spans="2:28" hidden="1">
      <c r="B60" s="132">
        <v>13</v>
      </c>
      <c r="C60" s="105" t="s">
        <v>639</v>
      </c>
      <c r="D60" s="105" t="s">
        <v>3049</v>
      </c>
      <c r="E60" s="132">
        <v>1</v>
      </c>
      <c r="F60" s="132" t="s">
        <v>3047</v>
      </c>
      <c r="G60" s="132"/>
      <c r="H60" s="132"/>
      <c r="I60" s="132"/>
      <c r="J60" s="132"/>
      <c r="K60" s="376"/>
      <c r="L60" s="132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132"/>
      <c r="Z60" s="26"/>
      <c r="AA60" s="26"/>
      <c r="AB60" s="26"/>
    </row>
    <row r="61" spans="2:28" hidden="1">
      <c r="B61" s="132">
        <v>14</v>
      </c>
      <c r="C61" s="105" t="s">
        <v>3050</v>
      </c>
      <c r="D61" s="105" t="s">
        <v>2385</v>
      </c>
      <c r="E61" s="132">
        <v>1</v>
      </c>
      <c r="F61" s="132" t="s">
        <v>3047</v>
      </c>
      <c r="G61" s="132"/>
      <c r="H61" s="132"/>
      <c r="I61" s="132"/>
      <c r="J61" s="132"/>
      <c r="K61" s="376"/>
      <c r="L61" s="132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132"/>
      <c r="Z61" s="26"/>
      <c r="AA61" s="26"/>
      <c r="AB61" s="26"/>
    </row>
    <row r="62" spans="2:28" hidden="1">
      <c r="B62" s="132">
        <v>15</v>
      </c>
      <c r="C62" s="315" t="s">
        <v>3050</v>
      </c>
      <c r="D62" s="315" t="s">
        <v>3051</v>
      </c>
      <c r="E62" s="132">
        <v>1</v>
      </c>
      <c r="F62" s="132" t="s">
        <v>3047</v>
      </c>
      <c r="G62" s="132"/>
      <c r="H62" s="132"/>
      <c r="I62" s="132"/>
      <c r="J62" s="132"/>
      <c r="K62" s="376"/>
      <c r="L62" s="132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132"/>
      <c r="Z62" s="26"/>
      <c r="AA62" s="26"/>
      <c r="AB62" s="26"/>
    </row>
    <row r="63" spans="2:28" hidden="1">
      <c r="B63" s="132">
        <v>16</v>
      </c>
      <c r="C63" s="105" t="s">
        <v>745</v>
      </c>
      <c r="D63" s="105" t="s">
        <v>549</v>
      </c>
      <c r="E63" s="132">
        <v>1</v>
      </c>
      <c r="F63" s="132" t="s">
        <v>3047</v>
      </c>
      <c r="G63" s="132"/>
      <c r="H63" s="132"/>
      <c r="I63" s="132"/>
      <c r="J63" s="132"/>
      <c r="K63" s="376"/>
      <c r="L63" s="132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132"/>
      <c r="Z63" s="26"/>
      <c r="AA63" s="26"/>
      <c r="AB63" s="26"/>
    </row>
    <row r="64" spans="2:28" hidden="1">
      <c r="B64" s="132">
        <v>17</v>
      </c>
      <c r="C64" s="105" t="s">
        <v>745</v>
      </c>
      <c r="D64" s="105" t="s">
        <v>2238</v>
      </c>
      <c r="E64" s="132">
        <v>1</v>
      </c>
      <c r="F64" s="132" t="s">
        <v>3047</v>
      </c>
      <c r="G64" s="132"/>
      <c r="H64" s="132"/>
      <c r="I64" s="132"/>
      <c r="J64" s="132"/>
      <c r="K64" s="376"/>
      <c r="L64" s="132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132"/>
      <c r="Z64" s="26"/>
      <c r="AA64" s="26"/>
      <c r="AB64" s="26"/>
    </row>
    <row r="65" spans="2:28" hidden="1">
      <c r="B65" s="132">
        <v>18</v>
      </c>
      <c r="C65" s="105" t="s">
        <v>759</v>
      </c>
      <c r="D65" s="105" t="s">
        <v>618</v>
      </c>
      <c r="E65" s="132">
        <v>1</v>
      </c>
      <c r="F65" s="132" t="s">
        <v>3047</v>
      </c>
      <c r="G65" s="132"/>
      <c r="H65" s="132"/>
      <c r="I65" s="132"/>
      <c r="J65" s="132"/>
      <c r="K65" s="376"/>
      <c r="L65" s="132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132"/>
      <c r="Z65" s="26"/>
      <c r="AA65" s="26"/>
      <c r="AB65" s="26"/>
    </row>
    <row r="66" spans="2:28" hidden="1">
      <c r="B66" s="132">
        <v>19</v>
      </c>
      <c r="C66" s="105" t="s">
        <v>759</v>
      </c>
      <c r="D66" s="105" t="s">
        <v>781</v>
      </c>
      <c r="E66" s="132">
        <v>1</v>
      </c>
      <c r="F66" s="132" t="s">
        <v>3047</v>
      </c>
      <c r="G66" s="132"/>
      <c r="H66" s="132"/>
      <c r="I66" s="132"/>
      <c r="J66" s="132"/>
      <c r="K66" s="376"/>
      <c r="L66" s="132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132"/>
      <c r="Z66" s="26"/>
      <c r="AA66" s="26"/>
      <c r="AB66" s="26"/>
    </row>
    <row r="67" spans="2:28" hidden="1">
      <c r="B67" s="132">
        <v>20</v>
      </c>
      <c r="C67" s="105" t="s">
        <v>3052</v>
      </c>
      <c r="D67" s="105" t="s">
        <v>3053</v>
      </c>
      <c r="E67" s="132">
        <v>1</v>
      </c>
      <c r="F67" s="132" t="s">
        <v>3047</v>
      </c>
      <c r="G67" s="132"/>
      <c r="H67" s="132"/>
      <c r="I67" s="132"/>
      <c r="J67" s="132"/>
      <c r="K67" s="376"/>
      <c r="L67" s="132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132"/>
      <c r="Z67" s="26"/>
      <c r="AA67" s="26"/>
      <c r="AB67" s="26"/>
    </row>
    <row r="68" spans="2:28" hidden="1">
      <c r="B68" s="132">
        <v>21</v>
      </c>
      <c r="C68" s="105" t="s">
        <v>3052</v>
      </c>
      <c r="D68" s="105" t="s">
        <v>3054</v>
      </c>
      <c r="E68" s="132">
        <v>1</v>
      </c>
      <c r="F68" s="132" t="s">
        <v>3047</v>
      </c>
      <c r="G68" s="132"/>
      <c r="H68" s="132"/>
      <c r="I68" s="132"/>
      <c r="J68" s="132"/>
      <c r="K68" s="376"/>
      <c r="L68" s="132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132"/>
      <c r="Z68" s="26"/>
      <c r="AA68" s="26"/>
      <c r="AB68" s="26"/>
    </row>
    <row r="69" spans="2:28" hidden="1">
      <c r="B69" s="132">
        <v>22</v>
      </c>
      <c r="C69" s="105" t="s">
        <v>3055</v>
      </c>
      <c r="D69" s="105" t="s">
        <v>3056</v>
      </c>
      <c r="E69" s="132">
        <v>1</v>
      </c>
      <c r="F69" s="132" t="s">
        <v>3047</v>
      </c>
      <c r="G69" s="132"/>
      <c r="H69" s="132"/>
      <c r="I69" s="132"/>
      <c r="J69" s="132"/>
      <c r="K69" s="376"/>
      <c r="L69" s="132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132"/>
      <c r="Z69" s="26"/>
      <c r="AA69" s="26"/>
      <c r="AB69" s="26"/>
    </row>
    <row r="70" spans="2:28" hidden="1">
      <c r="B70" s="132">
        <v>23</v>
      </c>
      <c r="C70" s="105" t="s">
        <v>3057</v>
      </c>
      <c r="D70" s="105" t="s">
        <v>549</v>
      </c>
      <c r="E70" s="132">
        <v>1</v>
      </c>
      <c r="F70" s="132" t="s">
        <v>3047</v>
      </c>
      <c r="G70" s="132"/>
      <c r="H70" s="132"/>
      <c r="I70" s="132"/>
      <c r="J70" s="132"/>
      <c r="K70" s="376"/>
      <c r="L70" s="132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132"/>
      <c r="Z70" s="26"/>
      <c r="AA70" s="26"/>
      <c r="AB70" s="26"/>
    </row>
    <row r="71" spans="2:28" hidden="1">
      <c r="B71" s="132">
        <v>24</v>
      </c>
      <c r="C71" s="105" t="s">
        <v>3057</v>
      </c>
      <c r="D71" s="105" t="s">
        <v>895</v>
      </c>
      <c r="E71" s="132">
        <v>1</v>
      </c>
      <c r="F71" s="132" t="s">
        <v>3047</v>
      </c>
      <c r="G71" s="132"/>
      <c r="H71" s="132"/>
      <c r="I71" s="132"/>
      <c r="J71" s="132"/>
      <c r="K71" s="376"/>
      <c r="L71" s="132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132"/>
      <c r="Z71" s="26"/>
      <c r="AA71" s="26"/>
      <c r="AB71" s="26"/>
    </row>
    <row r="72" spans="2:28" hidden="1">
      <c r="B72" s="132">
        <v>25</v>
      </c>
      <c r="C72" s="105" t="s">
        <v>3057</v>
      </c>
      <c r="D72" s="105" t="s">
        <v>910</v>
      </c>
      <c r="E72" s="132">
        <v>1</v>
      </c>
      <c r="F72" s="132" t="s">
        <v>3047</v>
      </c>
      <c r="G72" s="132"/>
      <c r="H72" s="132"/>
      <c r="I72" s="132"/>
      <c r="J72" s="132"/>
      <c r="K72" s="376"/>
      <c r="L72" s="132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82"/>
      <c r="Y72" s="132"/>
      <c r="Z72" s="26"/>
      <c r="AA72" s="26"/>
      <c r="AB72" s="26"/>
    </row>
    <row r="73" spans="2:28" hidden="1">
      <c r="B73" s="132">
        <v>26</v>
      </c>
      <c r="C73" s="105" t="s">
        <v>3057</v>
      </c>
      <c r="D73" s="105" t="s">
        <v>3056</v>
      </c>
      <c r="E73" s="132">
        <v>1</v>
      </c>
      <c r="F73" s="132" t="s">
        <v>3047</v>
      </c>
      <c r="G73" s="132"/>
      <c r="H73" s="132"/>
      <c r="I73" s="132"/>
      <c r="J73" s="132"/>
      <c r="K73" s="376"/>
      <c r="L73" s="132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132"/>
      <c r="Z73" s="26"/>
      <c r="AA73" s="26"/>
      <c r="AB73" s="26"/>
    </row>
    <row r="74" spans="2:28" hidden="1">
      <c r="B74" s="132">
        <v>27</v>
      </c>
      <c r="C74" s="105" t="s">
        <v>3057</v>
      </c>
      <c r="D74" s="105" t="s">
        <v>924</v>
      </c>
      <c r="E74" s="132">
        <v>1</v>
      </c>
      <c r="F74" s="132" t="s">
        <v>3047</v>
      </c>
      <c r="G74" s="132"/>
      <c r="H74" s="132"/>
      <c r="I74" s="132"/>
      <c r="J74" s="132"/>
      <c r="K74" s="376"/>
      <c r="L74" s="132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132"/>
      <c r="Z74" s="26"/>
      <c r="AA74" s="26"/>
      <c r="AB74" s="26"/>
    </row>
    <row r="75" spans="2:28" hidden="1">
      <c r="B75" s="132">
        <v>28</v>
      </c>
      <c r="C75" s="105" t="s">
        <v>3057</v>
      </c>
      <c r="D75" s="105" t="s">
        <v>3058</v>
      </c>
      <c r="E75" s="132">
        <v>1</v>
      </c>
      <c r="F75" s="132" t="s">
        <v>3047</v>
      </c>
      <c r="G75" s="132"/>
      <c r="H75" s="132"/>
      <c r="I75" s="132"/>
      <c r="J75" s="132"/>
      <c r="K75" s="376"/>
      <c r="L75" s="132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132"/>
      <c r="Z75" s="26"/>
      <c r="AA75" s="26"/>
      <c r="AB75" s="26"/>
    </row>
    <row r="76" spans="2:28" ht="33.75" hidden="1">
      <c r="B76" s="132">
        <v>29</v>
      </c>
      <c r="C76" s="105" t="s">
        <v>932</v>
      </c>
      <c r="D76" s="105" t="s">
        <v>941</v>
      </c>
      <c r="E76" s="132">
        <v>4</v>
      </c>
      <c r="F76" s="132" t="s">
        <v>583</v>
      </c>
      <c r="G76" s="132" t="s">
        <v>3007</v>
      </c>
      <c r="H76" s="132" t="s">
        <v>3026</v>
      </c>
      <c r="I76" s="132" t="s">
        <v>2858</v>
      </c>
      <c r="J76" s="132"/>
      <c r="K76" s="386">
        <v>45240</v>
      </c>
      <c r="L76" s="104" t="s">
        <v>3037</v>
      </c>
      <c r="M76" s="87" t="s">
        <v>935</v>
      </c>
      <c r="N76" s="87" t="s">
        <v>3059</v>
      </c>
      <c r="O76" s="87"/>
      <c r="P76" s="58" t="s">
        <v>945</v>
      </c>
      <c r="Q76" s="87" t="s">
        <v>946</v>
      </c>
      <c r="R76" s="87" t="s">
        <v>2863</v>
      </c>
      <c r="S76" s="87" t="s">
        <v>3060</v>
      </c>
      <c r="T76" s="87" t="s">
        <v>3033</v>
      </c>
      <c r="U76" s="87" t="s">
        <v>261</v>
      </c>
      <c r="V76" s="382" t="s">
        <v>2866</v>
      </c>
      <c r="W76" s="87" t="s">
        <v>3061</v>
      </c>
      <c r="X76" s="87" t="s">
        <v>3062</v>
      </c>
      <c r="Y76" s="132" t="s">
        <v>2964</v>
      </c>
      <c r="Z76" s="26" t="s">
        <v>3063</v>
      </c>
      <c r="AA76" s="28"/>
      <c r="AB76" s="28"/>
    </row>
    <row r="77" spans="2:28" ht="22.5" hidden="1">
      <c r="B77" s="132">
        <v>30</v>
      </c>
      <c r="C77" s="105" t="s">
        <v>932</v>
      </c>
      <c r="D77" s="105" t="s">
        <v>549</v>
      </c>
      <c r="E77" s="132">
        <v>4</v>
      </c>
      <c r="F77" s="132" t="s">
        <v>583</v>
      </c>
      <c r="G77" s="132" t="s">
        <v>3007</v>
      </c>
      <c r="H77" s="132" t="s">
        <v>3026</v>
      </c>
      <c r="I77" s="132" t="s">
        <v>2858</v>
      </c>
      <c r="J77" s="132"/>
      <c r="K77" s="386">
        <v>45239</v>
      </c>
      <c r="L77" s="361" t="s">
        <v>2874</v>
      </c>
      <c r="M77" s="87" t="s">
        <v>935</v>
      </c>
      <c r="N77" s="87" t="s">
        <v>3059</v>
      </c>
      <c r="O77" s="87"/>
      <c r="P77" s="58" t="s">
        <v>937</v>
      </c>
      <c r="Q77" s="87" t="s">
        <v>938</v>
      </c>
      <c r="R77" s="87" t="s">
        <v>2863</v>
      </c>
      <c r="S77" s="87" t="s">
        <v>2898</v>
      </c>
      <c r="T77" s="87" t="s">
        <v>3064</v>
      </c>
      <c r="U77" s="87" t="s">
        <v>261</v>
      </c>
      <c r="V77" s="331" t="s">
        <v>2866</v>
      </c>
      <c r="W77" s="87" t="s">
        <v>3065</v>
      </c>
      <c r="X77" s="87" t="s">
        <v>3066</v>
      </c>
      <c r="Y77" s="132" t="s">
        <v>2964</v>
      </c>
      <c r="Z77" s="26" t="s">
        <v>3063</v>
      </c>
      <c r="AA77" s="28"/>
      <c r="AB77" s="28"/>
    </row>
    <row r="78" spans="2:28" ht="53.25" hidden="1" customHeight="1">
      <c r="B78" s="132">
        <v>31</v>
      </c>
      <c r="C78" s="105" t="s">
        <v>949</v>
      </c>
      <c r="D78" s="396" t="s">
        <v>549</v>
      </c>
      <c r="E78" s="132">
        <v>5</v>
      </c>
      <c r="F78" s="132" t="s">
        <v>583</v>
      </c>
      <c r="G78" s="132" t="s">
        <v>3007</v>
      </c>
      <c r="H78" s="132" t="s">
        <v>3026</v>
      </c>
      <c r="I78" s="132" t="s">
        <v>2858</v>
      </c>
      <c r="J78" s="132" t="s">
        <v>3029</v>
      </c>
      <c r="K78" s="386">
        <v>45243</v>
      </c>
      <c r="L78" s="104" t="s">
        <v>3067</v>
      </c>
      <c r="M78" s="87" t="s">
        <v>952</v>
      </c>
      <c r="N78" s="58" t="s">
        <v>953</v>
      </c>
      <c r="O78" s="58"/>
      <c r="P78" s="58" t="s">
        <v>954</v>
      </c>
      <c r="Q78" s="87" t="s">
        <v>955</v>
      </c>
      <c r="R78" s="87" t="s">
        <v>2863</v>
      </c>
      <c r="S78" s="87" t="s">
        <v>2898</v>
      </c>
      <c r="T78" s="87" t="s">
        <v>3064</v>
      </c>
      <c r="U78" s="87" t="s">
        <v>261</v>
      </c>
      <c r="V78" s="331" t="s">
        <v>2866</v>
      </c>
      <c r="W78" s="87" t="s">
        <v>3068</v>
      </c>
      <c r="X78" s="87" t="s">
        <v>3069</v>
      </c>
      <c r="Y78" s="132" t="s">
        <v>2996</v>
      </c>
      <c r="Z78" s="26"/>
      <c r="AA78" s="28"/>
      <c r="AB78" s="28"/>
    </row>
    <row r="79" spans="2:28" ht="33.75" hidden="1">
      <c r="B79" s="132">
        <v>32</v>
      </c>
      <c r="C79" s="105" t="s">
        <v>728</v>
      </c>
      <c r="D79" s="200" t="s">
        <v>968</v>
      </c>
      <c r="E79" s="132">
        <v>4</v>
      </c>
      <c r="F79" s="132" t="s">
        <v>583</v>
      </c>
      <c r="G79" s="132" t="s">
        <v>3007</v>
      </c>
      <c r="H79" s="132" t="s">
        <v>3026</v>
      </c>
      <c r="I79" s="132" t="s">
        <v>2877</v>
      </c>
      <c r="J79" s="132" t="s">
        <v>3029</v>
      </c>
      <c r="K79" s="386">
        <v>45232</v>
      </c>
      <c r="L79" s="104" t="s">
        <v>3070</v>
      </c>
      <c r="M79" s="87" t="s">
        <v>3071</v>
      </c>
      <c r="N79" s="58" t="s">
        <v>3072</v>
      </c>
      <c r="O79" s="58"/>
      <c r="P79" s="58" t="s">
        <v>975</v>
      </c>
      <c r="Q79" s="87" t="s">
        <v>3073</v>
      </c>
      <c r="R79" s="87" t="s">
        <v>2863</v>
      </c>
      <c r="S79" s="87" t="s">
        <v>3074</v>
      </c>
      <c r="T79" s="87" t="s">
        <v>3075</v>
      </c>
      <c r="U79" s="87" t="s">
        <v>583</v>
      </c>
      <c r="V79" s="87" t="s">
        <v>2866</v>
      </c>
      <c r="W79" s="87" t="s">
        <v>3076</v>
      </c>
      <c r="X79" s="87" t="s">
        <v>3077</v>
      </c>
      <c r="Y79" s="132" t="s">
        <v>3038</v>
      </c>
      <c r="Z79" s="26"/>
      <c r="AA79" s="28"/>
      <c r="AB79" s="28"/>
    </row>
    <row r="80" spans="2:28" ht="22.5" hidden="1">
      <c r="B80" s="132">
        <v>33</v>
      </c>
      <c r="C80" s="105" t="s">
        <v>3078</v>
      </c>
      <c r="D80" s="396" t="s">
        <v>549</v>
      </c>
      <c r="E80" s="132">
        <v>5</v>
      </c>
      <c r="F80" s="132" t="s">
        <v>583</v>
      </c>
      <c r="G80" s="132" t="s">
        <v>3007</v>
      </c>
      <c r="H80" s="132" t="s">
        <v>3026</v>
      </c>
      <c r="I80" s="132" t="s">
        <v>2877</v>
      </c>
      <c r="J80" s="132" t="s">
        <v>3029</v>
      </c>
      <c r="K80" s="386">
        <v>45224</v>
      </c>
      <c r="L80" s="104" t="s">
        <v>2888</v>
      </c>
      <c r="M80" s="87" t="s">
        <v>984</v>
      </c>
      <c r="N80" s="58" t="s">
        <v>985</v>
      </c>
      <c r="O80" s="58"/>
      <c r="P80" s="58" t="s">
        <v>984</v>
      </c>
      <c r="Q80" s="87" t="s">
        <v>985</v>
      </c>
      <c r="R80" s="87" t="s">
        <v>2863</v>
      </c>
      <c r="S80" s="87" t="s">
        <v>2898</v>
      </c>
      <c r="T80" s="87" t="s">
        <v>2899</v>
      </c>
      <c r="U80" s="87" t="s">
        <v>583</v>
      </c>
      <c r="V80" s="87" t="s">
        <v>2866</v>
      </c>
      <c r="W80" s="87" t="s">
        <v>3079</v>
      </c>
      <c r="X80" s="87" t="s">
        <v>3080</v>
      </c>
      <c r="Y80" s="132" t="s">
        <v>3038</v>
      </c>
      <c r="Z80" s="26"/>
      <c r="AA80" s="28" t="s">
        <v>2928</v>
      </c>
      <c r="AB80" s="28"/>
    </row>
    <row r="81" spans="2:28" ht="45" hidden="1">
      <c r="B81" s="132">
        <v>34</v>
      </c>
      <c r="C81" s="105" t="s">
        <v>3078</v>
      </c>
      <c r="D81" s="396" t="s">
        <v>2770</v>
      </c>
      <c r="E81" s="132">
        <v>5</v>
      </c>
      <c r="F81" s="132" t="s">
        <v>583</v>
      </c>
      <c r="G81" s="132" t="s">
        <v>3007</v>
      </c>
      <c r="H81" s="132" t="s">
        <v>3026</v>
      </c>
      <c r="I81" s="132" t="s">
        <v>2877</v>
      </c>
      <c r="J81" s="132" t="s">
        <v>3029</v>
      </c>
      <c r="K81" s="386">
        <v>45239</v>
      </c>
      <c r="L81" s="361" t="s">
        <v>2874</v>
      </c>
      <c r="M81" s="87" t="s">
        <v>984</v>
      </c>
      <c r="N81" s="58" t="s">
        <v>985</v>
      </c>
      <c r="O81" s="58"/>
      <c r="P81" s="58" t="s">
        <v>984</v>
      </c>
      <c r="Q81" s="87" t="s">
        <v>985</v>
      </c>
      <c r="R81" s="87" t="s">
        <v>2863</v>
      </c>
      <c r="S81" s="87" t="s">
        <v>3081</v>
      </c>
      <c r="T81" s="87" t="s">
        <v>3082</v>
      </c>
      <c r="U81" s="87" t="s">
        <v>583</v>
      </c>
      <c r="V81" s="87" t="s">
        <v>2866</v>
      </c>
      <c r="W81" s="87" t="s">
        <v>3083</v>
      </c>
      <c r="X81" s="87" t="s">
        <v>3084</v>
      </c>
      <c r="Y81" s="132" t="s">
        <v>3038</v>
      </c>
      <c r="Z81" s="26"/>
      <c r="AA81" s="28"/>
      <c r="AB81" s="28"/>
    </row>
    <row r="82" spans="2:28" hidden="1">
      <c r="B82" s="132">
        <v>35</v>
      </c>
      <c r="C82" s="105" t="s">
        <v>3085</v>
      </c>
      <c r="D82" s="105" t="s">
        <v>2361</v>
      </c>
      <c r="E82" s="132">
        <v>1</v>
      </c>
      <c r="F82" s="132" t="s">
        <v>3047</v>
      </c>
      <c r="G82" s="132"/>
      <c r="H82" s="132"/>
      <c r="I82" s="132"/>
      <c r="J82" s="132"/>
      <c r="K82" s="376"/>
      <c r="L82" s="132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331"/>
      <c r="Y82" s="132"/>
      <c r="Z82" s="26"/>
      <c r="AA82" s="26"/>
      <c r="AB82" s="26"/>
    </row>
    <row r="83" spans="2:28" hidden="1">
      <c r="B83" s="132">
        <v>36</v>
      </c>
      <c r="C83" s="105" t="s">
        <v>1039</v>
      </c>
      <c r="D83" s="105" t="s">
        <v>1075</v>
      </c>
      <c r="E83" s="132">
        <v>1</v>
      </c>
      <c r="F83" s="132" t="s">
        <v>3047</v>
      </c>
      <c r="G83" s="132"/>
      <c r="H83" s="132"/>
      <c r="I83" s="132"/>
      <c r="J83" s="132"/>
      <c r="K83" s="376"/>
      <c r="L83" s="132"/>
      <c r="M83" s="331"/>
      <c r="N83" s="331"/>
      <c r="O83" s="331"/>
      <c r="P83" s="331"/>
      <c r="Q83" s="331"/>
      <c r="R83" s="331"/>
      <c r="S83" s="331"/>
      <c r="T83" s="331"/>
      <c r="U83" s="331"/>
      <c r="V83" s="331"/>
      <c r="W83" s="331"/>
      <c r="X83" s="331"/>
      <c r="Y83" s="132"/>
      <c r="Z83" s="26"/>
      <c r="AA83" s="26"/>
      <c r="AB83" s="26"/>
    </row>
    <row r="84" spans="2:28" hidden="1">
      <c r="B84" s="132">
        <v>37</v>
      </c>
      <c r="C84" s="105" t="s">
        <v>1039</v>
      </c>
      <c r="D84" s="105" t="s">
        <v>2618</v>
      </c>
      <c r="E84" s="132">
        <v>1</v>
      </c>
      <c r="F84" s="132" t="s">
        <v>3047</v>
      </c>
      <c r="G84" s="132"/>
      <c r="H84" s="132"/>
      <c r="I84" s="132"/>
      <c r="J84" s="132"/>
      <c r="K84" s="376"/>
      <c r="L84" s="132"/>
      <c r="M84" s="331"/>
      <c r="N84" s="331"/>
      <c r="O84" s="331"/>
      <c r="P84" s="331"/>
      <c r="Q84" s="331"/>
      <c r="R84" s="331"/>
      <c r="S84" s="331"/>
      <c r="T84" s="331"/>
      <c r="U84" s="331"/>
      <c r="V84" s="331"/>
      <c r="W84" s="331"/>
      <c r="X84" s="331"/>
      <c r="Y84" s="132"/>
      <c r="Z84" s="26"/>
      <c r="AA84" s="26"/>
      <c r="AB84" s="26"/>
    </row>
    <row r="85" spans="2:28" hidden="1">
      <c r="B85" s="132">
        <v>38</v>
      </c>
      <c r="C85" s="105" t="s">
        <v>3086</v>
      </c>
      <c r="D85" s="105" t="s">
        <v>3087</v>
      </c>
      <c r="E85" s="132">
        <v>1</v>
      </c>
      <c r="F85" s="132" t="s">
        <v>3047</v>
      </c>
      <c r="G85" s="132"/>
      <c r="H85" s="132"/>
      <c r="I85" s="132"/>
      <c r="J85" s="132"/>
      <c r="K85" s="376"/>
      <c r="L85" s="132"/>
      <c r="M85" s="331"/>
      <c r="N85" s="331"/>
      <c r="O85" s="331"/>
      <c r="P85" s="331"/>
      <c r="Q85" s="331"/>
      <c r="R85" s="331"/>
      <c r="S85" s="331"/>
      <c r="T85" s="331"/>
      <c r="U85" s="331"/>
      <c r="V85" s="331"/>
      <c r="W85" s="331"/>
      <c r="X85" s="331"/>
      <c r="Y85" s="132"/>
      <c r="Z85" s="26"/>
      <c r="AA85" s="26"/>
      <c r="AB85" s="26"/>
    </row>
    <row r="86" spans="2:28" hidden="1">
      <c r="B86" s="132">
        <v>39</v>
      </c>
      <c r="C86" s="105" t="s">
        <v>3086</v>
      </c>
      <c r="D86" s="105" t="s">
        <v>1067</v>
      </c>
      <c r="E86" s="132">
        <v>1</v>
      </c>
      <c r="F86" s="132" t="s">
        <v>3047</v>
      </c>
      <c r="G86" s="132"/>
      <c r="H86" s="132"/>
      <c r="I86" s="132"/>
      <c r="J86" s="132"/>
      <c r="K86" s="376"/>
      <c r="L86" s="132"/>
      <c r="M86" s="331"/>
      <c r="N86" s="331"/>
      <c r="O86" s="331"/>
      <c r="P86" s="331"/>
      <c r="Q86" s="331"/>
      <c r="R86" s="331"/>
      <c r="S86" s="331"/>
      <c r="T86" s="331"/>
      <c r="U86" s="331"/>
      <c r="V86" s="331"/>
      <c r="W86" s="331"/>
      <c r="X86" s="331"/>
      <c r="Y86" s="132"/>
      <c r="Z86" s="26"/>
      <c r="AA86" s="26"/>
      <c r="AB86" s="26"/>
    </row>
    <row r="87" spans="2:28" ht="33.75" hidden="1">
      <c r="B87" s="132">
        <v>40</v>
      </c>
      <c r="C87" s="105" t="s">
        <v>3088</v>
      </c>
      <c r="D87" s="105" t="s">
        <v>1075</v>
      </c>
      <c r="E87" s="132">
        <v>4</v>
      </c>
      <c r="F87" s="132" t="s">
        <v>583</v>
      </c>
      <c r="G87" s="132" t="s">
        <v>3007</v>
      </c>
      <c r="H87" s="132" t="s">
        <v>3026</v>
      </c>
      <c r="I87" s="132" t="s">
        <v>2857</v>
      </c>
      <c r="J87" s="132" t="s">
        <v>3029</v>
      </c>
      <c r="K87" s="386">
        <v>45251</v>
      </c>
      <c r="L87" s="287" t="s">
        <v>2903</v>
      </c>
      <c r="M87" s="58" t="s">
        <v>1078</v>
      </c>
      <c r="N87" s="58" t="s">
        <v>1079</v>
      </c>
      <c r="O87" s="58"/>
      <c r="P87" s="58"/>
      <c r="Q87" s="58"/>
      <c r="R87" s="58" t="s">
        <v>2863</v>
      </c>
      <c r="S87" s="58" t="s">
        <v>3089</v>
      </c>
      <c r="T87" s="58" t="s">
        <v>2899</v>
      </c>
      <c r="U87" s="87" t="s">
        <v>583</v>
      </c>
      <c r="V87" s="87" t="s">
        <v>2866</v>
      </c>
      <c r="W87" s="58" t="s">
        <v>3090</v>
      </c>
      <c r="X87" s="58" t="s">
        <v>3091</v>
      </c>
      <c r="Y87" s="132" t="s">
        <v>2996</v>
      </c>
      <c r="Z87" s="26"/>
      <c r="AA87" s="28"/>
      <c r="AB87" s="28"/>
    </row>
    <row r="88" spans="2:28" ht="22.5" hidden="1">
      <c r="B88" s="132">
        <v>41</v>
      </c>
      <c r="C88" s="104" t="s">
        <v>3092</v>
      </c>
      <c r="D88" s="105" t="s">
        <v>1084</v>
      </c>
      <c r="E88" s="132">
        <v>4</v>
      </c>
      <c r="F88" s="132" t="s">
        <v>583</v>
      </c>
      <c r="G88" s="132" t="s">
        <v>3007</v>
      </c>
      <c r="H88" s="132" t="s">
        <v>3026</v>
      </c>
      <c r="I88" s="132" t="s">
        <v>2857</v>
      </c>
      <c r="J88" s="132" t="s">
        <v>3029</v>
      </c>
      <c r="K88" s="386">
        <v>45233</v>
      </c>
      <c r="L88" s="287" t="s">
        <v>2903</v>
      </c>
      <c r="M88" s="87" t="s">
        <v>1078</v>
      </c>
      <c r="N88" s="58" t="s">
        <v>3093</v>
      </c>
      <c r="O88" s="58"/>
      <c r="P88" s="58"/>
      <c r="Q88" s="87"/>
      <c r="R88" s="58" t="s">
        <v>2863</v>
      </c>
      <c r="S88" s="87" t="s">
        <v>3094</v>
      </c>
      <c r="T88" s="87" t="s">
        <v>3095</v>
      </c>
      <c r="U88" s="87" t="s">
        <v>583</v>
      </c>
      <c r="V88" s="87" t="s">
        <v>2866</v>
      </c>
      <c r="W88" s="87" t="s">
        <v>3096</v>
      </c>
      <c r="X88" s="87" t="s">
        <v>3097</v>
      </c>
      <c r="Y88" s="132" t="s">
        <v>2996</v>
      </c>
      <c r="Z88" s="26"/>
      <c r="AA88" s="28"/>
      <c r="AB88" s="28"/>
    </row>
    <row r="89" spans="2:28" hidden="1">
      <c r="B89" s="132">
        <v>42</v>
      </c>
      <c r="C89" s="105" t="s">
        <v>3098</v>
      </c>
      <c r="D89" s="105" t="s">
        <v>1091</v>
      </c>
      <c r="E89" s="132">
        <v>1</v>
      </c>
      <c r="F89" s="132" t="s">
        <v>3047</v>
      </c>
      <c r="G89" s="132"/>
      <c r="H89" s="132"/>
      <c r="I89" s="132"/>
      <c r="J89" s="132"/>
      <c r="K89" s="376"/>
      <c r="L89" s="132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132"/>
      <c r="Z89" s="26"/>
      <c r="AA89" s="26"/>
      <c r="AB89" s="26"/>
    </row>
    <row r="90" spans="2:28" hidden="1">
      <c r="B90" s="132">
        <v>43</v>
      </c>
      <c r="C90" s="105" t="s">
        <v>3099</v>
      </c>
      <c r="D90" s="105" t="s">
        <v>1091</v>
      </c>
      <c r="E90" s="132">
        <v>1</v>
      </c>
      <c r="F90" s="132" t="s">
        <v>3047</v>
      </c>
      <c r="G90" s="132"/>
      <c r="H90" s="132"/>
      <c r="I90" s="132"/>
      <c r="J90" s="132"/>
      <c r="K90" s="376"/>
      <c r="L90" s="132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132"/>
      <c r="Z90" s="26"/>
      <c r="AA90" s="26"/>
      <c r="AB90" s="26"/>
    </row>
    <row r="91" spans="2:28" hidden="1">
      <c r="B91" s="132">
        <v>46</v>
      </c>
      <c r="C91" s="105" t="s">
        <v>1123</v>
      </c>
      <c r="D91" s="105" t="s">
        <v>1128</v>
      </c>
      <c r="E91" s="132">
        <v>5</v>
      </c>
      <c r="F91" s="132" t="s">
        <v>3036</v>
      </c>
      <c r="G91" s="132" t="s">
        <v>3007</v>
      </c>
      <c r="H91" s="132" t="s">
        <v>3026</v>
      </c>
      <c r="I91" s="132" t="s">
        <v>199</v>
      </c>
      <c r="J91" s="132" t="s">
        <v>2874</v>
      </c>
      <c r="K91" s="361"/>
      <c r="L91" s="104" t="s">
        <v>3100</v>
      </c>
      <c r="M91" s="87" t="s">
        <v>205</v>
      </c>
      <c r="N91" s="58" t="s">
        <v>1126</v>
      </c>
      <c r="O91" s="58"/>
      <c r="P91" s="58" t="s">
        <v>205</v>
      </c>
      <c r="Q91" s="87" t="s">
        <v>1127</v>
      </c>
      <c r="R91" s="372"/>
      <c r="S91" s="372"/>
      <c r="T91" s="372"/>
      <c r="U91" s="372"/>
      <c r="V91" s="372"/>
      <c r="W91" s="372"/>
      <c r="X91" s="372"/>
      <c r="Y91" s="132" t="s">
        <v>2996</v>
      </c>
      <c r="Z91" s="370" t="s">
        <v>3101</v>
      </c>
      <c r="AA91" s="28"/>
      <c r="AB91" s="28"/>
    </row>
    <row r="92" spans="2:28" ht="33.75" hidden="1">
      <c r="B92" s="132">
        <v>47</v>
      </c>
      <c r="C92" s="105" t="s">
        <v>3102</v>
      </c>
      <c r="D92" s="105" t="s">
        <v>2433</v>
      </c>
      <c r="E92" s="132">
        <v>5</v>
      </c>
      <c r="F92" s="132" t="s">
        <v>583</v>
      </c>
      <c r="G92" s="132" t="s">
        <v>3007</v>
      </c>
      <c r="H92" s="132" t="s">
        <v>3026</v>
      </c>
      <c r="I92" s="132" t="s">
        <v>2950</v>
      </c>
      <c r="J92" s="132" t="s">
        <v>3029</v>
      </c>
      <c r="K92" s="386">
        <v>45252</v>
      </c>
      <c r="L92" s="104" t="s">
        <v>2903</v>
      </c>
      <c r="M92" s="58" t="s">
        <v>1137</v>
      </c>
      <c r="N92" s="87" t="s">
        <v>1138</v>
      </c>
      <c r="O92" s="87"/>
      <c r="P92" s="58" t="s">
        <v>1137</v>
      </c>
      <c r="Q92" s="58" t="s">
        <v>1138</v>
      </c>
      <c r="R92" s="58" t="s">
        <v>2863</v>
      </c>
      <c r="S92" s="58" t="s">
        <v>3103</v>
      </c>
      <c r="T92" s="58" t="s">
        <v>3104</v>
      </c>
      <c r="U92" s="331" t="s">
        <v>583</v>
      </c>
      <c r="V92" s="331" t="s">
        <v>583</v>
      </c>
      <c r="W92" s="58" t="s">
        <v>3105</v>
      </c>
      <c r="X92" s="58" t="s">
        <v>3106</v>
      </c>
      <c r="Y92" s="132" t="s">
        <v>2996</v>
      </c>
      <c r="Z92" s="26"/>
      <c r="AA92" s="28" t="s">
        <v>3107</v>
      </c>
      <c r="AB92" s="28"/>
    </row>
    <row r="93" spans="2:28" ht="22.5" hidden="1">
      <c r="B93" s="132">
        <v>50</v>
      </c>
      <c r="C93" s="208">
        <v>0</v>
      </c>
      <c r="D93" s="105" t="s">
        <v>549</v>
      </c>
      <c r="E93" s="132">
        <v>4</v>
      </c>
      <c r="F93" s="132" t="s">
        <v>583</v>
      </c>
      <c r="G93" s="132" t="s">
        <v>3007</v>
      </c>
      <c r="H93" s="132" t="s">
        <v>3026</v>
      </c>
      <c r="I93" s="132" t="s">
        <v>2877</v>
      </c>
      <c r="J93" s="132"/>
      <c r="K93" s="386">
        <v>45238</v>
      </c>
      <c r="L93" s="391" t="s">
        <v>3108</v>
      </c>
      <c r="M93" s="87" t="s">
        <v>1213</v>
      </c>
      <c r="N93" s="58" t="s">
        <v>1214</v>
      </c>
      <c r="O93" s="58"/>
      <c r="P93" s="58" t="s">
        <v>1213</v>
      </c>
      <c r="Q93" s="58" t="s">
        <v>1214</v>
      </c>
      <c r="R93" s="87" t="s">
        <v>2863</v>
      </c>
      <c r="S93" s="58" t="s">
        <v>2898</v>
      </c>
      <c r="T93" s="58" t="s">
        <v>2899</v>
      </c>
      <c r="U93" s="331" t="s">
        <v>583</v>
      </c>
      <c r="V93" s="331" t="s">
        <v>583</v>
      </c>
      <c r="W93" s="58" t="s">
        <v>3109</v>
      </c>
      <c r="X93" s="58" t="s">
        <v>3110</v>
      </c>
      <c r="Y93" s="132" t="s">
        <v>2964</v>
      </c>
      <c r="Z93" s="26" t="s">
        <v>3111</v>
      </c>
      <c r="AA93" s="28"/>
      <c r="AB93" s="28"/>
    </row>
    <row r="94" spans="2:28" ht="33.75" hidden="1">
      <c r="B94" s="132">
        <v>51</v>
      </c>
      <c r="C94" s="208">
        <v>0</v>
      </c>
      <c r="D94" s="105" t="s">
        <v>1217</v>
      </c>
      <c r="E94" s="132">
        <v>4</v>
      </c>
      <c r="F94" s="132" t="s">
        <v>583</v>
      </c>
      <c r="G94" s="132" t="s">
        <v>3007</v>
      </c>
      <c r="H94" s="132" t="s">
        <v>3026</v>
      </c>
      <c r="I94" s="132" t="s">
        <v>2877</v>
      </c>
      <c r="J94" s="132"/>
      <c r="K94" s="386">
        <v>45240</v>
      </c>
      <c r="L94" s="361" t="s">
        <v>2874</v>
      </c>
      <c r="M94" s="87" t="s">
        <v>1353</v>
      </c>
      <c r="N94" s="58" t="s">
        <v>1214</v>
      </c>
      <c r="O94" s="58"/>
      <c r="P94" s="58" t="s">
        <v>1213</v>
      </c>
      <c r="Q94" s="58" t="s">
        <v>1214</v>
      </c>
      <c r="R94" s="87" t="s">
        <v>2863</v>
      </c>
      <c r="S94" s="58" t="s">
        <v>3112</v>
      </c>
      <c r="T94" s="58" t="s">
        <v>2899</v>
      </c>
      <c r="U94" s="331" t="s">
        <v>583</v>
      </c>
      <c r="V94" s="331" t="s">
        <v>2866</v>
      </c>
      <c r="W94" s="58" t="s">
        <v>3113</v>
      </c>
      <c r="X94" s="58" t="s">
        <v>3114</v>
      </c>
      <c r="Y94" s="132" t="s">
        <v>2964</v>
      </c>
      <c r="Z94" s="26" t="s">
        <v>3111</v>
      </c>
      <c r="AA94" s="28"/>
      <c r="AB94" s="28"/>
    </row>
    <row r="95" spans="2:28" ht="45" hidden="1">
      <c r="B95" s="132">
        <v>52</v>
      </c>
      <c r="C95" s="105" t="s">
        <v>3115</v>
      </c>
      <c r="D95" s="200" t="s">
        <v>549</v>
      </c>
      <c r="E95" s="132">
        <v>5</v>
      </c>
      <c r="F95" s="132" t="s">
        <v>583</v>
      </c>
      <c r="G95" s="132" t="s">
        <v>3007</v>
      </c>
      <c r="H95" s="132" t="s">
        <v>3026</v>
      </c>
      <c r="I95" s="132" t="s">
        <v>2873</v>
      </c>
      <c r="J95" s="132" t="s">
        <v>3029</v>
      </c>
      <c r="K95" s="385">
        <v>45247</v>
      </c>
      <c r="L95" s="104" t="s">
        <v>3116</v>
      </c>
      <c r="M95" s="87" t="s">
        <v>1262</v>
      </c>
      <c r="N95" s="87" t="s">
        <v>1263</v>
      </c>
      <c r="O95" s="87"/>
      <c r="P95" s="58" t="s">
        <v>3117</v>
      </c>
      <c r="Q95" s="87" t="s">
        <v>3118</v>
      </c>
      <c r="R95" s="87" t="s">
        <v>2863</v>
      </c>
      <c r="S95" s="87" t="s">
        <v>3119</v>
      </c>
      <c r="T95" s="87" t="s">
        <v>3120</v>
      </c>
      <c r="U95" s="331" t="s">
        <v>583</v>
      </c>
      <c r="V95" s="331" t="s">
        <v>2866</v>
      </c>
      <c r="W95" s="87" t="s">
        <v>3121</v>
      </c>
      <c r="X95" s="87" t="s">
        <v>3122</v>
      </c>
      <c r="Y95" s="132" t="s">
        <v>2996</v>
      </c>
      <c r="Z95" s="26" t="s">
        <v>3123</v>
      </c>
      <c r="AA95" s="28"/>
      <c r="AB95" s="28"/>
    </row>
    <row r="96" spans="2:28" ht="27" hidden="1">
      <c r="B96" s="67" t="s">
        <v>3124</v>
      </c>
      <c r="C96" s="105" t="s">
        <v>3125</v>
      </c>
      <c r="D96" s="105" t="s">
        <v>3126</v>
      </c>
      <c r="E96" s="198" t="s">
        <v>3127</v>
      </c>
      <c r="F96" s="132" t="s">
        <v>583</v>
      </c>
      <c r="G96" s="132" t="s">
        <v>2999</v>
      </c>
      <c r="H96" s="132" t="s">
        <v>3007</v>
      </c>
      <c r="I96" s="132" t="s">
        <v>199</v>
      </c>
      <c r="J96" s="132"/>
      <c r="K96" s="388">
        <v>45251</v>
      </c>
      <c r="L96" s="361" t="s">
        <v>2874</v>
      </c>
      <c r="M96" s="87"/>
      <c r="N96" s="87"/>
      <c r="O96" s="87"/>
      <c r="P96" s="58"/>
      <c r="Q96" s="87"/>
      <c r="R96" s="87"/>
      <c r="S96" s="87"/>
      <c r="T96" s="87"/>
      <c r="U96" s="331"/>
      <c r="V96" s="331"/>
      <c r="W96" s="87"/>
      <c r="X96" s="87"/>
      <c r="Y96" s="132"/>
      <c r="Z96" s="26"/>
      <c r="AA96" s="28"/>
      <c r="AB96" s="28"/>
    </row>
    <row r="97" spans="2:28" ht="22.5" hidden="1">
      <c r="B97" s="132">
        <v>53</v>
      </c>
      <c r="C97" s="324" t="s">
        <v>1269</v>
      </c>
      <c r="D97" s="23" t="s">
        <v>1278</v>
      </c>
      <c r="E97" s="132">
        <v>4</v>
      </c>
      <c r="F97" s="132" t="s">
        <v>583</v>
      </c>
      <c r="G97" s="132" t="s">
        <v>3007</v>
      </c>
      <c r="H97" s="132" t="s">
        <v>3026</v>
      </c>
      <c r="I97" s="132" t="s">
        <v>2877</v>
      </c>
      <c r="J97" s="132" t="s">
        <v>3029</v>
      </c>
      <c r="K97" s="386">
        <v>45232</v>
      </c>
      <c r="L97" s="104" t="s">
        <v>3116</v>
      </c>
      <c r="M97" s="87" t="s">
        <v>1332</v>
      </c>
      <c r="N97" s="87" t="s">
        <v>1273</v>
      </c>
      <c r="O97" s="87"/>
      <c r="P97" s="58" t="s">
        <v>1274</v>
      </c>
      <c r="Q97" s="87" t="s">
        <v>3128</v>
      </c>
      <c r="R97" s="87" t="s">
        <v>2863</v>
      </c>
      <c r="S97" s="87" t="s">
        <v>3129</v>
      </c>
      <c r="T97" s="87" t="s">
        <v>3130</v>
      </c>
      <c r="U97" s="87" t="s">
        <v>583</v>
      </c>
      <c r="V97" s="87" t="s">
        <v>2866</v>
      </c>
      <c r="W97" s="87" t="s">
        <v>3131</v>
      </c>
      <c r="X97" s="87" t="s">
        <v>3132</v>
      </c>
      <c r="Y97" s="132" t="s">
        <v>2996</v>
      </c>
      <c r="Z97" s="26" t="s">
        <v>3133</v>
      </c>
      <c r="AA97" s="28"/>
      <c r="AB97" s="28"/>
    </row>
    <row r="98" spans="2:28" ht="33.75" hidden="1">
      <c r="B98" s="132">
        <v>59</v>
      </c>
      <c r="C98" s="105" t="s">
        <v>3134</v>
      </c>
      <c r="D98" s="23" t="s">
        <v>657</v>
      </c>
      <c r="E98" s="132">
        <v>4</v>
      </c>
      <c r="F98" s="132" t="s">
        <v>583</v>
      </c>
      <c r="G98" s="132" t="s">
        <v>3007</v>
      </c>
      <c r="H98" s="132" t="s">
        <v>3026</v>
      </c>
      <c r="I98" s="132" t="s">
        <v>2878</v>
      </c>
      <c r="J98" s="132" t="s">
        <v>3029</v>
      </c>
      <c r="K98" s="386">
        <v>45238</v>
      </c>
      <c r="L98" s="104" t="s">
        <v>3070</v>
      </c>
      <c r="M98" s="87" t="s">
        <v>3135</v>
      </c>
      <c r="N98" s="334" t="s">
        <v>1451</v>
      </c>
      <c r="O98" s="334"/>
      <c r="P98" s="58" t="s">
        <v>666</v>
      </c>
      <c r="Q98" s="87" t="s">
        <v>1451</v>
      </c>
      <c r="R98" s="87" t="s">
        <v>2863</v>
      </c>
      <c r="S98" s="87" t="s">
        <v>3136</v>
      </c>
      <c r="T98" s="87" t="s">
        <v>2865</v>
      </c>
      <c r="U98" s="87" t="s">
        <v>583</v>
      </c>
      <c r="V98" s="87" t="s">
        <v>583</v>
      </c>
      <c r="W98" s="87" t="s">
        <v>3137</v>
      </c>
      <c r="X98" s="87" t="s">
        <v>3138</v>
      </c>
      <c r="Y98" s="132" t="s">
        <v>2996</v>
      </c>
      <c r="Z98" s="26"/>
      <c r="AA98" s="28"/>
      <c r="AB98" s="28"/>
    </row>
    <row r="99" spans="2:28" ht="33.75" hidden="1">
      <c r="B99" s="132">
        <v>60</v>
      </c>
      <c r="C99" s="105" t="s">
        <v>1460</v>
      </c>
      <c r="D99" s="105" t="s">
        <v>1461</v>
      </c>
      <c r="E99" s="132">
        <v>4</v>
      </c>
      <c r="F99" s="132" t="s">
        <v>583</v>
      </c>
      <c r="G99" s="132" t="s">
        <v>3007</v>
      </c>
      <c r="H99" s="132" t="s">
        <v>3026</v>
      </c>
      <c r="I99" s="132" t="s">
        <v>2878</v>
      </c>
      <c r="J99" s="132" t="s">
        <v>3029</v>
      </c>
      <c r="K99" s="386">
        <v>45231</v>
      </c>
      <c r="L99" s="104" t="s">
        <v>3139</v>
      </c>
      <c r="M99" s="87" t="s">
        <v>3140</v>
      </c>
      <c r="N99" s="334" t="s">
        <v>3141</v>
      </c>
      <c r="O99" s="334"/>
      <c r="P99" s="58" t="s">
        <v>1465</v>
      </c>
      <c r="Q99" s="58" t="s">
        <v>1467</v>
      </c>
      <c r="R99" s="87" t="s">
        <v>2863</v>
      </c>
      <c r="S99" s="87" t="s">
        <v>3142</v>
      </c>
      <c r="T99" s="87" t="s">
        <v>3143</v>
      </c>
      <c r="U99" s="87" t="s">
        <v>263</v>
      </c>
      <c r="V99" s="87" t="s">
        <v>3144</v>
      </c>
      <c r="W99" s="87" t="s">
        <v>3145</v>
      </c>
      <c r="X99" s="87" t="s">
        <v>3146</v>
      </c>
      <c r="Y99" s="132" t="s">
        <v>2996</v>
      </c>
      <c r="Z99" s="26"/>
      <c r="AA99" s="28"/>
      <c r="AB99" s="28"/>
    </row>
    <row r="100" spans="2:28" ht="22.5" hidden="1">
      <c r="B100" s="132">
        <v>61</v>
      </c>
      <c r="C100" s="104" t="s">
        <v>1589</v>
      </c>
      <c r="D100" s="105" t="s">
        <v>1278</v>
      </c>
      <c r="E100" s="132">
        <v>5</v>
      </c>
      <c r="F100" s="132" t="s">
        <v>583</v>
      </c>
      <c r="G100" s="132" t="s">
        <v>3007</v>
      </c>
      <c r="H100" s="132" t="s">
        <v>3026</v>
      </c>
      <c r="I100" s="132" t="s">
        <v>2873</v>
      </c>
      <c r="J100" s="132" t="s">
        <v>3029</v>
      </c>
      <c r="K100" s="386">
        <v>45233</v>
      </c>
      <c r="L100" s="104" t="s">
        <v>2903</v>
      </c>
      <c r="M100" s="87" t="s">
        <v>3147</v>
      </c>
      <c r="N100" s="334" t="s">
        <v>3148</v>
      </c>
      <c r="O100" s="334"/>
      <c r="P100" s="58"/>
      <c r="Q100" s="58"/>
      <c r="R100" s="58" t="s">
        <v>2863</v>
      </c>
      <c r="S100" s="58" t="s">
        <v>3149</v>
      </c>
      <c r="T100" s="58" t="s">
        <v>3150</v>
      </c>
      <c r="U100" s="87" t="s">
        <v>583</v>
      </c>
      <c r="V100" s="87" t="s">
        <v>2866</v>
      </c>
      <c r="W100" s="58" t="s">
        <v>3151</v>
      </c>
      <c r="X100" s="58" t="s">
        <v>3152</v>
      </c>
      <c r="Y100" s="132" t="s">
        <v>2996</v>
      </c>
      <c r="Z100" s="26"/>
      <c r="AA100" s="28" t="s">
        <v>2928</v>
      </c>
      <c r="AB100" s="28"/>
    </row>
    <row r="101" spans="2:28" ht="22.5" hidden="1">
      <c r="B101" s="132">
        <v>62</v>
      </c>
      <c r="C101" s="104" t="s">
        <v>1589</v>
      </c>
      <c r="D101" s="396" t="s">
        <v>3153</v>
      </c>
      <c r="E101" s="132">
        <v>5</v>
      </c>
      <c r="F101" s="132" t="s">
        <v>583</v>
      </c>
      <c r="G101" s="132" t="s">
        <v>3007</v>
      </c>
      <c r="H101" s="132" t="s">
        <v>3026</v>
      </c>
      <c r="I101" s="132" t="s">
        <v>2873</v>
      </c>
      <c r="J101" s="132" t="s">
        <v>3029</v>
      </c>
      <c r="K101" s="386">
        <v>45226</v>
      </c>
      <c r="L101" s="361" t="s">
        <v>2874</v>
      </c>
      <c r="M101" s="87" t="s">
        <v>3147</v>
      </c>
      <c r="N101" s="334" t="s">
        <v>3148</v>
      </c>
      <c r="O101" s="334"/>
      <c r="P101" s="58"/>
      <c r="Q101" s="58"/>
      <c r="R101" s="58" t="s">
        <v>2863</v>
      </c>
      <c r="S101" s="58" t="s">
        <v>3149</v>
      </c>
      <c r="T101" s="58" t="s">
        <v>3150</v>
      </c>
      <c r="U101" s="87" t="s">
        <v>583</v>
      </c>
      <c r="V101" s="87" t="s">
        <v>2866</v>
      </c>
      <c r="W101" s="58" t="s">
        <v>3151</v>
      </c>
      <c r="X101" s="58" t="s">
        <v>3154</v>
      </c>
      <c r="Y101" s="132" t="s">
        <v>2996</v>
      </c>
      <c r="Z101" s="26"/>
      <c r="AA101" s="28" t="s">
        <v>2928</v>
      </c>
      <c r="AB101" s="28"/>
    </row>
    <row r="102" spans="2:28" ht="45" hidden="1">
      <c r="B102" s="132">
        <v>63</v>
      </c>
      <c r="C102" s="104" t="s">
        <v>1614</v>
      </c>
      <c r="D102" s="105" t="s">
        <v>618</v>
      </c>
      <c r="E102" s="132">
        <v>5</v>
      </c>
      <c r="F102" s="132" t="s">
        <v>583</v>
      </c>
      <c r="G102" s="132" t="s">
        <v>3007</v>
      </c>
      <c r="H102" s="132" t="s">
        <v>3026</v>
      </c>
      <c r="I102" s="132" t="s">
        <v>2950</v>
      </c>
      <c r="J102" s="132" t="s">
        <v>3029</v>
      </c>
      <c r="K102" s="386">
        <v>45233</v>
      </c>
      <c r="L102" s="104" t="s">
        <v>2930</v>
      </c>
      <c r="M102" s="58" t="s">
        <v>3155</v>
      </c>
      <c r="N102" s="334" t="s">
        <v>3156</v>
      </c>
      <c r="O102" s="334"/>
      <c r="P102" s="58" t="s">
        <v>1619</v>
      </c>
      <c r="Q102" s="58" t="s">
        <v>3157</v>
      </c>
      <c r="R102" s="58" t="s">
        <v>2863</v>
      </c>
      <c r="S102" s="58" t="s">
        <v>3158</v>
      </c>
      <c r="T102" s="58" t="s">
        <v>2899</v>
      </c>
      <c r="U102" s="87" t="s">
        <v>583</v>
      </c>
      <c r="V102" s="87" t="s">
        <v>2866</v>
      </c>
      <c r="W102" s="58" t="s">
        <v>3159</v>
      </c>
      <c r="X102" s="58" t="s">
        <v>3160</v>
      </c>
      <c r="Y102" s="132" t="s">
        <v>2996</v>
      </c>
      <c r="Z102" s="26"/>
      <c r="AA102" s="28"/>
      <c r="AB102" s="28"/>
    </row>
    <row r="103" spans="2:28" hidden="1">
      <c r="B103" s="132">
        <v>64</v>
      </c>
      <c r="C103" s="132" t="s">
        <v>1643</v>
      </c>
      <c r="D103" s="105" t="s">
        <v>1411</v>
      </c>
      <c r="E103" s="132">
        <v>1</v>
      </c>
      <c r="F103" s="132" t="s">
        <v>3047</v>
      </c>
      <c r="G103" s="132"/>
      <c r="H103" s="132"/>
      <c r="I103" s="132"/>
      <c r="J103" s="132"/>
      <c r="K103" s="376"/>
      <c r="L103" s="132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132"/>
      <c r="Z103" s="26"/>
      <c r="AA103" s="26"/>
      <c r="AB103" s="26"/>
    </row>
    <row r="104" spans="2:28" hidden="1">
      <c r="B104" s="132">
        <v>65</v>
      </c>
      <c r="C104" s="132" t="s">
        <v>1643</v>
      </c>
      <c r="D104" s="105" t="s">
        <v>2606</v>
      </c>
      <c r="E104" s="132">
        <v>1</v>
      </c>
      <c r="F104" s="132" t="s">
        <v>3047</v>
      </c>
      <c r="G104" s="132"/>
      <c r="H104" s="132"/>
      <c r="I104" s="132"/>
      <c r="J104" s="132"/>
      <c r="K104" s="376"/>
      <c r="L104" s="132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132"/>
      <c r="Z104" s="26"/>
      <c r="AA104" s="26"/>
      <c r="AB104" s="26"/>
    </row>
    <row r="105" spans="2:28" hidden="1">
      <c r="B105" s="132">
        <v>66</v>
      </c>
      <c r="C105" s="132" t="s">
        <v>1643</v>
      </c>
      <c r="D105" s="105" t="s">
        <v>2712</v>
      </c>
      <c r="E105" s="132">
        <v>1</v>
      </c>
      <c r="F105" s="132" t="s">
        <v>3047</v>
      </c>
      <c r="G105" s="132"/>
      <c r="H105" s="132"/>
      <c r="I105" s="132"/>
      <c r="J105" s="132"/>
      <c r="K105" s="376"/>
      <c r="L105" s="132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132"/>
      <c r="Z105" s="26"/>
      <c r="AA105" s="26"/>
      <c r="AB105" s="26"/>
    </row>
    <row r="106" spans="2:28" hidden="1">
      <c r="B106" s="132">
        <v>67</v>
      </c>
      <c r="C106" s="316" t="s">
        <v>1643</v>
      </c>
      <c r="D106" s="316" t="s">
        <v>1669</v>
      </c>
      <c r="E106" s="132">
        <v>1</v>
      </c>
      <c r="F106" s="132" t="s">
        <v>3047</v>
      </c>
      <c r="G106" s="132"/>
      <c r="H106" s="132"/>
      <c r="I106" s="132"/>
      <c r="J106" s="132"/>
      <c r="K106" s="376"/>
      <c r="L106" s="132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132"/>
      <c r="Z106" s="26"/>
      <c r="AA106" s="26"/>
      <c r="AB106" s="26"/>
    </row>
    <row r="107" spans="2:28" hidden="1">
      <c r="B107" s="132">
        <v>68</v>
      </c>
      <c r="C107" s="316" t="s">
        <v>1643</v>
      </c>
      <c r="D107" s="316" t="s">
        <v>1674</v>
      </c>
      <c r="E107" s="132">
        <v>1</v>
      </c>
      <c r="F107" s="132" t="s">
        <v>3047</v>
      </c>
      <c r="G107" s="132"/>
      <c r="H107" s="132"/>
      <c r="I107" s="132"/>
      <c r="J107" s="132"/>
      <c r="K107" s="376"/>
      <c r="L107" s="132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132"/>
      <c r="Z107" s="26"/>
      <c r="AA107" s="26"/>
      <c r="AB107" s="26"/>
    </row>
    <row r="108" spans="2:28" hidden="1">
      <c r="B108" s="132">
        <v>69</v>
      </c>
      <c r="C108" s="316" t="s">
        <v>1643</v>
      </c>
      <c r="D108" s="316" t="s">
        <v>1679</v>
      </c>
      <c r="E108" s="132">
        <v>1</v>
      </c>
      <c r="F108" s="132" t="s">
        <v>3047</v>
      </c>
      <c r="G108" s="132"/>
      <c r="H108" s="132"/>
      <c r="I108" s="132"/>
      <c r="J108" s="132"/>
      <c r="K108" s="376"/>
      <c r="L108" s="132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132"/>
      <c r="Z108" s="26"/>
      <c r="AA108" s="26"/>
      <c r="AB108" s="26"/>
    </row>
    <row r="109" spans="2:28" hidden="1">
      <c r="B109" s="132">
        <v>70</v>
      </c>
      <c r="C109" s="104" t="s">
        <v>1698</v>
      </c>
      <c r="D109" s="105" t="s">
        <v>3056</v>
      </c>
      <c r="E109" s="132">
        <v>1</v>
      </c>
      <c r="F109" s="132" t="s">
        <v>3047</v>
      </c>
      <c r="G109" s="132"/>
      <c r="H109" s="132"/>
      <c r="I109" s="132"/>
      <c r="J109" s="132"/>
      <c r="K109" s="376"/>
      <c r="L109" s="132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132"/>
      <c r="Z109" s="26"/>
      <c r="AA109" s="26"/>
      <c r="AB109" s="26"/>
    </row>
    <row r="110" spans="2:28" hidden="1">
      <c r="B110" s="132">
        <v>71</v>
      </c>
      <c r="C110" s="104" t="s">
        <v>1698</v>
      </c>
      <c r="D110" s="105" t="s">
        <v>549</v>
      </c>
      <c r="E110" s="132">
        <v>1</v>
      </c>
      <c r="F110" s="132" t="s">
        <v>3047</v>
      </c>
      <c r="G110" s="132"/>
      <c r="H110" s="132"/>
      <c r="I110" s="132"/>
      <c r="J110" s="132"/>
      <c r="K110" s="376"/>
      <c r="L110" s="132"/>
      <c r="M110" s="331"/>
      <c r="N110" s="331"/>
      <c r="O110" s="331"/>
      <c r="P110" s="331"/>
      <c r="Q110" s="331"/>
      <c r="R110" s="331"/>
      <c r="S110" s="331"/>
      <c r="T110" s="331"/>
      <c r="U110" s="331"/>
      <c r="V110" s="331"/>
      <c r="W110" s="331"/>
      <c r="X110" s="331"/>
      <c r="Y110" s="132"/>
      <c r="Z110" s="26"/>
      <c r="AA110" s="26"/>
      <c r="AB110" s="26"/>
    </row>
    <row r="111" spans="2:28" hidden="1">
      <c r="B111" s="132">
        <v>72</v>
      </c>
      <c r="C111" s="132" t="s">
        <v>1717</v>
      </c>
      <c r="D111" s="105" t="s">
        <v>81</v>
      </c>
      <c r="E111" s="132">
        <v>1</v>
      </c>
      <c r="F111" s="132" t="s">
        <v>3047</v>
      </c>
      <c r="G111" s="132"/>
      <c r="H111" s="132"/>
      <c r="I111" s="132"/>
      <c r="J111" s="132"/>
      <c r="K111" s="376"/>
      <c r="L111" s="132"/>
      <c r="M111" s="331"/>
      <c r="N111" s="331"/>
      <c r="O111" s="331"/>
      <c r="P111" s="331"/>
      <c r="Q111" s="331"/>
      <c r="R111" s="331"/>
      <c r="S111" s="331"/>
      <c r="T111" s="331"/>
      <c r="U111" s="331"/>
      <c r="V111" s="331"/>
      <c r="W111" s="331"/>
      <c r="X111" s="331"/>
      <c r="Y111" s="132"/>
      <c r="Z111" s="26"/>
      <c r="AA111" s="26"/>
      <c r="AB111" s="26"/>
    </row>
    <row r="112" spans="2:28" hidden="1">
      <c r="B112" s="132">
        <v>73</v>
      </c>
      <c r="C112" s="132" t="s">
        <v>1740</v>
      </c>
      <c r="D112" s="105" t="s">
        <v>3161</v>
      </c>
      <c r="E112" s="132">
        <v>1</v>
      </c>
      <c r="F112" s="132" t="s">
        <v>3047</v>
      </c>
      <c r="G112" s="132"/>
      <c r="H112" s="132"/>
      <c r="I112" s="132"/>
      <c r="J112" s="132"/>
      <c r="K112" s="376"/>
      <c r="L112" s="132"/>
      <c r="M112" s="331"/>
      <c r="N112" s="331"/>
      <c r="O112" s="331"/>
      <c r="P112" s="331"/>
      <c r="Q112" s="331"/>
      <c r="R112" s="331"/>
      <c r="S112" s="331"/>
      <c r="T112" s="331"/>
      <c r="U112" s="331"/>
      <c r="V112" s="331"/>
      <c r="W112" s="331"/>
      <c r="X112" s="331"/>
      <c r="Y112" s="132"/>
      <c r="Z112" s="26"/>
      <c r="AA112" s="26"/>
      <c r="AB112" s="26"/>
    </row>
    <row r="113" spans="2:28" ht="22.5" hidden="1">
      <c r="B113" s="132">
        <v>74</v>
      </c>
      <c r="C113" s="132" t="s">
        <v>1770</v>
      </c>
      <c r="D113" s="105" t="s">
        <v>1278</v>
      </c>
      <c r="E113" s="132">
        <v>3</v>
      </c>
      <c r="F113" s="132" t="s">
        <v>583</v>
      </c>
      <c r="G113" s="392" t="s">
        <v>2999</v>
      </c>
      <c r="H113" s="392" t="s">
        <v>3000</v>
      </c>
      <c r="I113" s="132"/>
      <c r="J113" s="132"/>
      <c r="K113" s="376">
        <v>45245</v>
      </c>
      <c r="L113" s="132" t="s">
        <v>3162</v>
      </c>
      <c r="M113" s="369" t="s">
        <v>3163</v>
      </c>
      <c r="N113" s="334" t="s">
        <v>3164</v>
      </c>
      <c r="O113" s="334"/>
      <c r="P113" s="58"/>
      <c r="Q113" s="87"/>
      <c r="R113" s="58" t="s">
        <v>2863</v>
      </c>
      <c r="S113" s="58" t="s">
        <v>3165</v>
      </c>
      <c r="T113" s="58" t="s">
        <v>3166</v>
      </c>
      <c r="U113" s="89" t="s">
        <v>2</v>
      </c>
      <c r="V113" s="87" t="s">
        <v>2866</v>
      </c>
      <c r="W113" s="58" t="s">
        <v>3167</v>
      </c>
      <c r="X113" s="58" t="s">
        <v>3168</v>
      </c>
      <c r="Y113" s="132" t="s">
        <v>2964</v>
      </c>
      <c r="Z113" s="26" t="s">
        <v>2984</v>
      </c>
      <c r="AA113" s="28"/>
      <c r="AB113" s="28"/>
    </row>
    <row r="114" spans="2:28" ht="33.75" hidden="1">
      <c r="B114" s="132">
        <v>75</v>
      </c>
      <c r="C114" s="132" t="s">
        <v>1770</v>
      </c>
      <c r="D114" s="208" t="s">
        <v>1792</v>
      </c>
      <c r="E114" s="132">
        <v>3</v>
      </c>
      <c r="F114" s="132"/>
      <c r="G114" s="392" t="s">
        <v>2999</v>
      </c>
      <c r="H114" s="132" t="s">
        <v>3000</v>
      </c>
      <c r="I114" s="132"/>
      <c r="J114" s="132"/>
      <c r="K114" s="376" t="s">
        <v>3169</v>
      </c>
      <c r="L114" s="361" t="s">
        <v>2874</v>
      </c>
      <c r="M114" s="369" t="s">
        <v>3163</v>
      </c>
      <c r="N114" s="334" t="s">
        <v>3164</v>
      </c>
      <c r="O114" s="334"/>
      <c r="P114" s="334"/>
      <c r="Q114" s="331"/>
      <c r="R114" s="58" t="s">
        <v>3170</v>
      </c>
      <c r="S114" s="58" t="s">
        <v>3171</v>
      </c>
      <c r="T114" s="58" t="s">
        <v>3172</v>
      </c>
      <c r="U114" s="87" t="s">
        <v>2866</v>
      </c>
      <c r="V114" s="87" t="s">
        <v>2866</v>
      </c>
      <c r="W114" s="58" t="s">
        <v>3173</v>
      </c>
      <c r="X114" s="58" t="s">
        <v>3174</v>
      </c>
      <c r="Y114" s="132" t="s">
        <v>2964</v>
      </c>
      <c r="Z114" s="374" t="s">
        <v>3175</v>
      </c>
      <c r="AA114" s="28"/>
      <c r="AB114" s="28"/>
    </row>
    <row r="115" spans="2:28" ht="45" hidden="1">
      <c r="B115" s="132">
        <v>77</v>
      </c>
      <c r="C115" s="132" t="s">
        <v>1812</v>
      </c>
      <c r="D115" s="105" t="s">
        <v>1813</v>
      </c>
      <c r="E115" s="132">
        <v>5</v>
      </c>
      <c r="F115" s="132" t="s">
        <v>583</v>
      </c>
      <c r="G115" s="132" t="s">
        <v>3007</v>
      </c>
      <c r="H115" s="132" t="s">
        <v>3026</v>
      </c>
      <c r="I115" s="132" t="s">
        <v>2950</v>
      </c>
      <c r="J115" s="132" t="s">
        <v>3029</v>
      </c>
      <c r="K115" s="386">
        <v>45240</v>
      </c>
      <c r="L115" s="104" t="s">
        <v>3070</v>
      </c>
      <c r="M115" s="87" t="s">
        <v>3176</v>
      </c>
      <c r="N115" s="331" t="s">
        <v>3177</v>
      </c>
      <c r="O115" s="331"/>
      <c r="P115" s="58"/>
      <c r="Q115" s="330"/>
      <c r="R115" s="58" t="s">
        <v>2863</v>
      </c>
      <c r="S115" s="58" t="s">
        <v>3178</v>
      </c>
      <c r="T115" s="58" t="s">
        <v>3179</v>
      </c>
      <c r="U115" s="331" t="s">
        <v>583</v>
      </c>
      <c r="V115" s="331" t="s">
        <v>583</v>
      </c>
      <c r="W115" s="58" t="s">
        <v>3180</v>
      </c>
      <c r="X115" s="58" t="s">
        <v>3181</v>
      </c>
      <c r="Y115" s="132" t="s">
        <v>2996</v>
      </c>
      <c r="Z115" s="26"/>
      <c r="AA115" s="28"/>
      <c r="AB115" s="28"/>
    </row>
    <row r="116" spans="2:28" hidden="1">
      <c r="B116" s="132">
        <v>80</v>
      </c>
      <c r="C116" s="377" t="s">
        <v>1846</v>
      </c>
      <c r="D116" s="377" t="s">
        <v>1853</v>
      </c>
      <c r="E116" s="132">
        <v>3</v>
      </c>
      <c r="F116" s="132" t="s">
        <v>2956</v>
      </c>
      <c r="G116" s="132"/>
      <c r="H116" s="132"/>
      <c r="I116" s="132"/>
      <c r="J116" s="132"/>
      <c r="K116" s="376"/>
      <c r="L116" s="361" t="s">
        <v>2874</v>
      </c>
      <c r="M116" s="87" t="s">
        <v>2977</v>
      </c>
      <c r="N116" s="331" t="s">
        <v>2978</v>
      </c>
      <c r="O116" s="331"/>
      <c r="P116" s="58" t="s">
        <v>1848</v>
      </c>
      <c r="Q116" s="58" t="s">
        <v>1849</v>
      </c>
      <c r="R116" s="58" t="s">
        <v>3182</v>
      </c>
      <c r="S116" s="371" t="s">
        <v>2874</v>
      </c>
      <c r="T116" s="371" t="s">
        <v>2874</v>
      </c>
      <c r="U116" s="371" t="s">
        <v>2874</v>
      </c>
      <c r="V116" s="371" t="s">
        <v>2874</v>
      </c>
      <c r="W116" s="371" t="s">
        <v>2874</v>
      </c>
      <c r="X116" s="371" t="s">
        <v>2874</v>
      </c>
      <c r="Y116" s="132" t="s">
        <v>2964</v>
      </c>
      <c r="Z116" s="26" t="s">
        <v>2984</v>
      </c>
      <c r="AA116" s="28"/>
      <c r="AB116" s="28"/>
    </row>
    <row r="117" spans="2:28" ht="22.5" hidden="1">
      <c r="B117" s="132">
        <v>81</v>
      </c>
      <c r="C117" s="377" t="s">
        <v>3183</v>
      </c>
      <c r="D117" s="377" t="s">
        <v>3184</v>
      </c>
      <c r="E117" s="132">
        <v>3</v>
      </c>
      <c r="F117" s="132" t="s">
        <v>2956</v>
      </c>
      <c r="G117" s="132"/>
      <c r="H117" s="132"/>
      <c r="I117" s="132"/>
      <c r="J117" s="132"/>
      <c r="K117" s="376"/>
      <c r="L117" s="361" t="s">
        <v>2874</v>
      </c>
      <c r="M117" s="87" t="s">
        <v>3185</v>
      </c>
      <c r="N117" s="334" t="s">
        <v>3186</v>
      </c>
      <c r="O117" s="334"/>
      <c r="P117" s="334"/>
      <c r="Q117" s="331"/>
      <c r="R117" s="199" t="s">
        <v>2863</v>
      </c>
      <c r="S117" s="89" t="s">
        <v>3187</v>
      </c>
      <c r="T117" s="357" t="s">
        <v>3188</v>
      </c>
      <c r="U117" s="89" t="s">
        <v>3189</v>
      </c>
      <c r="V117" s="87" t="s">
        <v>2946</v>
      </c>
      <c r="W117" s="87" t="s">
        <v>3190</v>
      </c>
      <c r="X117" s="87" t="s">
        <v>3191</v>
      </c>
      <c r="Y117" s="132" t="s">
        <v>2964</v>
      </c>
      <c r="Z117" s="26" t="s">
        <v>3192</v>
      </c>
      <c r="AA117" s="28"/>
      <c r="AB117" s="28"/>
    </row>
    <row r="118" spans="2:28" ht="67.5" hidden="1">
      <c r="B118" s="132">
        <v>82</v>
      </c>
      <c r="C118" s="377" t="s">
        <v>3183</v>
      </c>
      <c r="D118" s="377" t="s">
        <v>3193</v>
      </c>
      <c r="E118" s="132">
        <v>3</v>
      </c>
      <c r="F118" s="132" t="s">
        <v>2956</v>
      </c>
      <c r="G118" s="132"/>
      <c r="H118" s="132"/>
      <c r="I118" s="132"/>
      <c r="J118" s="132"/>
      <c r="K118" s="376"/>
      <c r="L118" s="361" t="s">
        <v>2874</v>
      </c>
      <c r="M118" s="87" t="s">
        <v>3194</v>
      </c>
      <c r="N118" s="334" t="s">
        <v>3195</v>
      </c>
      <c r="O118" s="334"/>
      <c r="P118" s="334"/>
      <c r="Q118" s="331"/>
      <c r="R118" s="199" t="s">
        <v>2863</v>
      </c>
      <c r="S118" s="66" t="s">
        <v>3196</v>
      </c>
      <c r="T118" s="87" t="s">
        <v>3197</v>
      </c>
      <c r="U118" s="199" t="s">
        <v>583</v>
      </c>
      <c r="V118" s="199" t="s">
        <v>583</v>
      </c>
      <c r="W118" s="87" t="s">
        <v>3198</v>
      </c>
      <c r="X118" s="87" t="s">
        <v>3199</v>
      </c>
      <c r="Y118" s="132" t="s">
        <v>2964</v>
      </c>
      <c r="Z118" s="26" t="s">
        <v>3192</v>
      </c>
      <c r="AA118" s="28"/>
      <c r="AB118" s="28"/>
    </row>
    <row r="119" spans="2:28" ht="56.25" hidden="1">
      <c r="B119" s="132">
        <v>83</v>
      </c>
      <c r="C119" s="377" t="s">
        <v>3183</v>
      </c>
      <c r="D119" s="377" t="s">
        <v>3200</v>
      </c>
      <c r="E119" s="132">
        <v>3</v>
      </c>
      <c r="F119" s="132" t="s">
        <v>2956</v>
      </c>
      <c r="G119" s="132"/>
      <c r="H119" s="132"/>
      <c r="I119" s="132"/>
      <c r="J119" s="132"/>
      <c r="K119" s="376"/>
      <c r="L119" s="361" t="s">
        <v>2874</v>
      </c>
      <c r="M119" s="87" t="s">
        <v>3194</v>
      </c>
      <c r="N119" s="334" t="s">
        <v>3195</v>
      </c>
      <c r="O119" s="334"/>
      <c r="P119" s="334"/>
      <c r="Q119" s="331"/>
      <c r="R119" s="357" t="s">
        <v>3201</v>
      </c>
      <c r="S119" s="66" t="s">
        <v>3196</v>
      </c>
      <c r="T119" s="87" t="s">
        <v>3197</v>
      </c>
      <c r="U119" s="199" t="s">
        <v>583</v>
      </c>
      <c r="V119" s="87" t="s">
        <v>2946</v>
      </c>
      <c r="W119" s="87" t="s">
        <v>3202</v>
      </c>
      <c r="X119" s="87" t="s">
        <v>3203</v>
      </c>
      <c r="Y119" s="132" t="s">
        <v>2964</v>
      </c>
      <c r="Z119" s="26" t="s">
        <v>3192</v>
      </c>
      <c r="AA119" s="28"/>
      <c r="AB119" s="28"/>
    </row>
    <row r="120" spans="2:28" ht="56.25" hidden="1">
      <c r="B120" s="132">
        <v>84</v>
      </c>
      <c r="C120" s="377" t="s">
        <v>3183</v>
      </c>
      <c r="D120" s="377" t="s">
        <v>3204</v>
      </c>
      <c r="E120" s="132">
        <v>3</v>
      </c>
      <c r="F120" s="132" t="s">
        <v>2956</v>
      </c>
      <c r="G120" s="132"/>
      <c r="H120" s="132"/>
      <c r="I120" s="132"/>
      <c r="J120" s="132"/>
      <c r="K120" s="376"/>
      <c r="L120" s="361" t="s">
        <v>2874</v>
      </c>
      <c r="M120" s="87" t="s">
        <v>3194</v>
      </c>
      <c r="N120" s="334" t="s">
        <v>3195</v>
      </c>
      <c r="O120" s="334"/>
      <c r="P120" s="334"/>
      <c r="Q120" s="331"/>
      <c r="R120" s="357" t="s">
        <v>3201</v>
      </c>
      <c r="S120" s="66" t="s">
        <v>3196</v>
      </c>
      <c r="T120" s="87" t="s">
        <v>3197</v>
      </c>
      <c r="U120" s="199" t="s">
        <v>583</v>
      </c>
      <c r="V120" s="87" t="s">
        <v>2946</v>
      </c>
      <c r="W120" s="87" t="s">
        <v>3205</v>
      </c>
      <c r="X120" s="87" t="s">
        <v>3206</v>
      </c>
      <c r="Y120" s="132" t="s">
        <v>2964</v>
      </c>
      <c r="Z120" s="26" t="s">
        <v>3192</v>
      </c>
      <c r="AA120" s="28"/>
      <c r="AB120" s="28"/>
    </row>
    <row r="121" spans="2:28" ht="33.75" hidden="1">
      <c r="B121" s="132">
        <v>86.2</v>
      </c>
      <c r="C121" s="377" t="s">
        <v>3207</v>
      </c>
      <c r="D121" s="377" t="s">
        <v>70</v>
      </c>
      <c r="E121" s="132"/>
      <c r="F121" s="132" t="s">
        <v>2956</v>
      </c>
      <c r="G121" s="132"/>
      <c r="H121" s="132"/>
      <c r="I121" s="132"/>
      <c r="J121" s="132"/>
      <c r="K121" s="376"/>
      <c r="L121" s="361" t="s">
        <v>2874</v>
      </c>
      <c r="M121" s="87"/>
      <c r="N121" s="331"/>
      <c r="O121" s="87" t="s">
        <v>2990</v>
      </c>
      <c r="P121" s="334"/>
      <c r="Q121" s="331"/>
      <c r="R121" s="371" t="s">
        <v>2874</v>
      </c>
      <c r="S121" s="371" t="s">
        <v>2874</v>
      </c>
      <c r="T121" s="371" t="s">
        <v>2874</v>
      </c>
      <c r="U121" s="371" t="s">
        <v>2874</v>
      </c>
      <c r="V121" s="371" t="s">
        <v>2874</v>
      </c>
      <c r="W121" s="371" t="s">
        <v>2874</v>
      </c>
      <c r="X121" s="371" t="s">
        <v>2874</v>
      </c>
      <c r="Y121" s="132"/>
      <c r="Z121" s="26"/>
      <c r="AA121" s="28"/>
      <c r="AB121" s="203"/>
    </row>
    <row r="122" spans="2:28" ht="45" hidden="1">
      <c r="B122" s="132">
        <v>87</v>
      </c>
      <c r="C122" s="132" t="s">
        <v>3208</v>
      </c>
      <c r="D122" s="200" t="s">
        <v>2998</v>
      </c>
      <c r="E122" s="132">
        <v>4</v>
      </c>
      <c r="F122" s="132" t="s">
        <v>583</v>
      </c>
      <c r="G122" s="132" t="s">
        <v>3007</v>
      </c>
      <c r="H122" s="132" t="s">
        <v>3026</v>
      </c>
      <c r="I122" s="132" t="s">
        <v>2857</v>
      </c>
      <c r="J122" s="132" t="s">
        <v>3029</v>
      </c>
      <c r="K122" s="386">
        <v>45238</v>
      </c>
      <c r="L122" s="104" t="s">
        <v>2919</v>
      </c>
      <c r="M122" s="87" t="s">
        <v>3071</v>
      </c>
      <c r="N122" s="331" t="s">
        <v>3209</v>
      </c>
      <c r="O122" s="331"/>
      <c r="P122" s="334"/>
      <c r="Q122" s="331"/>
      <c r="R122" s="371" t="s">
        <v>2874</v>
      </c>
      <c r="S122" s="371" t="s">
        <v>2874</v>
      </c>
      <c r="T122" s="371" t="s">
        <v>2874</v>
      </c>
      <c r="U122" s="371" t="s">
        <v>2874</v>
      </c>
      <c r="V122" s="371" t="s">
        <v>2874</v>
      </c>
      <c r="W122" s="371" t="s">
        <v>2874</v>
      </c>
      <c r="X122" s="87" t="s">
        <v>3210</v>
      </c>
      <c r="Y122" s="132" t="s">
        <v>2996</v>
      </c>
      <c r="Z122" s="26" t="s">
        <v>3211</v>
      </c>
      <c r="AA122" s="28"/>
      <c r="AB122" s="28"/>
    </row>
    <row r="123" spans="2:28" ht="27" hidden="1">
      <c r="B123" s="132">
        <v>88</v>
      </c>
      <c r="C123" s="377" t="s">
        <v>1731</v>
      </c>
      <c r="D123" s="377" t="s">
        <v>199</v>
      </c>
      <c r="E123" s="132"/>
      <c r="F123" s="132" t="s">
        <v>2956</v>
      </c>
      <c r="G123" s="132"/>
      <c r="H123" s="132"/>
      <c r="I123" s="132"/>
      <c r="J123" s="132"/>
      <c r="K123" s="385"/>
      <c r="L123" s="361" t="s">
        <v>2874</v>
      </c>
      <c r="M123" s="375" t="s">
        <v>3212</v>
      </c>
      <c r="N123" s="375" t="s">
        <v>3213</v>
      </c>
      <c r="O123" s="331"/>
      <c r="P123" s="334"/>
      <c r="Q123" s="331"/>
      <c r="R123" s="371" t="s">
        <v>2874</v>
      </c>
      <c r="S123" s="371" t="s">
        <v>2874</v>
      </c>
      <c r="T123" s="371" t="s">
        <v>2874</v>
      </c>
      <c r="U123" s="371" t="s">
        <v>2874</v>
      </c>
      <c r="V123" s="371" t="s">
        <v>2874</v>
      </c>
      <c r="W123" s="371" t="s">
        <v>2874</v>
      </c>
      <c r="X123" s="357"/>
      <c r="Y123" s="132"/>
      <c r="Z123" s="97" t="s">
        <v>3214</v>
      </c>
      <c r="AA123" s="28"/>
      <c r="AB123" s="28"/>
    </row>
    <row r="124" spans="2:28" ht="67.5" hidden="1">
      <c r="B124" s="132">
        <v>90</v>
      </c>
      <c r="C124" s="208" t="s">
        <v>1840</v>
      </c>
      <c r="D124" s="105" t="s">
        <v>549</v>
      </c>
      <c r="E124" s="132">
        <v>3</v>
      </c>
      <c r="F124" s="132"/>
      <c r="G124" s="392" t="s">
        <v>2999</v>
      </c>
      <c r="H124" s="132" t="s">
        <v>3007</v>
      </c>
      <c r="I124" s="132"/>
      <c r="J124" s="132"/>
      <c r="K124" s="376" t="s">
        <v>3169</v>
      </c>
      <c r="L124" s="361" t="s">
        <v>2874</v>
      </c>
      <c r="M124" s="58" t="s">
        <v>1233</v>
      </c>
      <c r="N124" s="58" t="s">
        <v>1842</v>
      </c>
      <c r="O124" s="58"/>
      <c r="P124" s="334"/>
      <c r="Q124" s="331"/>
      <c r="R124" s="373" t="s">
        <v>3172</v>
      </c>
      <c r="S124" s="373" t="s">
        <v>3172</v>
      </c>
      <c r="T124" s="373" t="s">
        <v>3172</v>
      </c>
      <c r="U124" s="373" t="s">
        <v>3172</v>
      </c>
      <c r="V124" s="373" t="s">
        <v>3172</v>
      </c>
      <c r="W124" s="373" t="s">
        <v>3172</v>
      </c>
      <c r="X124" s="373" t="s">
        <v>3172</v>
      </c>
      <c r="Y124" s="132" t="s">
        <v>2964</v>
      </c>
      <c r="Z124" s="50" t="s">
        <v>3215</v>
      </c>
      <c r="AA124" s="28"/>
      <c r="AB124" s="28"/>
    </row>
    <row r="125" spans="2:28" ht="33.75" hidden="1">
      <c r="B125" s="132">
        <v>91</v>
      </c>
      <c r="C125" s="132" t="s">
        <v>1491</v>
      </c>
      <c r="D125" s="23" t="s">
        <v>2998</v>
      </c>
      <c r="E125" s="132">
        <v>5</v>
      </c>
      <c r="F125" s="132" t="s">
        <v>583</v>
      </c>
      <c r="G125" s="132" t="s">
        <v>3007</v>
      </c>
      <c r="H125" s="132" t="s">
        <v>3026</v>
      </c>
      <c r="I125" s="132" t="s">
        <v>2878</v>
      </c>
      <c r="J125" s="132"/>
      <c r="K125" s="386">
        <v>45243</v>
      </c>
      <c r="L125" s="104" t="s">
        <v>3216</v>
      </c>
      <c r="M125" s="87" t="s">
        <v>3217</v>
      </c>
      <c r="N125" s="331" t="s">
        <v>3218</v>
      </c>
      <c r="O125" s="331"/>
      <c r="P125" s="58" t="s">
        <v>1505</v>
      </c>
      <c r="Q125" s="58" t="s">
        <v>1506</v>
      </c>
      <c r="R125" s="87" t="s">
        <v>2863</v>
      </c>
      <c r="S125" s="87" t="s">
        <v>3219</v>
      </c>
      <c r="T125" s="87" t="s">
        <v>3220</v>
      </c>
      <c r="U125" s="87" t="s">
        <v>3221</v>
      </c>
      <c r="V125" s="87" t="s">
        <v>2946</v>
      </c>
      <c r="W125" s="87" t="s">
        <v>3222</v>
      </c>
      <c r="X125" s="87" t="s">
        <v>3223</v>
      </c>
      <c r="Y125" s="132" t="s">
        <v>2996</v>
      </c>
      <c r="Z125" s="26"/>
      <c r="AA125" s="28"/>
      <c r="AB125" s="28"/>
    </row>
    <row r="126" spans="2:28" ht="22.5" hidden="1">
      <c r="B126" s="132">
        <v>85</v>
      </c>
      <c r="C126" s="208" t="s">
        <v>3224</v>
      </c>
      <c r="D126" s="105" t="s">
        <v>2998</v>
      </c>
      <c r="E126" s="132">
        <v>3</v>
      </c>
      <c r="F126" s="132" t="s">
        <v>583</v>
      </c>
      <c r="G126" s="132" t="s">
        <v>2877</v>
      </c>
      <c r="H126" s="132" t="s">
        <v>3026</v>
      </c>
      <c r="I126" s="132"/>
      <c r="J126" s="132"/>
      <c r="K126" s="376">
        <v>45244</v>
      </c>
      <c r="L126" s="391" t="s">
        <v>3021</v>
      </c>
      <c r="M126" s="87" t="s">
        <v>3225</v>
      </c>
      <c r="N126" s="87" t="s">
        <v>3226</v>
      </c>
      <c r="O126" s="87"/>
      <c r="P126" s="334"/>
      <c r="Q126" s="331"/>
      <c r="R126" s="87" t="s">
        <v>2959</v>
      </c>
      <c r="S126" s="87" t="s">
        <v>3227</v>
      </c>
      <c r="T126" s="87" t="s">
        <v>3228</v>
      </c>
      <c r="U126" s="331" t="s">
        <v>583</v>
      </c>
      <c r="V126" s="28" t="s">
        <v>2866</v>
      </c>
      <c r="W126" s="87" t="s">
        <v>3229</v>
      </c>
      <c r="X126" s="87" t="s">
        <v>3230</v>
      </c>
      <c r="Y126" s="132" t="s">
        <v>2964</v>
      </c>
      <c r="Z126" s="26" t="s">
        <v>3192</v>
      </c>
      <c r="AA126" s="28"/>
      <c r="AB126" s="28"/>
    </row>
    <row r="127" spans="2:28">
      <c r="Z127" s="48"/>
    </row>
    <row r="128" spans="2:28">
      <c r="D128" s="200" t="s">
        <v>3231</v>
      </c>
      <c r="H128" s="48" t="s">
        <v>2877</v>
      </c>
      <c r="I128" s="48">
        <f>COUNTIF(I51:I125, H128)</f>
        <v>6</v>
      </c>
    </row>
    <row r="129" spans="4:10">
      <c r="D129" s="23" t="s">
        <v>3232</v>
      </c>
      <c r="H129" s="48" t="s">
        <v>2857</v>
      </c>
      <c r="I129" s="48">
        <f>COUNTIF(I52:I125, H129)</f>
        <v>3</v>
      </c>
      <c r="J129" s="359"/>
    </row>
    <row r="130" spans="4:10">
      <c r="D130" s="396" t="s">
        <v>3233</v>
      </c>
      <c r="H130" s="48" t="s">
        <v>2878</v>
      </c>
      <c r="I130" s="48">
        <f>COUNTIF(I53:I126, H130)</f>
        <v>3</v>
      </c>
      <c r="J130" s="359"/>
    </row>
    <row r="131" spans="4:10">
      <c r="H131" s="48" t="s">
        <v>2950</v>
      </c>
      <c r="I131" s="48">
        <f>COUNTIF(I54:I126, H131)</f>
        <v>3</v>
      </c>
      <c r="J131" s="360"/>
    </row>
    <row r="132" spans="4:10">
      <c r="H132" s="48" t="s">
        <v>2858</v>
      </c>
      <c r="I132" s="48">
        <f>COUNTIF(I55:I127, H132)</f>
        <v>3</v>
      </c>
      <c r="J132" s="360"/>
    </row>
    <row r="133" spans="4:10">
      <c r="H133" s="48" t="s">
        <v>2873</v>
      </c>
      <c r="I133" s="48">
        <f>COUNTIF(I56:I128, H133)</f>
        <v>3</v>
      </c>
      <c r="J133" s="360"/>
    </row>
    <row r="134" spans="4:10">
      <c r="J134" s="359"/>
    </row>
    <row r="135" spans="4:10">
      <c r="J135" s="359"/>
    </row>
    <row r="136" spans="4:10">
      <c r="J136" s="360"/>
    </row>
    <row r="137" spans="4:10">
      <c r="J137" s="360"/>
    </row>
    <row r="138" spans="4:10">
      <c r="J138" s="360"/>
    </row>
  </sheetData>
  <autoFilter ref="A17:AB126" xr:uid="{5B3D31ED-A368-4A31-A397-3DFC3056044C}">
    <filterColumn colId="4">
      <filters>
        <filter val="2"/>
      </filters>
    </filterColumn>
  </autoFilter>
  <mergeCells count="15">
    <mergeCell ref="AB16:AB17"/>
    <mergeCell ref="B16:B17"/>
    <mergeCell ref="C16:D16"/>
    <mergeCell ref="E16:E17"/>
    <mergeCell ref="F16:F17"/>
    <mergeCell ref="M16:N16"/>
    <mergeCell ref="P16:Q16"/>
    <mergeCell ref="R16:V16"/>
    <mergeCell ref="W16:X16"/>
    <mergeCell ref="G16:I16"/>
    <mergeCell ref="C45:C46"/>
    <mergeCell ref="B45:B46"/>
    <mergeCell ref="D45:D46"/>
    <mergeCell ref="Y16:Z16"/>
    <mergeCell ref="AA16:AA17"/>
  </mergeCells>
  <phoneticPr fontId="3" type="noConversion"/>
  <pageMargins left="0.7" right="0.7" top="0.75" bottom="0.75" header="0.3" footer="0.3"/>
  <ignoredErrors>
    <ignoredError sqref="B96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77EB-5598-4ADE-8572-31BBCB18A3FF}">
  <sheetPr codeName="Sheet16">
    <tabColor theme="1"/>
  </sheetPr>
  <dimension ref="A1:Z165"/>
  <sheetViews>
    <sheetView zoomScale="85" zoomScaleNormal="85" workbookViewId="0">
      <pane xSplit="2" ySplit="3" topLeftCell="D103" activePane="bottomRight" state="frozen"/>
      <selection pane="topRight" activeCell="N105" sqref="N105"/>
      <selection pane="bottomLeft" activeCell="N105" sqref="N105"/>
      <selection pane="bottomRight" activeCell="N105" sqref="N105"/>
    </sheetView>
  </sheetViews>
  <sheetFormatPr defaultRowHeight="13.5"/>
  <cols>
    <col min="1" max="1" width="4" style="46" bestFit="1" customWidth="1"/>
    <col min="2" max="2" width="23.375" style="49" bestFit="1" customWidth="1"/>
    <col min="3" max="3" width="101.875" style="213" hidden="1" customWidth="1"/>
    <col min="4" max="4" width="17.5" style="49" customWidth="1"/>
    <col min="5" max="5" width="11.125" style="49" customWidth="1"/>
    <col min="6" max="6" width="17.5" style="46" customWidth="1"/>
    <col min="7" max="7" width="11.25" style="49" customWidth="1"/>
    <col min="8" max="8" width="29.125" style="46" customWidth="1"/>
    <col min="9" max="9" width="28.875" style="49" bestFit="1" customWidth="1"/>
    <col min="10" max="10" width="59.625" style="213" customWidth="1"/>
    <col min="11" max="11" width="10.375" style="242" bestFit="1" customWidth="1"/>
    <col min="12" max="12" width="14.125" style="213" bestFit="1" customWidth="1"/>
    <col min="13" max="13" width="24.875" style="46" bestFit="1" customWidth="1"/>
    <col min="14" max="14" width="30.375" style="213" customWidth="1"/>
    <col min="15" max="15" width="18.625" style="46" customWidth="1"/>
    <col min="16" max="17" width="9" style="46"/>
    <col min="18" max="18" width="9" style="49"/>
    <col min="19" max="19" width="2.125" style="49" customWidth="1"/>
    <col min="20" max="20" width="8.25" style="49" hidden="1" customWidth="1"/>
    <col min="21" max="21" width="15" style="46" hidden="1" customWidth="1"/>
    <col min="22" max="23" width="9" style="46" hidden="1" customWidth="1"/>
    <col min="24" max="24" width="2.125" style="49" customWidth="1"/>
    <col min="25" max="25" width="14.75" style="49" customWidth="1"/>
    <col min="26" max="16384" width="9" style="46"/>
  </cols>
  <sheetData>
    <row r="1" spans="1:26" ht="27" thickBot="1">
      <c r="A1" s="212" t="s">
        <v>3234</v>
      </c>
      <c r="B1" s="212" t="s">
        <v>3235</v>
      </c>
      <c r="C1" s="239"/>
      <c r="D1" s="212"/>
    </row>
    <row r="2" spans="1:26" ht="16.5" customHeight="1" thickBot="1">
      <c r="A2" s="825" t="s">
        <v>3236</v>
      </c>
      <c r="B2" s="825"/>
      <c r="C2" s="825"/>
      <c r="D2" s="768" t="s">
        <v>3237</v>
      </c>
      <c r="E2" s="768"/>
      <c r="F2" s="769" t="s">
        <v>3238</v>
      </c>
      <c r="G2" s="769"/>
      <c r="H2" s="770" t="s">
        <v>2795</v>
      </c>
      <c r="I2" s="771" t="s">
        <v>3239</v>
      </c>
      <c r="J2" s="771"/>
      <c r="K2" s="771"/>
      <c r="L2" s="771"/>
      <c r="M2" s="771"/>
      <c r="N2" s="761" t="s">
        <v>3240</v>
      </c>
      <c r="O2" s="823" t="s">
        <v>3241</v>
      </c>
      <c r="P2" s="823"/>
      <c r="Q2" s="823"/>
      <c r="R2" s="824"/>
      <c r="S2" s="46"/>
      <c r="T2" s="820" t="s">
        <v>3242</v>
      </c>
      <c r="U2" s="821"/>
      <c r="V2" s="821"/>
      <c r="W2" s="822"/>
      <c r="X2" s="46"/>
      <c r="Y2" s="343" t="s">
        <v>3243</v>
      </c>
    </row>
    <row r="3" spans="1:26" ht="27.75" thickBot="1">
      <c r="A3" s="214" t="s">
        <v>3244</v>
      </c>
      <c r="B3" s="215" t="s">
        <v>0</v>
      </c>
      <c r="C3" s="240" t="s">
        <v>3245</v>
      </c>
      <c r="D3" s="216" t="s">
        <v>3246</v>
      </c>
      <c r="E3" s="216" t="s">
        <v>3247</v>
      </c>
      <c r="F3" s="216" t="s">
        <v>3246</v>
      </c>
      <c r="G3" s="217" t="s">
        <v>3247</v>
      </c>
      <c r="H3" s="770"/>
      <c r="I3" s="218" t="s">
        <v>1</v>
      </c>
      <c r="J3" s="218" t="s">
        <v>3248</v>
      </c>
      <c r="K3" s="218" t="s">
        <v>3247</v>
      </c>
      <c r="L3" s="218" t="s">
        <v>3249</v>
      </c>
      <c r="M3" s="232" t="s">
        <v>3250</v>
      </c>
      <c r="N3" s="761"/>
      <c r="O3" s="260" t="s">
        <v>55</v>
      </c>
      <c r="P3" s="261" t="s">
        <v>3251</v>
      </c>
      <c r="Q3" s="295" t="s">
        <v>3252</v>
      </c>
      <c r="R3" s="262" t="s">
        <v>3253</v>
      </c>
      <c r="S3" s="313"/>
      <c r="T3" s="335" t="s">
        <v>3254</v>
      </c>
      <c r="U3" s="336" t="s">
        <v>3255</v>
      </c>
      <c r="V3" s="336" t="s">
        <v>2849</v>
      </c>
      <c r="W3" s="337" t="s">
        <v>2850</v>
      </c>
      <c r="X3" s="313"/>
      <c r="Y3" s="344" t="s">
        <v>3256</v>
      </c>
    </row>
    <row r="4" spans="1:26" ht="14.25" thickTop="1">
      <c r="A4" s="781">
        <v>1</v>
      </c>
      <c r="B4" s="782" t="s">
        <v>3257</v>
      </c>
      <c r="C4" s="826" t="s">
        <v>3258</v>
      </c>
      <c r="D4" s="783" t="s">
        <v>3259</v>
      </c>
      <c r="E4" s="783" t="s">
        <v>3260</v>
      </c>
      <c r="F4" s="783" t="s">
        <v>3261</v>
      </c>
      <c r="G4" s="784" t="s">
        <v>3262</v>
      </c>
      <c r="H4" s="785"/>
      <c r="I4" s="264" t="s">
        <v>3263</v>
      </c>
      <c r="J4" s="224" t="s">
        <v>3264</v>
      </c>
      <c r="K4" s="233" t="s">
        <v>570</v>
      </c>
      <c r="L4" s="233" t="s">
        <v>3265</v>
      </c>
      <c r="M4" s="223" t="s">
        <v>3266</v>
      </c>
      <c r="N4" s="230"/>
      <c r="O4" s="253" t="s">
        <v>3267</v>
      </c>
      <c r="P4" s="280">
        <v>45015</v>
      </c>
      <c r="Q4" s="296">
        <v>45058</v>
      </c>
      <c r="R4" s="345">
        <v>45059</v>
      </c>
      <c r="T4" s="338">
        <v>22</v>
      </c>
      <c r="U4" s="339" t="s">
        <v>3268</v>
      </c>
      <c r="V4" s="339"/>
      <c r="W4" s="339"/>
      <c r="Y4" s="346" t="s">
        <v>3269</v>
      </c>
      <c r="Z4" s="46">
        <f>LEN(Y4)</f>
        <v>8</v>
      </c>
    </row>
    <row r="5" spans="1:26">
      <c r="A5" s="781"/>
      <c r="B5" s="782" t="s">
        <v>2175</v>
      </c>
      <c r="C5" s="826"/>
      <c r="D5" s="783"/>
      <c r="E5" s="783"/>
      <c r="F5" s="783"/>
      <c r="G5" s="784"/>
      <c r="H5" s="785"/>
      <c r="I5" s="265" t="s">
        <v>3270</v>
      </c>
      <c r="J5" s="773" t="s">
        <v>3271</v>
      </c>
      <c r="K5" s="236"/>
      <c r="L5" s="236"/>
      <c r="M5" s="237"/>
      <c r="N5" s="228"/>
      <c r="O5" s="255"/>
      <c r="P5" s="219"/>
      <c r="Q5" s="297"/>
      <c r="R5" s="223" t="s">
        <v>199</v>
      </c>
      <c r="T5" s="332"/>
      <c r="U5" s="332"/>
      <c r="V5" s="332"/>
      <c r="W5" s="342">
        <v>2</v>
      </c>
      <c r="Y5" s="134"/>
    </row>
    <row r="6" spans="1:26">
      <c r="A6" s="781"/>
      <c r="B6" s="782" t="s">
        <v>2175</v>
      </c>
      <c r="C6" s="826"/>
      <c r="D6" s="783"/>
      <c r="E6" s="783"/>
      <c r="F6" s="783"/>
      <c r="G6" s="784"/>
      <c r="H6" s="785"/>
      <c r="I6" s="265" t="s">
        <v>3272</v>
      </c>
      <c r="J6" s="773"/>
      <c r="K6" s="236"/>
      <c r="L6" s="236"/>
      <c r="M6" s="237"/>
      <c r="N6" s="228"/>
      <c r="O6" s="255"/>
      <c r="P6" s="219"/>
      <c r="Q6" s="297"/>
      <c r="R6" s="223" t="s">
        <v>199</v>
      </c>
      <c r="T6" s="332"/>
      <c r="U6" s="332"/>
      <c r="V6" s="332"/>
      <c r="W6" s="342">
        <v>3</v>
      </c>
      <c r="Y6" s="134"/>
    </row>
    <row r="7" spans="1:26">
      <c r="A7" s="781"/>
      <c r="B7" s="782" t="s">
        <v>2175</v>
      </c>
      <c r="C7" s="826"/>
      <c r="D7" s="783"/>
      <c r="E7" s="783"/>
      <c r="F7" s="783"/>
      <c r="G7" s="784"/>
      <c r="H7" s="785"/>
      <c r="I7" s="265" t="s">
        <v>3273</v>
      </c>
      <c r="J7" s="224" t="s">
        <v>3274</v>
      </c>
      <c r="K7" s="236"/>
      <c r="L7" s="236"/>
      <c r="M7" s="237"/>
      <c r="N7" s="228" t="s">
        <v>3275</v>
      </c>
      <c r="O7" s="255"/>
      <c r="P7" s="219"/>
      <c r="Q7" s="297"/>
      <c r="R7" s="223" t="s">
        <v>199</v>
      </c>
      <c r="T7" s="332"/>
      <c r="U7" s="332"/>
      <c r="V7" s="332"/>
      <c r="W7" s="342">
        <v>4</v>
      </c>
      <c r="Y7" s="134"/>
    </row>
    <row r="8" spans="1:26">
      <c r="A8" s="781"/>
      <c r="B8" s="782" t="s">
        <v>2175</v>
      </c>
      <c r="C8" s="826"/>
      <c r="D8" s="783"/>
      <c r="E8" s="783"/>
      <c r="F8" s="783"/>
      <c r="G8" s="784"/>
      <c r="H8" s="785"/>
      <c r="I8" s="264" t="s">
        <v>3276</v>
      </c>
      <c r="J8" s="224" t="s">
        <v>3277</v>
      </c>
      <c r="K8" s="233" t="s">
        <v>3278</v>
      </c>
      <c r="L8" s="233" t="s">
        <v>3279</v>
      </c>
      <c r="M8" s="223" t="s">
        <v>3280</v>
      </c>
      <c r="N8" s="230"/>
      <c r="O8" s="253" t="s">
        <v>3267</v>
      </c>
      <c r="P8" s="280">
        <v>45034</v>
      </c>
      <c r="Q8" s="296">
        <v>45058</v>
      </c>
      <c r="R8" s="223" t="s">
        <v>583</v>
      </c>
      <c r="T8" s="331">
        <v>8</v>
      </c>
      <c r="U8" s="332" t="s">
        <v>3281</v>
      </c>
      <c r="V8" s="332"/>
      <c r="W8" s="332"/>
      <c r="Y8" s="346" t="s">
        <v>3282</v>
      </c>
      <c r="Z8" s="46">
        <f>LEN(Y8)</f>
        <v>9</v>
      </c>
    </row>
    <row r="9" spans="1:26" ht="27">
      <c r="A9" s="762">
        <v>2</v>
      </c>
      <c r="B9" s="763" t="s">
        <v>3283</v>
      </c>
      <c r="C9" s="826" t="s">
        <v>3284</v>
      </c>
      <c r="D9" s="766" t="s">
        <v>644</v>
      </c>
      <c r="E9" s="766" t="s">
        <v>1873</v>
      </c>
      <c r="F9" s="766" t="s">
        <v>3285</v>
      </c>
      <c r="G9" s="767" t="s">
        <v>3286</v>
      </c>
      <c r="H9" s="772"/>
      <c r="I9" s="264" t="s">
        <v>3263</v>
      </c>
      <c r="J9" s="224" t="s">
        <v>640</v>
      </c>
      <c r="K9" s="233" t="s">
        <v>3287</v>
      </c>
      <c r="L9" s="233" t="s">
        <v>3288</v>
      </c>
      <c r="M9" s="238" t="s">
        <v>3289</v>
      </c>
      <c r="N9" s="230"/>
      <c r="O9" s="253" t="s">
        <v>3290</v>
      </c>
      <c r="P9" s="280">
        <v>45014</v>
      </c>
      <c r="Q9" s="296">
        <v>45048</v>
      </c>
      <c r="R9" s="303">
        <v>45068</v>
      </c>
      <c r="T9" s="331">
        <v>25</v>
      </c>
      <c r="U9" s="332" t="s">
        <v>3268</v>
      </c>
      <c r="V9" s="333" t="s">
        <v>2874</v>
      </c>
      <c r="W9" s="332"/>
      <c r="Y9" s="346" t="s">
        <v>3291</v>
      </c>
      <c r="Z9" s="46">
        <f>LEN(Y9)</f>
        <v>9</v>
      </c>
    </row>
    <row r="10" spans="1:26" ht="27">
      <c r="A10" s="762"/>
      <c r="B10" s="764" t="s">
        <v>2172</v>
      </c>
      <c r="C10" s="826"/>
      <c r="D10" s="766"/>
      <c r="E10" s="766"/>
      <c r="F10" s="766"/>
      <c r="G10" s="767"/>
      <c r="H10" s="772"/>
      <c r="I10" s="264" t="s">
        <v>3292</v>
      </c>
      <c r="J10" s="224" t="s">
        <v>3293</v>
      </c>
      <c r="K10" s="233" t="s">
        <v>3294</v>
      </c>
      <c r="L10" s="233" t="s">
        <v>3295</v>
      </c>
      <c r="M10" s="238" t="s">
        <v>3296</v>
      </c>
      <c r="N10" s="230"/>
      <c r="O10" s="253" t="s">
        <v>3297</v>
      </c>
      <c r="P10" s="280">
        <v>44993</v>
      </c>
      <c r="Q10" s="296">
        <v>45019</v>
      </c>
      <c r="R10" s="223" t="s">
        <v>583</v>
      </c>
      <c r="T10" s="331">
        <v>3</v>
      </c>
      <c r="U10" s="332" t="s">
        <v>3298</v>
      </c>
      <c r="V10" s="340" t="s">
        <v>3299</v>
      </c>
      <c r="W10" s="332" t="s">
        <v>3300</v>
      </c>
      <c r="Y10" s="346" t="s">
        <v>3301</v>
      </c>
      <c r="Z10" s="46">
        <f>LEN(Y10)</f>
        <v>10</v>
      </c>
    </row>
    <row r="11" spans="1:26">
      <c r="A11" s="762"/>
      <c r="B11" s="765" t="s">
        <v>2172</v>
      </c>
      <c r="C11" s="826"/>
      <c r="D11" s="766"/>
      <c r="E11" s="766"/>
      <c r="F11" s="766"/>
      <c r="G11" s="767"/>
      <c r="H11" s="772"/>
      <c r="I11" s="265" t="s">
        <v>3302</v>
      </c>
      <c r="J11" s="773" t="s">
        <v>3303</v>
      </c>
      <c r="K11" s="234"/>
      <c r="L11" s="234"/>
      <c r="M11" s="238"/>
      <c r="N11" s="228"/>
      <c r="O11" s="254"/>
      <c r="P11" s="219"/>
      <c r="Q11" s="297"/>
      <c r="R11" s="223" t="s">
        <v>199</v>
      </c>
      <c r="T11" s="332"/>
      <c r="U11" s="332"/>
      <c r="V11" s="332"/>
      <c r="W11" s="342">
        <v>8</v>
      </c>
      <c r="Y11" s="134"/>
    </row>
    <row r="12" spans="1:26">
      <c r="A12" s="762"/>
      <c r="B12" s="765" t="s">
        <v>2172</v>
      </c>
      <c r="C12" s="826"/>
      <c r="D12" s="766"/>
      <c r="E12" s="766"/>
      <c r="F12" s="766"/>
      <c r="G12" s="767"/>
      <c r="H12" s="772"/>
      <c r="I12" s="265" t="s">
        <v>3304</v>
      </c>
      <c r="J12" s="773"/>
      <c r="K12" s="234"/>
      <c r="L12" s="234"/>
      <c r="M12" s="238"/>
      <c r="N12" s="228"/>
      <c r="O12" s="254"/>
      <c r="P12" s="219"/>
      <c r="Q12" s="297"/>
      <c r="R12" s="223" t="s">
        <v>199</v>
      </c>
      <c r="T12" s="332"/>
      <c r="U12" s="332"/>
      <c r="V12" s="332"/>
      <c r="W12" s="342">
        <v>9</v>
      </c>
      <c r="Y12" s="134"/>
    </row>
    <row r="13" spans="1:26">
      <c r="A13" s="762"/>
      <c r="B13" s="765" t="s">
        <v>2172</v>
      </c>
      <c r="C13" s="826"/>
      <c r="D13" s="766"/>
      <c r="E13" s="766"/>
      <c r="F13" s="766"/>
      <c r="G13" s="767"/>
      <c r="H13" s="772"/>
      <c r="I13" s="265" t="s">
        <v>3305</v>
      </c>
      <c r="J13" s="773" t="s">
        <v>3306</v>
      </c>
      <c r="K13" s="234"/>
      <c r="L13" s="234"/>
      <c r="M13" s="238"/>
      <c r="N13" s="228"/>
      <c r="O13" s="254"/>
      <c r="P13" s="219"/>
      <c r="Q13" s="297"/>
      <c r="R13" s="223" t="s">
        <v>199</v>
      </c>
      <c r="T13" s="332"/>
      <c r="U13" s="332"/>
      <c r="V13" s="332"/>
      <c r="W13" s="342">
        <v>10</v>
      </c>
      <c r="Y13" s="134"/>
    </row>
    <row r="14" spans="1:26">
      <c r="A14" s="762"/>
      <c r="B14" s="765" t="s">
        <v>2172</v>
      </c>
      <c r="C14" s="826"/>
      <c r="D14" s="766"/>
      <c r="E14" s="766"/>
      <c r="F14" s="766"/>
      <c r="G14" s="767"/>
      <c r="H14" s="772"/>
      <c r="I14" s="265" t="s">
        <v>3307</v>
      </c>
      <c r="J14" s="773"/>
      <c r="K14" s="234"/>
      <c r="L14" s="234"/>
      <c r="M14" s="238"/>
      <c r="N14" s="228"/>
      <c r="O14" s="254"/>
      <c r="P14" s="219"/>
      <c r="Q14" s="297"/>
      <c r="R14" s="223" t="s">
        <v>199</v>
      </c>
      <c r="T14" s="332"/>
      <c r="U14" s="332"/>
      <c r="V14" s="332"/>
      <c r="W14" s="342">
        <v>11</v>
      </c>
      <c r="Y14" s="134"/>
    </row>
    <row r="15" spans="1:26" ht="27">
      <c r="A15" s="762"/>
      <c r="B15" s="764" t="s">
        <v>2172</v>
      </c>
      <c r="C15" s="826"/>
      <c r="D15" s="766"/>
      <c r="E15" s="766"/>
      <c r="F15" s="766"/>
      <c r="G15" s="767"/>
      <c r="H15" s="772"/>
      <c r="I15" s="264" t="s">
        <v>3308</v>
      </c>
      <c r="J15" s="224" t="s">
        <v>3309</v>
      </c>
      <c r="K15" s="233" t="s">
        <v>3310</v>
      </c>
      <c r="L15" s="233" t="s">
        <v>3311</v>
      </c>
      <c r="M15" s="238" t="s">
        <v>3312</v>
      </c>
      <c r="N15" s="230"/>
      <c r="O15" s="253" t="s">
        <v>3313</v>
      </c>
      <c r="P15" s="280">
        <v>44995</v>
      </c>
      <c r="Q15" s="296">
        <v>45027</v>
      </c>
      <c r="R15" s="303">
        <v>45041</v>
      </c>
      <c r="T15" s="331">
        <v>2</v>
      </c>
      <c r="U15" s="332" t="s">
        <v>3314</v>
      </c>
      <c r="V15" s="340" t="s">
        <v>3315</v>
      </c>
      <c r="W15" s="340" t="s">
        <v>3316</v>
      </c>
      <c r="Y15" s="346" t="s">
        <v>3317</v>
      </c>
      <c r="Z15" s="46">
        <f>LEN(Y15)</f>
        <v>10</v>
      </c>
    </row>
    <row r="16" spans="1:26">
      <c r="A16" s="762"/>
      <c r="B16" s="765" t="s">
        <v>2172</v>
      </c>
      <c r="C16" s="826"/>
      <c r="D16" s="766"/>
      <c r="E16" s="766"/>
      <c r="F16" s="766"/>
      <c r="G16" s="767"/>
      <c r="H16" s="772"/>
      <c r="I16" s="265" t="s">
        <v>3318</v>
      </c>
      <c r="J16" s="224" t="s">
        <v>3319</v>
      </c>
      <c r="K16" s="234"/>
      <c r="L16" s="234"/>
      <c r="M16" s="238"/>
      <c r="N16" s="228"/>
      <c r="O16" s="254"/>
      <c r="P16" s="219"/>
      <c r="Q16" s="297"/>
      <c r="R16" s="223" t="s">
        <v>199</v>
      </c>
      <c r="T16" s="332"/>
      <c r="U16" s="332"/>
      <c r="V16" s="332"/>
      <c r="W16" s="342">
        <v>13</v>
      </c>
      <c r="Y16" s="134"/>
    </row>
    <row r="17" spans="1:26">
      <c r="A17" s="762"/>
      <c r="B17" s="765" t="s">
        <v>2172</v>
      </c>
      <c r="C17" s="826"/>
      <c r="D17" s="766"/>
      <c r="E17" s="766"/>
      <c r="F17" s="766"/>
      <c r="G17" s="767"/>
      <c r="H17" s="772"/>
      <c r="I17" s="265" t="s">
        <v>2343</v>
      </c>
      <c r="J17" s="773" t="s">
        <v>3320</v>
      </c>
      <c r="K17" s="234"/>
      <c r="L17" s="234"/>
      <c r="M17" s="238"/>
      <c r="N17" s="228"/>
      <c r="O17" s="254"/>
      <c r="P17" s="219"/>
      <c r="Q17" s="297"/>
      <c r="R17" s="223" t="s">
        <v>199</v>
      </c>
      <c r="T17" s="332"/>
      <c r="U17" s="332"/>
      <c r="V17" s="332"/>
      <c r="W17" s="342">
        <v>14</v>
      </c>
      <c r="Y17" s="134"/>
    </row>
    <row r="18" spans="1:26">
      <c r="A18" s="762"/>
      <c r="B18" s="765" t="s">
        <v>2172</v>
      </c>
      <c r="C18" s="826"/>
      <c r="D18" s="766"/>
      <c r="E18" s="766"/>
      <c r="F18" s="766"/>
      <c r="G18" s="767"/>
      <c r="H18" s="772"/>
      <c r="I18" s="265" t="s">
        <v>2345</v>
      </c>
      <c r="J18" s="773"/>
      <c r="K18" s="234"/>
      <c r="L18" s="234"/>
      <c r="M18" s="238"/>
      <c r="N18" s="228"/>
      <c r="O18" s="254"/>
      <c r="P18" s="219"/>
      <c r="Q18" s="297"/>
      <c r="R18" s="223" t="s">
        <v>199</v>
      </c>
      <c r="T18" s="332"/>
      <c r="U18" s="332"/>
      <c r="V18" s="332"/>
      <c r="W18" s="342">
        <v>15</v>
      </c>
      <c r="Y18" s="134"/>
    </row>
    <row r="19" spans="1:26">
      <c r="A19" s="762"/>
      <c r="B19" s="765" t="s">
        <v>2172</v>
      </c>
      <c r="C19" s="826"/>
      <c r="D19" s="766"/>
      <c r="E19" s="766"/>
      <c r="F19" s="766"/>
      <c r="G19" s="767"/>
      <c r="H19" s="772"/>
      <c r="I19" s="265" t="s">
        <v>2246</v>
      </c>
      <c r="J19" s="224" t="s">
        <v>3321</v>
      </c>
      <c r="K19" s="234"/>
      <c r="L19" s="234"/>
      <c r="M19" s="238"/>
      <c r="N19" s="228"/>
      <c r="O19" s="254"/>
      <c r="P19" s="219"/>
      <c r="Q19" s="297"/>
      <c r="R19" s="223" t="s">
        <v>199</v>
      </c>
      <c r="T19" s="332"/>
      <c r="U19" s="332"/>
      <c r="V19" s="332"/>
      <c r="W19" s="342">
        <v>16</v>
      </c>
      <c r="Y19" s="134"/>
    </row>
    <row r="20" spans="1:26">
      <c r="A20" s="263">
        <v>3</v>
      </c>
      <c r="B20" s="221" t="s">
        <v>1946</v>
      </c>
      <c r="C20" s="251" t="s">
        <v>3322</v>
      </c>
      <c r="D20" s="222" t="s">
        <v>3285</v>
      </c>
      <c r="E20" s="222" t="s">
        <v>3286</v>
      </c>
      <c r="F20" s="222" t="s">
        <v>3285</v>
      </c>
      <c r="G20" s="223" t="s">
        <v>3323</v>
      </c>
      <c r="H20" s="228" t="s">
        <v>3324</v>
      </c>
      <c r="I20" s="264" t="s">
        <v>3263</v>
      </c>
      <c r="J20" s="224"/>
      <c r="K20" s="233" t="s">
        <v>3325</v>
      </c>
      <c r="L20" s="233" t="s">
        <v>3326</v>
      </c>
      <c r="M20" s="238" t="s">
        <v>3327</v>
      </c>
      <c r="N20" s="230"/>
      <c r="O20" s="253" t="s">
        <v>3313</v>
      </c>
      <c r="P20" s="280">
        <v>45005</v>
      </c>
      <c r="Q20" s="296">
        <v>45035</v>
      </c>
      <c r="R20" s="303">
        <v>45049</v>
      </c>
      <c r="T20" s="331">
        <v>6</v>
      </c>
      <c r="U20" s="332" t="s">
        <v>3268</v>
      </c>
      <c r="V20" s="333" t="s">
        <v>2874</v>
      </c>
      <c r="W20" s="332"/>
      <c r="Y20" s="346" t="s">
        <v>3328</v>
      </c>
      <c r="Z20" s="46">
        <f>LEN(Y20)</f>
        <v>8</v>
      </c>
    </row>
    <row r="21" spans="1:26" ht="40.5">
      <c r="A21" s="774">
        <v>4</v>
      </c>
      <c r="B21" s="765" t="s">
        <v>3329</v>
      </c>
      <c r="C21" s="787" t="s">
        <v>3330</v>
      </c>
      <c r="D21" s="775" t="s">
        <v>644</v>
      </c>
      <c r="E21" s="775" t="s">
        <v>3331</v>
      </c>
      <c r="F21" s="775"/>
      <c r="G21" s="776"/>
      <c r="H21" s="780"/>
      <c r="I21" s="265" t="s">
        <v>2775</v>
      </c>
      <c r="J21" s="224" t="s">
        <v>3332</v>
      </c>
      <c r="K21" s="234"/>
      <c r="L21" s="234"/>
      <c r="M21" s="238"/>
      <c r="N21" s="228"/>
      <c r="O21" s="254"/>
      <c r="P21" s="219"/>
      <c r="Q21" s="297"/>
      <c r="R21" s="223" t="s">
        <v>199</v>
      </c>
      <c r="T21" s="332"/>
      <c r="U21" s="332"/>
      <c r="V21" s="332"/>
      <c r="W21" s="342">
        <v>18</v>
      </c>
      <c r="Y21" s="134"/>
    </row>
    <row r="22" spans="1:26">
      <c r="A22" s="774"/>
      <c r="B22" s="765" t="s">
        <v>2174</v>
      </c>
      <c r="C22" s="787"/>
      <c r="D22" s="775"/>
      <c r="E22" s="775"/>
      <c r="F22" s="775"/>
      <c r="G22" s="776"/>
      <c r="H22" s="780"/>
      <c r="I22" s="264" t="s">
        <v>2444</v>
      </c>
      <c r="J22" s="224" t="s">
        <v>3333</v>
      </c>
      <c r="K22" s="233" t="s">
        <v>3334</v>
      </c>
      <c r="L22" s="233" t="s">
        <v>3335</v>
      </c>
      <c r="M22" s="238" t="s">
        <v>3336</v>
      </c>
      <c r="N22" s="230"/>
      <c r="O22" s="253" t="s">
        <v>3313</v>
      </c>
      <c r="P22" s="280">
        <v>45007</v>
      </c>
      <c r="Q22" s="296">
        <v>45040</v>
      </c>
      <c r="R22" s="303">
        <v>45057</v>
      </c>
      <c r="T22" s="331">
        <v>6</v>
      </c>
      <c r="U22" s="332" t="s">
        <v>3337</v>
      </c>
      <c r="V22" s="340" t="s">
        <v>3338</v>
      </c>
      <c r="W22" s="340" t="s">
        <v>3300</v>
      </c>
      <c r="Y22" s="346" t="s">
        <v>3339</v>
      </c>
      <c r="Z22" s="46">
        <f>LEN(Y22)</f>
        <v>10</v>
      </c>
    </row>
    <row r="23" spans="1:26" ht="27">
      <c r="A23" s="774"/>
      <c r="B23" s="765" t="s">
        <v>2174</v>
      </c>
      <c r="C23" s="787"/>
      <c r="D23" s="775"/>
      <c r="E23" s="775"/>
      <c r="F23" s="775"/>
      <c r="G23" s="776"/>
      <c r="H23" s="780"/>
      <c r="I23" s="264" t="s">
        <v>3340</v>
      </c>
      <c r="J23" s="224" t="s">
        <v>663</v>
      </c>
      <c r="K23" s="233" t="s">
        <v>3341</v>
      </c>
      <c r="L23" s="233" t="s">
        <v>3342</v>
      </c>
      <c r="M23" s="238" t="s">
        <v>3343</v>
      </c>
      <c r="N23" s="230"/>
      <c r="O23" s="253" t="s">
        <v>3313</v>
      </c>
      <c r="P23" s="280">
        <v>45008</v>
      </c>
      <c r="Q23" s="296">
        <v>45040</v>
      </c>
      <c r="R23" s="303">
        <v>45061</v>
      </c>
      <c r="T23" s="331">
        <v>2</v>
      </c>
      <c r="U23" s="332" t="s">
        <v>3344</v>
      </c>
      <c r="V23" s="332" t="s">
        <v>3345</v>
      </c>
      <c r="W23" s="340" t="s">
        <v>3300</v>
      </c>
      <c r="Y23" s="346" t="s">
        <v>3346</v>
      </c>
      <c r="Z23" s="46">
        <f>LEN(Y23)</f>
        <v>10</v>
      </c>
    </row>
    <row r="24" spans="1:26">
      <c r="A24" s="263">
        <v>5</v>
      </c>
      <c r="B24" s="221" t="s">
        <v>1973</v>
      </c>
      <c r="C24" s="251" t="s">
        <v>3347</v>
      </c>
      <c r="D24" s="222" t="s">
        <v>3348</v>
      </c>
      <c r="E24" s="222" t="s">
        <v>3349</v>
      </c>
      <c r="F24" s="219"/>
      <c r="G24" s="223"/>
      <c r="H24" s="228"/>
      <c r="I24" s="264" t="s">
        <v>64</v>
      </c>
      <c r="J24" s="224"/>
      <c r="K24" s="233" t="s">
        <v>374</v>
      </c>
      <c r="L24" s="233" t="s">
        <v>3350</v>
      </c>
      <c r="M24" s="223" t="s">
        <v>3351</v>
      </c>
      <c r="N24" s="230"/>
      <c r="O24" s="253" t="s">
        <v>3352</v>
      </c>
      <c r="P24" s="280">
        <v>45002</v>
      </c>
      <c r="Q24" s="296">
        <v>45044</v>
      </c>
      <c r="R24" s="303">
        <v>45057</v>
      </c>
      <c r="T24" s="331">
        <v>6</v>
      </c>
      <c r="U24" s="332" t="s">
        <v>3353</v>
      </c>
      <c r="V24" s="332"/>
      <c r="W24" s="332"/>
      <c r="Y24" s="347" t="s">
        <v>3354</v>
      </c>
      <c r="Z24" s="46">
        <f>LEN(Y24)</f>
        <v>9</v>
      </c>
    </row>
    <row r="25" spans="1:26">
      <c r="A25" s="263">
        <v>6</v>
      </c>
      <c r="B25" s="221" t="s">
        <v>3355</v>
      </c>
      <c r="C25" s="251" t="s">
        <v>3356</v>
      </c>
      <c r="D25" s="222" t="s">
        <v>3348</v>
      </c>
      <c r="E25" s="222" t="s">
        <v>3357</v>
      </c>
      <c r="F25" s="219"/>
      <c r="G25" s="223"/>
      <c r="H25" s="228"/>
      <c r="I25" s="264" t="s">
        <v>64</v>
      </c>
      <c r="J25" s="224"/>
      <c r="K25" s="233" t="s">
        <v>3358</v>
      </c>
      <c r="L25" s="233" t="s">
        <v>3359</v>
      </c>
      <c r="M25" s="223" t="s">
        <v>3360</v>
      </c>
      <c r="N25" s="230"/>
      <c r="O25" s="253" t="s">
        <v>3352</v>
      </c>
      <c r="P25" s="280">
        <v>44994</v>
      </c>
      <c r="Q25" s="296">
        <v>45019</v>
      </c>
      <c r="R25" s="303">
        <v>45019</v>
      </c>
      <c r="T25" s="331">
        <v>9</v>
      </c>
      <c r="U25" s="332" t="s">
        <v>3353</v>
      </c>
      <c r="V25" s="332"/>
      <c r="W25" s="332"/>
      <c r="Y25" s="346" t="s">
        <v>3361</v>
      </c>
      <c r="Z25" s="46">
        <f>LEN(Y25)</f>
        <v>8</v>
      </c>
    </row>
    <row r="26" spans="1:26" ht="40.5">
      <c r="A26" s="263">
        <v>7</v>
      </c>
      <c r="B26" s="221" t="s">
        <v>3362</v>
      </c>
      <c r="C26" s="251" t="s">
        <v>3363</v>
      </c>
      <c r="D26" s="222" t="s">
        <v>3364</v>
      </c>
      <c r="E26" s="222" t="s">
        <v>3365</v>
      </c>
      <c r="F26" s="219"/>
      <c r="G26" s="223"/>
      <c r="H26" s="230" t="s">
        <v>3366</v>
      </c>
      <c r="I26" s="264" t="s">
        <v>3263</v>
      </c>
      <c r="J26" s="224" t="s">
        <v>3367</v>
      </c>
      <c r="K26" s="233" t="s">
        <v>3368</v>
      </c>
      <c r="L26" s="233" t="s">
        <v>3369</v>
      </c>
      <c r="M26" s="49" t="s">
        <v>3370</v>
      </c>
      <c r="N26" s="230"/>
      <c r="O26" s="253" t="s">
        <v>3352</v>
      </c>
      <c r="P26" s="280">
        <v>44994</v>
      </c>
      <c r="Q26" s="296">
        <v>45033</v>
      </c>
      <c r="R26" s="303">
        <v>45034</v>
      </c>
      <c r="T26" s="331">
        <v>2</v>
      </c>
      <c r="U26" s="332" t="s">
        <v>3353</v>
      </c>
      <c r="V26" s="332"/>
      <c r="W26" s="332"/>
      <c r="Y26" s="346" t="s">
        <v>3371</v>
      </c>
      <c r="Z26" s="46">
        <f>LEN(Y26)</f>
        <v>9</v>
      </c>
    </row>
    <row r="27" spans="1:26">
      <c r="A27" s="762">
        <v>8</v>
      </c>
      <c r="B27" s="765" t="s">
        <v>3372</v>
      </c>
      <c r="C27" s="787" t="s">
        <v>3373</v>
      </c>
      <c r="D27" s="766" t="s">
        <v>3374</v>
      </c>
      <c r="E27" s="766" t="s">
        <v>3375</v>
      </c>
      <c r="F27" s="766"/>
      <c r="G27" s="767"/>
      <c r="H27" s="772"/>
      <c r="I27" s="267" t="s">
        <v>3263</v>
      </c>
      <c r="J27" s="224" t="s">
        <v>800</v>
      </c>
      <c r="K27" s="234"/>
      <c r="L27" s="234"/>
      <c r="M27" s="238"/>
      <c r="N27" s="228"/>
      <c r="O27" s="254"/>
      <c r="P27" s="219"/>
      <c r="Q27" s="297"/>
      <c r="R27" s="223" t="s">
        <v>199</v>
      </c>
      <c r="T27" s="332"/>
      <c r="U27" s="332" t="s">
        <v>3376</v>
      </c>
      <c r="V27" s="332"/>
      <c r="W27" s="342">
        <v>24</v>
      </c>
      <c r="Y27" s="134"/>
    </row>
    <row r="28" spans="1:26" ht="40.5">
      <c r="A28" s="762"/>
      <c r="B28" s="765" t="s">
        <v>2188</v>
      </c>
      <c r="C28" s="787"/>
      <c r="D28" s="766"/>
      <c r="E28" s="766"/>
      <c r="F28" s="766"/>
      <c r="G28" s="767"/>
      <c r="H28" s="772"/>
      <c r="I28" s="266" t="s">
        <v>573</v>
      </c>
      <c r="J28" s="224" t="s">
        <v>3377</v>
      </c>
      <c r="K28" s="233" t="s">
        <v>3378</v>
      </c>
      <c r="L28" s="233" t="s">
        <v>3379</v>
      </c>
      <c r="M28" s="48" t="s">
        <v>3380</v>
      </c>
      <c r="N28" s="230"/>
      <c r="O28" s="305" t="s">
        <v>3381</v>
      </c>
      <c r="P28" s="280">
        <v>45035</v>
      </c>
      <c r="Q28" s="296">
        <v>45058</v>
      </c>
      <c r="R28" s="223" t="s">
        <v>583</v>
      </c>
      <c r="T28" s="331">
        <v>131</v>
      </c>
      <c r="U28" s="341" t="s">
        <v>3382</v>
      </c>
      <c r="V28" s="332" t="s">
        <v>3383</v>
      </c>
      <c r="W28" s="332" t="s">
        <v>3384</v>
      </c>
      <c r="Y28" s="346" t="s">
        <v>3385</v>
      </c>
      <c r="Z28" s="46">
        <f>LEN(Y28)</f>
        <v>10</v>
      </c>
    </row>
    <row r="29" spans="1:26">
      <c r="A29" s="762"/>
      <c r="B29" s="765" t="s">
        <v>2188</v>
      </c>
      <c r="C29" s="787"/>
      <c r="D29" s="766"/>
      <c r="E29" s="766"/>
      <c r="F29" s="766"/>
      <c r="G29" s="767"/>
      <c r="H29" s="772"/>
      <c r="I29" s="264" t="s">
        <v>2722</v>
      </c>
      <c r="J29" s="224" t="s">
        <v>815</v>
      </c>
      <c r="K29" s="233" t="s">
        <v>3386</v>
      </c>
      <c r="L29" s="233" t="s">
        <v>3387</v>
      </c>
      <c r="M29" s="223" t="s">
        <v>3388</v>
      </c>
      <c r="N29" s="230"/>
      <c r="O29" s="306" t="s">
        <v>3381</v>
      </c>
      <c r="P29" s="280">
        <v>45027</v>
      </c>
      <c r="Q29" s="296">
        <v>45058</v>
      </c>
      <c r="R29" s="303">
        <v>45089</v>
      </c>
      <c r="T29" s="331">
        <v>2</v>
      </c>
      <c r="U29" s="332" t="s">
        <v>3389</v>
      </c>
      <c r="V29" s="332" t="s">
        <v>3390</v>
      </c>
      <c r="W29" s="332" t="s">
        <v>3384</v>
      </c>
      <c r="Y29" s="346" t="s">
        <v>3391</v>
      </c>
      <c r="Z29" s="46">
        <f>LEN(Y29)</f>
        <v>10</v>
      </c>
    </row>
    <row r="30" spans="1:26" ht="27">
      <c r="A30" s="762">
        <v>9</v>
      </c>
      <c r="B30" s="765" t="s">
        <v>3392</v>
      </c>
      <c r="C30" s="787" t="s">
        <v>3393</v>
      </c>
      <c r="D30" s="766" t="s">
        <v>3374</v>
      </c>
      <c r="E30" s="766" t="s">
        <v>3394</v>
      </c>
      <c r="F30" s="766"/>
      <c r="G30" s="767"/>
      <c r="H30" s="772"/>
      <c r="I30" s="266" t="s">
        <v>3263</v>
      </c>
      <c r="J30" s="224" t="s">
        <v>822</v>
      </c>
      <c r="K30" s="233" t="s">
        <v>3395</v>
      </c>
      <c r="L30" s="233" t="s">
        <v>3396</v>
      </c>
      <c r="M30" s="223" t="s">
        <v>3397</v>
      </c>
      <c r="N30" s="230" t="s">
        <v>3398</v>
      </c>
      <c r="O30" s="312" t="s">
        <v>199</v>
      </c>
      <c r="P30" s="280"/>
      <c r="Q30" s="298"/>
      <c r="R30" s="223"/>
      <c r="T30" s="332"/>
      <c r="U30" s="332"/>
      <c r="V30" s="332"/>
      <c r="W30" s="332"/>
      <c r="Y30" s="134"/>
    </row>
    <row r="31" spans="1:26">
      <c r="A31" s="762"/>
      <c r="B31" s="765" t="s">
        <v>2187</v>
      </c>
      <c r="C31" s="787"/>
      <c r="D31" s="766"/>
      <c r="E31" s="766"/>
      <c r="F31" s="766"/>
      <c r="G31" s="767"/>
      <c r="H31" s="772"/>
      <c r="I31" s="267" t="s">
        <v>573</v>
      </c>
      <c r="J31" s="224" t="s">
        <v>825</v>
      </c>
      <c r="K31" s="234"/>
      <c r="L31" s="234"/>
      <c r="M31" s="223"/>
      <c r="N31" s="228"/>
      <c r="O31" s="254"/>
      <c r="P31" s="219"/>
      <c r="Q31" s="297"/>
      <c r="R31" s="223" t="s">
        <v>199</v>
      </c>
      <c r="T31" s="332"/>
      <c r="U31" s="332"/>
      <c r="V31" s="332"/>
      <c r="W31" s="342">
        <v>28</v>
      </c>
      <c r="Y31" s="134"/>
    </row>
    <row r="32" spans="1:26">
      <c r="A32" s="762"/>
      <c r="B32" s="765" t="s">
        <v>2187</v>
      </c>
      <c r="C32" s="787"/>
      <c r="D32" s="766"/>
      <c r="E32" s="766"/>
      <c r="F32" s="766"/>
      <c r="G32" s="767"/>
      <c r="H32" s="772"/>
      <c r="I32" s="267" t="s">
        <v>579</v>
      </c>
      <c r="J32" s="224" t="s">
        <v>829</v>
      </c>
      <c r="K32" s="234"/>
      <c r="L32" s="234"/>
      <c r="M32" s="223"/>
      <c r="N32" s="228"/>
      <c r="O32" s="254"/>
      <c r="P32" s="219"/>
      <c r="Q32" s="297"/>
      <c r="R32" s="223" t="s">
        <v>199</v>
      </c>
      <c r="T32" s="332"/>
      <c r="U32" s="332"/>
      <c r="V32" s="332"/>
      <c r="W32" s="342">
        <v>29</v>
      </c>
      <c r="Y32" s="134"/>
    </row>
    <row r="33" spans="1:26" ht="40.5">
      <c r="A33" s="762"/>
      <c r="B33" s="765" t="s">
        <v>2187</v>
      </c>
      <c r="C33" s="787"/>
      <c r="D33" s="766"/>
      <c r="E33" s="766"/>
      <c r="F33" s="766"/>
      <c r="G33" s="767"/>
      <c r="H33" s="772"/>
      <c r="I33" s="266" t="s">
        <v>3399</v>
      </c>
      <c r="J33" s="224" t="s">
        <v>830</v>
      </c>
      <c r="K33" s="233" t="s">
        <v>3400</v>
      </c>
      <c r="L33" s="233" t="s">
        <v>3401</v>
      </c>
      <c r="M33" s="223" t="s">
        <v>3402</v>
      </c>
      <c r="N33" s="230"/>
      <c r="O33" s="253" t="s">
        <v>3403</v>
      </c>
      <c r="P33" s="280">
        <v>45029</v>
      </c>
      <c r="Q33" s="296"/>
      <c r="R33" s="223"/>
      <c r="T33" s="332"/>
      <c r="U33" s="332" t="s">
        <v>3404</v>
      </c>
      <c r="V33" s="332"/>
      <c r="W33" s="332"/>
      <c r="Y33" s="346" t="s">
        <v>3405</v>
      </c>
      <c r="Z33" s="46">
        <f>LEN(Y33)</f>
        <v>10</v>
      </c>
    </row>
    <row r="34" spans="1:26">
      <c r="A34" s="762"/>
      <c r="B34" s="765" t="s">
        <v>2187</v>
      </c>
      <c r="C34" s="787"/>
      <c r="D34" s="766"/>
      <c r="E34" s="766"/>
      <c r="F34" s="766"/>
      <c r="G34" s="767"/>
      <c r="H34" s="772"/>
      <c r="I34" s="267" t="s">
        <v>3406</v>
      </c>
      <c r="J34" s="224" t="s">
        <v>837</v>
      </c>
      <c r="K34" s="234"/>
      <c r="L34" s="234"/>
      <c r="M34" s="223"/>
      <c r="N34" s="228"/>
      <c r="O34" s="254"/>
      <c r="P34" s="219"/>
      <c r="Q34" s="297"/>
      <c r="R34" s="223" t="s">
        <v>199</v>
      </c>
      <c r="T34" s="332"/>
      <c r="U34" s="332"/>
      <c r="V34" s="332"/>
      <c r="W34" s="342">
        <v>31</v>
      </c>
      <c r="Y34" s="134"/>
    </row>
    <row r="35" spans="1:26">
      <c r="A35" s="762">
        <v>10</v>
      </c>
      <c r="B35" s="786" t="s">
        <v>3407</v>
      </c>
      <c r="C35" s="827" t="s">
        <v>3408</v>
      </c>
      <c r="D35" s="766" t="s">
        <v>3409</v>
      </c>
      <c r="E35" s="766" t="s">
        <v>3410</v>
      </c>
      <c r="F35" s="766"/>
      <c r="G35" s="767"/>
      <c r="H35" s="772"/>
      <c r="I35" s="264" t="s">
        <v>3263</v>
      </c>
      <c r="J35" s="224" t="s">
        <v>3411</v>
      </c>
      <c r="K35" s="233" t="s">
        <v>3412</v>
      </c>
      <c r="L35" s="233" t="s">
        <v>3413</v>
      </c>
      <c r="M35" s="223" t="s">
        <v>3414</v>
      </c>
      <c r="N35" s="230"/>
      <c r="O35" s="253" t="s">
        <v>3415</v>
      </c>
      <c r="P35" s="280">
        <v>45034</v>
      </c>
      <c r="Q35" s="296"/>
      <c r="R35" s="223"/>
      <c r="T35" s="332"/>
      <c r="U35" s="332" t="s">
        <v>3376</v>
      </c>
      <c r="V35" s="332"/>
      <c r="W35" s="332"/>
      <c r="Y35" s="346" t="s">
        <v>3416</v>
      </c>
      <c r="Z35" s="46">
        <f>LEN(Y35)</f>
        <v>8</v>
      </c>
    </row>
    <row r="36" spans="1:26" ht="27">
      <c r="A36" s="762"/>
      <c r="B36" s="786" t="s">
        <v>2181</v>
      </c>
      <c r="C36" s="827"/>
      <c r="D36" s="766"/>
      <c r="E36" s="766"/>
      <c r="F36" s="766"/>
      <c r="G36" s="767"/>
      <c r="H36" s="772"/>
      <c r="I36" s="265" t="s">
        <v>2776</v>
      </c>
      <c r="J36" s="224" t="s">
        <v>891</v>
      </c>
      <c r="K36" s="234"/>
      <c r="L36" s="234"/>
      <c r="M36" s="223"/>
      <c r="N36" s="228"/>
      <c r="O36" s="254"/>
      <c r="P36" s="219"/>
      <c r="Q36" s="297"/>
      <c r="R36" s="223" t="s">
        <v>199</v>
      </c>
      <c r="T36" s="332"/>
      <c r="U36" s="332"/>
      <c r="V36" s="332"/>
      <c r="W36" s="342">
        <v>33</v>
      </c>
      <c r="Y36" s="134"/>
    </row>
    <row r="37" spans="1:26" ht="27">
      <c r="A37" s="762"/>
      <c r="B37" s="786" t="s">
        <v>2181</v>
      </c>
      <c r="C37" s="827"/>
      <c r="D37" s="766"/>
      <c r="E37" s="766"/>
      <c r="F37" s="766"/>
      <c r="G37" s="767"/>
      <c r="H37" s="772"/>
      <c r="I37" s="264" t="s">
        <v>2438</v>
      </c>
      <c r="J37" s="224" t="s">
        <v>896</v>
      </c>
      <c r="K37" s="233" t="s">
        <v>3417</v>
      </c>
      <c r="L37" s="233" t="s">
        <v>3418</v>
      </c>
      <c r="M37" s="223" t="s">
        <v>3419</v>
      </c>
      <c r="N37" s="230"/>
      <c r="O37" s="253" t="s">
        <v>3415</v>
      </c>
      <c r="P37" s="280">
        <v>45035</v>
      </c>
      <c r="Q37" s="296"/>
      <c r="R37" s="223"/>
      <c r="T37" s="332"/>
      <c r="U37" s="332"/>
      <c r="V37" s="332"/>
      <c r="W37" s="332"/>
      <c r="Y37" s="346" t="s">
        <v>3420</v>
      </c>
      <c r="Z37" s="46">
        <f>LEN(Y37)</f>
        <v>10</v>
      </c>
    </row>
    <row r="38" spans="1:26">
      <c r="A38" s="762"/>
      <c r="B38" s="786" t="s">
        <v>2181</v>
      </c>
      <c r="C38" s="827"/>
      <c r="D38" s="766"/>
      <c r="E38" s="766"/>
      <c r="F38" s="766"/>
      <c r="G38" s="767"/>
      <c r="H38" s="772"/>
      <c r="I38" s="265" t="s">
        <v>3406</v>
      </c>
      <c r="J38" s="773" t="s">
        <v>900</v>
      </c>
      <c r="K38" s="234" t="s">
        <v>3421</v>
      </c>
      <c r="L38" s="234" t="s">
        <v>3422</v>
      </c>
      <c r="M38" s="223" t="s">
        <v>3423</v>
      </c>
      <c r="N38" s="228"/>
      <c r="O38" s="254"/>
      <c r="P38" s="219"/>
      <c r="Q38" s="297"/>
      <c r="R38" s="223" t="s">
        <v>199</v>
      </c>
      <c r="T38" s="332"/>
      <c r="U38" s="332"/>
      <c r="V38" s="332"/>
      <c r="W38" s="342">
        <v>35</v>
      </c>
      <c r="Y38" s="134"/>
    </row>
    <row r="39" spans="1:26">
      <c r="A39" s="762"/>
      <c r="B39" s="786" t="s">
        <v>2181</v>
      </c>
      <c r="C39" s="827"/>
      <c r="D39" s="766"/>
      <c r="E39" s="766"/>
      <c r="F39" s="766"/>
      <c r="G39" s="767"/>
      <c r="H39" s="772"/>
      <c r="I39" s="264" t="s">
        <v>2546</v>
      </c>
      <c r="J39" s="773"/>
      <c r="K39" s="234"/>
      <c r="L39" s="234"/>
      <c r="M39" s="223"/>
      <c r="N39" s="230" t="s">
        <v>3424</v>
      </c>
      <c r="O39" s="253" t="s">
        <v>3415</v>
      </c>
      <c r="P39" s="280" t="s">
        <v>199</v>
      </c>
      <c r="Q39" s="296"/>
      <c r="R39" s="223"/>
      <c r="T39" s="332"/>
      <c r="U39" s="332" t="s">
        <v>3425</v>
      </c>
      <c r="V39" s="332"/>
      <c r="W39" s="332"/>
      <c r="Y39" s="346"/>
    </row>
    <row r="40" spans="1:26">
      <c r="A40" s="762"/>
      <c r="B40" s="786" t="s">
        <v>2181</v>
      </c>
      <c r="C40" s="827"/>
      <c r="D40" s="766"/>
      <c r="E40" s="766"/>
      <c r="F40" s="766"/>
      <c r="G40" s="767"/>
      <c r="H40" s="772"/>
      <c r="I40" s="264" t="s">
        <v>2305</v>
      </c>
      <c r="J40" s="773"/>
      <c r="K40" s="233" t="s">
        <v>3426</v>
      </c>
      <c r="L40" s="233" t="s">
        <v>3427</v>
      </c>
      <c r="M40" s="223" t="s">
        <v>3428</v>
      </c>
      <c r="N40" s="230" t="s">
        <v>3429</v>
      </c>
      <c r="O40" s="253" t="s">
        <v>3415</v>
      </c>
      <c r="P40" s="280" t="s">
        <v>199</v>
      </c>
      <c r="Q40" s="296"/>
      <c r="R40" s="223"/>
      <c r="T40" s="332"/>
      <c r="U40" s="332"/>
      <c r="V40" s="332"/>
      <c r="W40" s="332"/>
      <c r="Y40" s="346"/>
    </row>
    <row r="41" spans="1:26" ht="27">
      <c r="A41" s="762"/>
      <c r="B41" s="786" t="s">
        <v>2181</v>
      </c>
      <c r="C41" s="827"/>
      <c r="D41" s="766"/>
      <c r="E41" s="766"/>
      <c r="F41" s="766"/>
      <c r="G41" s="767"/>
      <c r="H41" s="772"/>
      <c r="I41" s="265" t="s">
        <v>3430</v>
      </c>
      <c r="J41" s="224" t="s">
        <v>3431</v>
      </c>
      <c r="K41" s="234"/>
      <c r="L41" s="234"/>
      <c r="M41" s="223"/>
      <c r="N41" s="228"/>
      <c r="O41" s="254"/>
      <c r="P41" s="219"/>
      <c r="Q41" s="297"/>
      <c r="R41" s="223" t="s">
        <v>199</v>
      </c>
      <c r="T41" s="332"/>
      <c r="U41" s="332"/>
      <c r="V41" s="332"/>
      <c r="W41" s="342">
        <v>38</v>
      </c>
      <c r="Y41" s="134"/>
    </row>
    <row r="42" spans="1:26">
      <c r="A42" s="762"/>
      <c r="B42" s="786" t="s">
        <v>2181</v>
      </c>
      <c r="C42" s="827"/>
      <c r="D42" s="766"/>
      <c r="E42" s="766"/>
      <c r="F42" s="766"/>
      <c r="G42" s="767"/>
      <c r="H42" s="772"/>
      <c r="I42" s="265" t="s">
        <v>573</v>
      </c>
      <c r="J42" s="773" t="s">
        <v>909</v>
      </c>
      <c r="K42" s="234"/>
      <c r="L42" s="234"/>
      <c r="M42" s="223"/>
      <c r="N42" s="228"/>
      <c r="O42" s="254"/>
      <c r="P42" s="219"/>
      <c r="Q42" s="297"/>
      <c r="R42" s="223" t="s">
        <v>199</v>
      </c>
      <c r="T42" s="332"/>
      <c r="U42" s="332"/>
      <c r="V42" s="332"/>
      <c r="W42" s="342">
        <v>39</v>
      </c>
      <c r="Y42" s="134"/>
    </row>
    <row r="43" spans="1:26">
      <c r="A43" s="762"/>
      <c r="B43" s="786" t="s">
        <v>2181</v>
      </c>
      <c r="C43" s="827"/>
      <c r="D43" s="766"/>
      <c r="E43" s="766"/>
      <c r="F43" s="766"/>
      <c r="G43" s="767"/>
      <c r="H43" s="772"/>
      <c r="I43" s="265" t="s">
        <v>579</v>
      </c>
      <c r="J43" s="773"/>
      <c r="K43" s="234"/>
      <c r="L43" s="234"/>
      <c r="M43" s="223"/>
      <c r="N43" s="228"/>
      <c r="O43" s="254"/>
      <c r="P43" s="219"/>
      <c r="Q43" s="297"/>
      <c r="R43" s="223" t="s">
        <v>199</v>
      </c>
      <c r="T43" s="332"/>
      <c r="U43" s="332"/>
      <c r="V43" s="332"/>
      <c r="W43" s="342">
        <v>40</v>
      </c>
      <c r="Y43" s="134"/>
    </row>
    <row r="44" spans="1:26" ht="27">
      <c r="A44" s="762"/>
      <c r="B44" s="786" t="s">
        <v>2181</v>
      </c>
      <c r="C44" s="827"/>
      <c r="D44" s="766"/>
      <c r="E44" s="766"/>
      <c r="F44" s="766"/>
      <c r="G44" s="767"/>
      <c r="H44" s="772"/>
      <c r="I44" s="264" t="s">
        <v>2422</v>
      </c>
      <c r="J44" s="224" t="s">
        <v>911</v>
      </c>
      <c r="K44" s="233" t="s">
        <v>3432</v>
      </c>
      <c r="L44" s="233" t="s">
        <v>3433</v>
      </c>
      <c r="M44" s="223" t="s">
        <v>3434</v>
      </c>
      <c r="N44" s="230"/>
      <c r="O44" s="253" t="s">
        <v>3415</v>
      </c>
      <c r="P44" s="280">
        <v>45027</v>
      </c>
      <c r="Q44" s="296"/>
      <c r="R44" s="223"/>
      <c r="T44" s="332"/>
      <c r="U44" s="332" t="s">
        <v>3435</v>
      </c>
      <c r="V44" s="332"/>
      <c r="W44" s="332"/>
      <c r="Y44" s="346" t="s">
        <v>3436</v>
      </c>
      <c r="Z44" s="46">
        <f>LEN(Y44)</f>
        <v>9</v>
      </c>
    </row>
    <row r="45" spans="1:26">
      <c r="A45" s="762"/>
      <c r="B45" s="786" t="s">
        <v>3407</v>
      </c>
      <c r="C45" s="827"/>
      <c r="D45" s="766"/>
      <c r="E45" s="766"/>
      <c r="F45" s="766"/>
      <c r="G45" s="767"/>
      <c r="H45" s="772"/>
      <c r="I45" s="264" t="s">
        <v>3437</v>
      </c>
      <c r="J45" s="224" t="s">
        <v>919</v>
      </c>
      <c r="K45" s="233" t="s">
        <v>3438</v>
      </c>
      <c r="L45" s="233" t="s">
        <v>3439</v>
      </c>
      <c r="M45" s="223" t="s">
        <v>3440</v>
      </c>
      <c r="N45" s="230"/>
      <c r="O45" s="253" t="s">
        <v>3415</v>
      </c>
      <c r="P45" s="280">
        <v>45028</v>
      </c>
      <c r="Q45" s="296"/>
      <c r="R45" s="223"/>
      <c r="T45" s="332"/>
      <c r="U45" s="332" t="s">
        <v>3404</v>
      </c>
      <c r="V45" s="332"/>
      <c r="W45" s="332"/>
      <c r="Y45" s="346" t="s">
        <v>3441</v>
      </c>
      <c r="Z45" s="46">
        <f>LEN(Y45)</f>
        <v>9</v>
      </c>
    </row>
    <row r="46" spans="1:26">
      <c r="A46" s="762"/>
      <c r="B46" s="786" t="s">
        <v>2181</v>
      </c>
      <c r="C46" s="827"/>
      <c r="D46" s="766"/>
      <c r="E46" s="766"/>
      <c r="F46" s="766"/>
      <c r="G46" s="767"/>
      <c r="H46" s="772"/>
      <c r="I46" s="264" t="s">
        <v>2322</v>
      </c>
      <c r="J46" s="224" t="s">
        <v>3442</v>
      </c>
      <c r="K46" s="233" t="s">
        <v>3443</v>
      </c>
      <c r="L46" s="233" t="s">
        <v>3444</v>
      </c>
      <c r="M46" s="238" t="s">
        <v>3445</v>
      </c>
      <c r="N46" s="230" t="s">
        <v>3446</v>
      </c>
      <c r="O46" s="253" t="s">
        <v>3415</v>
      </c>
      <c r="P46" s="280" t="s">
        <v>199</v>
      </c>
      <c r="Q46" s="296"/>
      <c r="R46" s="223"/>
      <c r="T46" s="332"/>
      <c r="U46" s="332"/>
      <c r="V46" s="332"/>
      <c r="W46" s="332"/>
      <c r="Y46" s="346" t="s">
        <v>3447</v>
      </c>
    </row>
    <row r="47" spans="1:26" ht="27">
      <c r="A47" s="762"/>
      <c r="B47" s="786" t="s">
        <v>2181</v>
      </c>
      <c r="C47" s="827"/>
      <c r="D47" s="766"/>
      <c r="E47" s="766"/>
      <c r="F47" s="766"/>
      <c r="G47" s="767"/>
      <c r="H47" s="772"/>
      <c r="I47" s="264" t="s">
        <v>3448</v>
      </c>
      <c r="J47" s="224" t="s">
        <v>3449</v>
      </c>
      <c r="K47" s="233" t="s">
        <v>3450</v>
      </c>
      <c r="L47" s="233" t="s">
        <v>3451</v>
      </c>
      <c r="M47" s="238" t="s">
        <v>3452</v>
      </c>
      <c r="N47" s="230"/>
      <c r="O47" s="253" t="s">
        <v>3415</v>
      </c>
      <c r="P47" s="280">
        <v>45029</v>
      </c>
      <c r="Q47" s="296"/>
      <c r="R47" s="223"/>
      <c r="T47" s="332"/>
      <c r="U47" s="332"/>
      <c r="V47" s="332"/>
      <c r="W47" s="332"/>
      <c r="Y47" s="346" t="s">
        <v>3453</v>
      </c>
      <c r="Z47" s="46">
        <f t="shared" ref="Z47:Z72" si="0">LEN(Y47)</f>
        <v>10</v>
      </c>
    </row>
    <row r="48" spans="1:26">
      <c r="A48" s="263">
        <v>11</v>
      </c>
      <c r="B48" s="221" t="s">
        <v>1981</v>
      </c>
      <c r="C48" s="251" t="s">
        <v>3454</v>
      </c>
      <c r="D48" s="222" t="s">
        <v>3455</v>
      </c>
      <c r="E48" s="222" t="s">
        <v>3456</v>
      </c>
      <c r="F48" s="219"/>
      <c r="G48" s="223"/>
      <c r="H48" s="228"/>
      <c r="I48" s="264" t="s">
        <v>3263</v>
      </c>
      <c r="J48" s="224"/>
      <c r="K48" s="233"/>
      <c r="L48" s="233"/>
      <c r="M48" s="238"/>
      <c r="N48" s="230"/>
      <c r="O48" s="253" t="s">
        <v>3415</v>
      </c>
      <c r="P48" s="280">
        <v>45002</v>
      </c>
      <c r="Q48" s="296"/>
      <c r="R48" s="223"/>
      <c r="T48" s="332"/>
      <c r="U48" s="332" t="s">
        <v>3376</v>
      </c>
      <c r="V48" s="332"/>
      <c r="W48" s="332"/>
      <c r="Y48" s="346" t="s">
        <v>3457</v>
      </c>
      <c r="Z48" s="46">
        <f t="shared" si="0"/>
        <v>9</v>
      </c>
    </row>
    <row r="49" spans="1:26" ht="67.5">
      <c r="A49" s="263">
        <v>12</v>
      </c>
      <c r="B49" s="221" t="s">
        <v>3458</v>
      </c>
      <c r="C49" s="251" t="s">
        <v>3454</v>
      </c>
      <c r="D49" s="222" t="s">
        <v>3459</v>
      </c>
      <c r="E49" s="222" t="s">
        <v>3460</v>
      </c>
      <c r="F49" s="222" t="s">
        <v>1911</v>
      </c>
      <c r="G49" s="223" t="s">
        <v>3461</v>
      </c>
      <c r="H49" s="228"/>
      <c r="I49" s="264" t="s">
        <v>3263</v>
      </c>
      <c r="J49" s="224"/>
      <c r="K49" s="321" t="s">
        <v>3462</v>
      </c>
      <c r="L49" s="233" t="s">
        <v>3463</v>
      </c>
      <c r="M49" s="196" t="s">
        <v>3464</v>
      </c>
      <c r="N49" s="285" t="s">
        <v>3465</v>
      </c>
      <c r="O49" s="253" t="s">
        <v>3267</v>
      </c>
      <c r="P49" s="280">
        <v>45015</v>
      </c>
      <c r="Q49" s="296">
        <v>45050</v>
      </c>
      <c r="R49" s="345">
        <v>45054</v>
      </c>
      <c r="T49" s="331">
        <v>6</v>
      </c>
      <c r="U49" s="332" t="s">
        <v>3268</v>
      </c>
      <c r="V49" s="332"/>
      <c r="W49" s="332"/>
      <c r="Y49" s="346" t="s">
        <v>3466</v>
      </c>
      <c r="Z49" s="46">
        <f t="shared" si="0"/>
        <v>10</v>
      </c>
    </row>
    <row r="50" spans="1:26">
      <c r="A50" s="774">
        <v>13</v>
      </c>
      <c r="B50" s="765" t="s">
        <v>1952</v>
      </c>
      <c r="C50" s="787" t="s">
        <v>3467</v>
      </c>
      <c r="D50" s="775" t="s">
        <v>3459</v>
      </c>
      <c r="E50" s="777" t="s">
        <v>3468</v>
      </c>
      <c r="F50" s="775"/>
      <c r="G50" s="776"/>
      <c r="H50" s="778" t="s">
        <v>3469</v>
      </c>
      <c r="I50" s="264" t="s">
        <v>3263</v>
      </c>
      <c r="J50" s="224"/>
      <c r="K50" s="233" t="s">
        <v>3470</v>
      </c>
      <c r="L50" s="233" t="s">
        <v>3471</v>
      </c>
      <c r="M50" s="48" t="s">
        <v>3472</v>
      </c>
      <c r="N50" s="230"/>
      <c r="O50" s="253" t="s">
        <v>3352</v>
      </c>
      <c r="P50" s="280">
        <v>44999</v>
      </c>
      <c r="Q50" s="296">
        <v>45048</v>
      </c>
      <c r="R50" s="303">
        <v>45050</v>
      </c>
      <c r="T50" s="331">
        <v>2</v>
      </c>
      <c r="U50" s="332" t="s">
        <v>3268</v>
      </c>
      <c r="V50" s="332"/>
      <c r="W50" s="332"/>
      <c r="Y50" s="346" t="s">
        <v>3473</v>
      </c>
      <c r="Z50" s="46">
        <f t="shared" si="0"/>
        <v>8</v>
      </c>
    </row>
    <row r="51" spans="1:26">
      <c r="A51" s="774"/>
      <c r="B51" s="765" t="s">
        <v>2179</v>
      </c>
      <c r="C51" s="787"/>
      <c r="D51" s="775"/>
      <c r="E51" s="775"/>
      <c r="F51" s="775"/>
      <c r="G51" s="776"/>
      <c r="H51" s="779"/>
      <c r="I51" s="264" t="s">
        <v>3474</v>
      </c>
      <c r="J51" s="224"/>
      <c r="K51" s="233" t="s">
        <v>3475</v>
      </c>
      <c r="L51" s="233" t="s">
        <v>3476</v>
      </c>
      <c r="M51" s="48" t="s">
        <v>3477</v>
      </c>
      <c r="N51" s="230"/>
      <c r="O51" s="305" t="s">
        <v>3381</v>
      </c>
      <c r="P51" s="280">
        <v>45036</v>
      </c>
      <c r="Q51" s="296">
        <v>45050</v>
      </c>
      <c r="R51" s="223" t="s">
        <v>583</v>
      </c>
      <c r="T51" s="331">
        <v>19</v>
      </c>
      <c r="U51" s="332" t="s">
        <v>3478</v>
      </c>
      <c r="V51" s="332" t="s">
        <v>3479</v>
      </c>
      <c r="W51" s="332" t="s">
        <v>3480</v>
      </c>
      <c r="Y51" s="346" t="s">
        <v>3481</v>
      </c>
      <c r="Z51" s="46">
        <f t="shared" si="0"/>
        <v>10</v>
      </c>
    </row>
    <row r="52" spans="1:26" ht="27">
      <c r="A52" s="263">
        <v>14</v>
      </c>
      <c r="B52" s="221" t="s">
        <v>3482</v>
      </c>
      <c r="C52" s="251" t="s">
        <v>3483</v>
      </c>
      <c r="D52" s="222" t="s">
        <v>3459</v>
      </c>
      <c r="E52" s="222" t="s">
        <v>3460</v>
      </c>
      <c r="F52" s="222" t="s">
        <v>1911</v>
      </c>
      <c r="G52" s="223" t="s">
        <v>3484</v>
      </c>
      <c r="H52" s="228"/>
      <c r="I52" s="264" t="s">
        <v>3485</v>
      </c>
      <c r="J52" s="224"/>
      <c r="K52" s="233" t="s">
        <v>3486</v>
      </c>
      <c r="L52" s="233" t="s">
        <v>3487</v>
      </c>
      <c r="M52" s="48" t="s">
        <v>3488</v>
      </c>
      <c r="N52" s="230" t="s">
        <v>3489</v>
      </c>
      <c r="O52" s="253" t="s">
        <v>3267</v>
      </c>
      <c r="P52" s="280">
        <v>45026</v>
      </c>
      <c r="Q52" s="296">
        <v>45055</v>
      </c>
      <c r="R52" s="223"/>
      <c r="T52" s="331">
        <v>4</v>
      </c>
      <c r="U52" s="332" t="s">
        <v>3353</v>
      </c>
      <c r="V52" s="332"/>
      <c r="W52" s="332"/>
      <c r="Y52" s="346" t="s">
        <v>3490</v>
      </c>
      <c r="Z52" s="46">
        <f t="shared" si="0"/>
        <v>9</v>
      </c>
    </row>
    <row r="53" spans="1:26">
      <c r="A53" s="263">
        <v>15</v>
      </c>
      <c r="B53" s="221" t="s">
        <v>3491</v>
      </c>
      <c r="C53" s="251" t="s">
        <v>3492</v>
      </c>
      <c r="D53" s="222" t="s">
        <v>3493</v>
      </c>
      <c r="E53" s="222" t="s">
        <v>3494</v>
      </c>
      <c r="F53" s="219"/>
      <c r="G53" s="223"/>
      <c r="H53" s="228"/>
      <c r="I53" s="264" t="s">
        <v>64</v>
      </c>
      <c r="J53" s="224"/>
      <c r="K53" s="233" t="s">
        <v>3495</v>
      </c>
      <c r="L53" s="233" t="s">
        <v>3496</v>
      </c>
      <c r="M53" s="48" t="s">
        <v>3497</v>
      </c>
      <c r="N53" s="230"/>
      <c r="O53" s="253" t="s">
        <v>3313</v>
      </c>
      <c r="P53" s="280">
        <v>45006</v>
      </c>
      <c r="Q53" s="296">
        <v>45035</v>
      </c>
      <c r="R53" s="303">
        <v>45076</v>
      </c>
      <c r="T53" s="331">
        <v>2</v>
      </c>
      <c r="U53" s="332" t="s">
        <v>3498</v>
      </c>
      <c r="V53" s="333" t="s">
        <v>2874</v>
      </c>
      <c r="W53" s="332"/>
      <c r="Y53" s="346" t="s">
        <v>3499</v>
      </c>
      <c r="Z53" s="46">
        <f t="shared" si="0"/>
        <v>9</v>
      </c>
    </row>
    <row r="54" spans="1:26">
      <c r="A54" s="263">
        <v>16</v>
      </c>
      <c r="B54" s="221" t="s">
        <v>3500</v>
      </c>
      <c r="C54" s="251" t="s">
        <v>3501</v>
      </c>
      <c r="D54" s="222" t="s">
        <v>3493</v>
      </c>
      <c r="E54" s="222" t="s">
        <v>3502</v>
      </c>
      <c r="F54" s="219"/>
      <c r="G54" s="223"/>
      <c r="H54" s="228"/>
      <c r="I54" s="264" t="s">
        <v>64</v>
      </c>
      <c r="J54" s="224"/>
      <c r="K54" s="233" t="s">
        <v>3503</v>
      </c>
      <c r="L54" s="233" t="s">
        <v>3504</v>
      </c>
      <c r="M54" s="48" t="s">
        <v>3505</v>
      </c>
      <c r="N54" s="230"/>
      <c r="O54" s="253" t="s">
        <v>3313</v>
      </c>
      <c r="P54" s="280">
        <v>45006</v>
      </c>
      <c r="Q54" s="296">
        <v>45026</v>
      </c>
      <c r="R54" s="223" t="s">
        <v>583</v>
      </c>
      <c r="T54" s="331">
        <v>5</v>
      </c>
      <c r="U54" s="332" t="s">
        <v>3268</v>
      </c>
      <c r="V54" s="333" t="s">
        <v>2874</v>
      </c>
      <c r="W54" s="332"/>
      <c r="Y54" s="346" t="s">
        <v>3506</v>
      </c>
      <c r="Z54" s="46">
        <f t="shared" si="0"/>
        <v>9</v>
      </c>
    </row>
    <row r="55" spans="1:26">
      <c r="A55" s="263">
        <v>17</v>
      </c>
      <c r="B55" s="221" t="s">
        <v>3507</v>
      </c>
      <c r="C55" s="251" t="s">
        <v>3508</v>
      </c>
      <c r="D55" s="222" t="s">
        <v>3509</v>
      </c>
      <c r="E55" s="222" t="s">
        <v>3510</v>
      </c>
      <c r="F55" s="219"/>
      <c r="G55" s="223"/>
      <c r="H55" s="228"/>
      <c r="I55" s="264" t="s">
        <v>3263</v>
      </c>
      <c r="J55" s="224"/>
      <c r="K55" s="233" t="s">
        <v>3511</v>
      </c>
      <c r="L55" s="233" t="s">
        <v>3512</v>
      </c>
      <c r="M55" s="48" t="s">
        <v>3513</v>
      </c>
      <c r="N55" s="230"/>
      <c r="O55" s="253" t="s">
        <v>3352</v>
      </c>
      <c r="P55" s="280">
        <v>44999</v>
      </c>
      <c r="Q55" s="296">
        <v>45050</v>
      </c>
      <c r="R55" s="303">
        <v>45057</v>
      </c>
      <c r="T55" s="331">
        <v>4</v>
      </c>
      <c r="U55" s="332" t="s">
        <v>3514</v>
      </c>
      <c r="V55" s="332"/>
      <c r="W55" s="332"/>
      <c r="Y55" s="346" t="s">
        <v>3515</v>
      </c>
      <c r="Z55" s="46">
        <f t="shared" si="0"/>
        <v>9</v>
      </c>
    </row>
    <row r="56" spans="1:26">
      <c r="A56" s="263">
        <v>18</v>
      </c>
      <c r="B56" s="221" t="s">
        <v>3516</v>
      </c>
      <c r="C56" s="251" t="s">
        <v>3517</v>
      </c>
      <c r="D56" s="222" t="s">
        <v>3509</v>
      </c>
      <c r="E56" s="222" t="s">
        <v>3510</v>
      </c>
      <c r="F56" s="219"/>
      <c r="G56" s="223"/>
      <c r="H56" s="228"/>
      <c r="I56" s="264" t="s">
        <v>3518</v>
      </c>
      <c r="J56" s="224" t="s">
        <v>3519</v>
      </c>
      <c r="K56" s="233" t="s">
        <v>3520</v>
      </c>
      <c r="L56" s="233" t="s">
        <v>3521</v>
      </c>
      <c r="M56" s="48" t="s">
        <v>3522</v>
      </c>
      <c r="N56" s="230" t="s">
        <v>3523</v>
      </c>
      <c r="O56" s="253" t="s">
        <v>3381</v>
      </c>
      <c r="P56" s="280">
        <v>45034</v>
      </c>
      <c r="Q56" s="296">
        <v>45055</v>
      </c>
      <c r="R56" s="345">
        <v>45069</v>
      </c>
      <c r="T56" s="331">
        <v>2</v>
      </c>
      <c r="U56" s="332" t="s">
        <v>1032</v>
      </c>
      <c r="V56" s="332"/>
      <c r="W56" s="332"/>
      <c r="Y56" s="346" t="s">
        <v>3524</v>
      </c>
      <c r="Z56" s="46">
        <f t="shared" si="0"/>
        <v>10</v>
      </c>
    </row>
    <row r="57" spans="1:26">
      <c r="A57" s="263">
        <v>19</v>
      </c>
      <c r="B57" s="221" t="s">
        <v>3525</v>
      </c>
      <c r="C57" s="251" t="s">
        <v>3526</v>
      </c>
      <c r="D57" s="222" t="s">
        <v>3527</v>
      </c>
      <c r="E57" s="222" t="s">
        <v>3528</v>
      </c>
      <c r="F57" s="219"/>
      <c r="G57" s="223"/>
      <c r="H57" s="228"/>
      <c r="I57" s="264" t="s">
        <v>3263</v>
      </c>
      <c r="J57" s="224"/>
      <c r="K57" s="233" t="s">
        <v>3529</v>
      </c>
      <c r="L57" s="233" t="s">
        <v>3530</v>
      </c>
      <c r="M57" s="48" t="s">
        <v>3531</v>
      </c>
      <c r="N57" s="230"/>
      <c r="O57" s="253" t="s">
        <v>3313</v>
      </c>
      <c r="P57" s="280">
        <v>45013</v>
      </c>
      <c r="Q57" s="296">
        <v>45040</v>
      </c>
      <c r="R57" s="303">
        <v>45043</v>
      </c>
      <c r="T57" s="331">
        <v>4</v>
      </c>
      <c r="U57" s="332" t="s">
        <v>3268</v>
      </c>
      <c r="V57" s="333" t="s">
        <v>2874</v>
      </c>
      <c r="W57" s="332"/>
      <c r="Y57" s="346" t="s">
        <v>3532</v>
      </c>
      <c r="Z57" s="46">
        <f t="shared" si="0"/>
        <v>9</v>
      </c>
    </row>
    <row r="58" spans="1:26" ht="27">
      <c r="A58" s="263">
        <v>20</v>
      </c>
      <c r="B58" s="221" t="s">
        <v>3533</v>
      </c>
      <c r="C58" s="251" t="s">
        <v>3534</v>
      </c>
      <c r="D58" s="226" t="s">
        <v>3535</v>
      </c>
      <c r="E58" s="226" t="s">
        <v>3536</v>
      </c>
      <c r="F58" s="219"/>
      <c r="G58" s="223"/>
      <c r="H58" s="228"/>
      <c r="I58" s="264" t="s">
        <v>3263</v>
      </c>
      <c r="J58" s="224"/>
      <c r="K58" s="233" t="s">
        <v>3529</v>
      </c>
      <c r="L58" s="233" t="s">
        <v>3537</v>
      </c>
      <c r="M58" s="48" t="s">
        <v>3531</v>
      </c>
      <c r="N58" s="230"/>
      <c r="O58" s="253" t="s">
        <v>3313</v>
      </c>
      <c r="P58" s="280">
        <v>45013</v>
      </c>
      <c r="Q58" s="296">
        <v>45040</v>
      </c>
      <c r="R58" s="223" t="s">
        <v>583</v>
      </c>
      <c r="T58" s="331">
        <v>5</v>
      </c>
      <c r="U58" s="332" t="s">
        <v>3268</v>
      </c>
      <c r="V58" s="333" t="s">
        <v>2874</v>
      </c>
      <c r="W58" s="332"/>
      <c r="Y58" s="346" t="s">
        <v>3538</v>
      </c>
      <c r="Z58" s="46">
        <f t="shared" si="0"/>
        <v>9</v>
      </c>
    </row>
    <row r="59" spans="1:26">
      <c r="A59" s="263">
        <v>21</v>
      </c>
      <c r="B59" s="221" t="s">
        <v>1913</v>
      </c>
      <c r="C59" s="251" t="s">
        <v>3539</v>
      </c>
      <c r="D59" s="222" t="s">
        <v>3527</v>
      </c>
      <c r="E59" s="222" t="s">
        <v>3540</v>
      </c>
      <c r="F59" s="222" t="s">
        <v>1911</v>
      </c>
      <c r="G59" s="223" t="s">
        <v>1912</v>
      </c>
      <c r="H59" s="228"/>
      <c r="I59" s="264" t="s">
        <v>64</v>
      </c>
      <c r="J59" s="224"/>
      <c r="K59" s="275" t="s">
        <v>3541</v>
      </c>
      <c r="L59" s="233" t="s">
        <v>3542</v>
      </c>
      <c r="M59" s="48" t="s">
        <v>3543</v>
      </c>
      <c r="N59" s="230"/>
      <c r="O59" s="253" t="s">
        <v>3352</v>
      </c>
      <c r="P59" s="280">
        <v>45005</v>
      </c>
      <c r="Q59" s="296">
        <v>45026</v>
      </c>
      <c r="R59" s="303">
        <v>45054</v>
      </c>
      <c r="T59" s="331">
        <v>2</v>
      </c>
      <c r="U59" s="332" t="s">
        <v>3268</v>
      </c>
      <c r="V59" s="332"/>
      <c r="W59" s="332"/>
      <c r="Y59" s="346" t="s">
        <v>3544</v>
      </c>
      <c r="Z59" s="46">
        <f t="shared" si="0"/>
        <v>10</v>
      </c>
    </row>
    <row r="60" spans="1:26">
      <c r="A60" s="263">
        <v>22</v>
      </c>
      <c r="B60" s="221" t="s">
        <v>1907</v>
      </c>
      <c r="C60" s="251" t="s">
        <v>3545</v>
      </c>
      <c r="D60" s="222" t="s">
        <v>3527</v>
      </c>
      <c r="E60" s="222" t="s">
        <v>3540</v>
      </c>
      <c r="F60" s="222" t="s">
        <v>1911</v>
      </c>
      <c r="G60" s="223" t="s">
        <v>1912</v>
      </c>
      <c r="H60" s="228"/>
      <c r="I60" s="264" t="s">
        <v>64</v>
      </c>
      <c r="J60" s="224"/>
      <c r="K60" s="275" t="s">
        <v>3541</v>
      </c>
      <c r="L60" s="233" t="s">
        <v>3546</v>
      </c>
      <c r="M60" s="48" t="s">
        <v>3543</v>
      </c>
      <c r="N60" s="230"/>
      <c r="O60" s="253" t="s">
        <v>3352</v>
      </c>
      <c r="P60" s="280">
        <v>45005</v>
      </c>
      <c r="Q60" s="296">
        <v>45040</v>
      </c>
      <c r="R60" s="223" t="s">
        <v>583</v>
      </c>
      <c r="T60" s="331">
        <v>2</v>
      </c>
      <c r="U60" s="332" t="s">
        <v>3268</v>
      </c>
      <c r="V60" s="332"/>
      <c r="W60" s="332"/>
      <c r="Y60" s="346" t="s">
        <v>3547</v>
      </c>
      <c r="Z60" s="46">
        <f t="shared" si="0"/>
        <v>8</v>
      </c>
    </row>
    <row r="61" spans="1:26">
      <c r="A61" s="762">
        <v>23</v>
      </c>
      <c r="B61" s="278" t="s">
        <v>3548</v>
      </c>
      <c r="C61" s="826" t="s">
        <v>3549</v>
      </c>
      <c r="D61" s="222" t="s">
        <v>3527</v>
      </c>
      <c r="E61" s="222" t="s">
        <v>3550</v>
      </c>
      <c r="F61" s="219"/>
      <c r="G61" s="279"/>
      <c r="H61" s="228"/>
      <c r="I61" s="264" t="s">
        <v>3263</v>
      </c>
      <c r="J61" s="224" t="s">
        <v>3551</v>
      </c>
      <c r="K61" s="233" t="s">
        <v>3552</v>
      </c>
      <c r="L61" s="233" t="s">
        <v>3553</v>
      </c>
      <c r="M61" s="48" t="s">
        <v>3554</v>
      </c>
      <c r="N61" s="286"/>
      <c r="O61" s="253" t="s">
        <v>3313</v>
      </c>
      <c r="P61" s="280">
        <v>45013</v>
      </c>
      <c r="Q61" s="296">
        <v>45040</v>
      </c>
      <c r="R61" s="223" t="s">
        <v>583</v>
      </c>
      <c r="T61" s="331">
        <v>3</v>
      </c>
      <c r="U61" s="332" t="s">
        <v>3268</v>
      </c>
      <c r="V61" s="333" t="s">
        <v>2874</v>
      </c>
      <c r="W61" s="332"/>
      <c r="Y61" s="346" t="s">
        <v>3555</v>
      </c>
      <c r="Z61" s="46">
        <f t="shared" si="0"/>
        <v>8</v>
      </c>
    </row>
    <row r="62" spans="1:26">
      <c r="A62" s="762"/>
      <c r="B62" s="276" t="s">
        <v>3556</v>
      </c>
      <c r="C62" s="826"/>
      <c r="D62" s="222" t="s">
        <v>1744</v>
      </c>
      <c r="E62" s="222" t="s">
        <v>3557</v>
      </c>
      <c r="F62" s="219"/>
      <c r="G62" s="279"/>
      <c r="H62" s="228"/>
      <c r="I62" s="264" t="s">
        <v>3558</v>
      </c>
      <c r="J62" s="224" t="s">
        <v>3559</v>
      </c>
      <c r="K62" s="233" t="s">
        <v>3560</v>
      </c>
      <c r="L62" s="233" t="s">
        <v>3561</v>
      </c>
      <c r="M62" s="48" t="s">
        <v>3562</v>
      </c>
      <c r="N62" s="285"/>
      <c r="O62" s="253" t="s">
        <v>3297</v>
      </c>
      <c r="P62" s="280">
        <v>45021</v>
      </c>
      <c r="Q62" s="296">
        <v>45044</v>
      </c>
      <c r="R62" s="223" t="s">
        <v>583</v>
      </c>
      <c r="T62" s="331">
        <v>2</v>
      </c>
      <c r="U62" s="332" t="s">
        <v>3353</v>
      </c>
      <c r="V62" s="332"/>
      <c r="W62" s="332" t="s">
        <v>3563</v>
      </c>
      <c r="Y62" s="346" t="s">
        <v>3564</v>
      </c>
      <c r="Z62" s="46">
        <f t="shared" si="0"/>
        <v>10</v>
      </c>
    </row>
    <row r="63" spans="1:26">
      <c r="A63" s="263">
        <v>24</v>
      </c>
      <c r="B63" s="221" t="s">
        <v>1904</v>
      </c>
      <c r="C63" s="251" t="s">
        <v>3565</v>
      </c>
      <c r="D63" s="222" t="s">
        <v>552</v>
      </c>
      <c r="E63" s="222" t="s">
        <v>1881</v>
      </c>
      <c r="F63" s="219"/>
      <c r="G63" s="223"/>
      <c r="H63" s="228"/>
      <c r="I63" s="264" t="s">
        <v>64</v>
      </c>
      <c r="J63" s="224"/>
      <c r="K63" s="275" t="s">
        <v>3566</v>
      </c>
      <c r="L63" s="233" t="s">
        <v>3546</v>
      </c>
      <c r="M63" s="238" t="s">
        <v>3567</v>
      </c>
      <c r="N63" s="230"/>
      <c r="O63" s="253" t="s">
        <v>3352</v>
      </c>
      <c r="P63" s="280">
        <v>45013</v>
      </c>
      <c r="Q63" s="296">
        <v>45044</v>
      </c>
      <c r="R63" s="223" t="s">
        <v>583</v>
      </c>
      <c r="T63" s="331">
        <v>3</v>
      </c>
      <c r="U63" s="332" t="s">
        <v>3268</v>
      </c>
      <c r="V63" s="332"/>
      <c r="W63" s="332"/>
      <c r="Y63" s="346" t="s">
        <v>3568</v>
      </c>
      <c r="Z63" s="46">
        <f t="shared" si="0"/>
        <v>10</v>
      </c>
    </row>
    <row r="64" spans="1:26">
      <c r="A64" s="263">
        <v>25</v>
      </c>
      <c r="B64" s="221" t="s">
        <v>1884</v>
      </c>
      <c r="C64" s="251" t="s">
        <v>3569</v>
      </c>
      <c r="D64" s="222" t="s">
        <v>552</v>
      </c>
      <c r="E64" s="222" t="s">
        <v>1881</v>
      </c>
      <c r="F64" s="219"/>
      <c r="G64" s="223"/>
      <c r="H64" s="228"/>
      <c r="I64" s="264" t="s">
        <v>64</v>
      </c>
      <c r="J64" s="224"/>
      <c r="K64" s="233" t="s">
        <v>3570</v>
      </c>
      <c r="L64" s="233" t="s">
        <v>3571</v>
      </c>
      <c r="M64" s="238" t="s">
        <v>3572</v>
      </c>
      <c r="N64" s="230"/>
      <c r="O64" s="253" t="s">
        <v>3352</v>
      </c>
      <c r="P64" s="280">
        <v>45001</v>
      </c>
      <c r="Q64" s="296">
        <v>45026</v>
      </c>
      <c r="R64" s="223" t="s">
        <v>583</v>
      </c>
      <c r="T64" s="331">
        <v>4</v>
      </c>
      <c r="U64" s="332" t="s">
        <v>3268</v>
      </c>
      <c r="V64" s="332"/>
      <c r="W64" s="332"/>
      <c r="Y64" s="346" t="s">
        <v>3573</v>
      </c>
      <c r="Z64" s="46">
        <f t="shared" si="0"/>
        <v>10</v>
      </c>
    </row>
    <row r="65" spans="1:26">
      <c r="A65" s="263">
        <v>26</v>
      </c>
      <c r="B65" s="221" t="s">
        <v>3574</v>
      </c>
      <c r="C65" s="251" t="s">
        <v>3575</v>
      </c>
      <c r="D65" s="222" t="s">
        <v>3576</v>
      </c>
      <c r="E65" s="222" t="s">
        <v>3577</v>
      </c>
      <c r="F65" s="219"/>
      <c r="G65" s="223"/>
      <c r="H65" s="228"/>
      <c r="I65" s="264" t="s">
        <v>64</v>
      </c>
      <c r="J65" s="224"/>
      <c r="K65" s="275" t="s">
        <v>3541</v>
      </c>
      <c r="L65" s="233" t="s">
        <v>3546</v>
      </c>
      <c r="M65" s="238" t="s">
        <v>3567</v>
      </c>
      <c r="N65" s="230"/>
      <c r="O65" s="253" t="s">
        <v>3352</v>
      </c>
      <c r="P65" s="280">
        <v>45005</v>
      </c>
      <c r="Q65" s="296">
        <v>45026</v>
      </c>
      <c r="R65" s="223" t="s">
        <v>583</v>
      </c>
      <c r="T65" s="331">
        <v>2</v>
      </c>
      <c r="U65" s="332" t="s">
        <v>3268</v>
      </c>
      <c r="V65" s="332"/>
      <c r="W65" s="332"/>
      <c r="Y65" s="346" t="s">
        <v>3578</v>
      </c>
      <c r="Z65" s="46">
        <f t="shared" si="0"/>
        <v>8</v>
      </c>
    </row>
    <row r="66" spans="1:26">
      <c r="A66" s="263">
        <v>27</v>
      </c>
      <c r="B66" s="221" t="s">
        <v>3579</v>
      </c>
      <c r="C66" s="251" t="s">
        <v>3580</v>
      </c>
      <c r="D66" s="222" t="s">
        <v>3576</v>
      </c>
      <c r="E66" s="222" t="s">
        <v>3577</v>
      </c>
      <c r="F66" s="219"/>
      <c r="G66" s="223"/>
      <c r="H66" s="228"/>
      <c r="I66" s="264" t="s">
        <v>3263</v>
      </c>
      <c r="J66" s="224"/>
      <c r="K66" s="275" t="s">
        <v>3541</v>
      </c>
      <c r="L66" s="233" t="s">
        <v>3546</v>
      </c>
      <c r="M66" s="238" t="s">
        <v>3567</v>
      </c>
      <c r="N66" s="230"/>
      <c r="O66" s="253" t="s">
        <v>3352</v>
      </c>
      <c r="P66" s="280">
        <v>45005</v>
      </c>
      <c r="Q66" s="296">
        <v>45026</v>
      </c>
      <c r="R66" s="223" t="s">
        <v>583</v>
      </c>
      <c r="T66" s="331">
        <v>2</v>
      </c>
      <c r="U66" s="332" t="s">
        <v>3268</v>
      </c>
      <c r="V66" s="332"/>
      <c r="W66" s="332"/>
      <c r="Y66" s="346" t="s">
        <v>3581</v>
      </c>
      <c r="Z66" s="46">
        <f t="shared" si="0"/>
        <v>8</v>
      </c>
    </row>
    <row r="67" spans="1:26">
      <c r="A67" s="263">
        <v>28</v>
      </c>
      <c r="B67" s="221" t="s">
        <v>1889</v>
      </c>
      <c r="C67" s="251" t="s">
        <v>3582</v>
      </c>
      <c r="D67" s="222" t="s">
        <v>3576</v>
      </c>
      <c r="E67" s="222" t="s">
        <v>3583</v>
      </c>
      <c r="F67" s="219"/>
      <c r="G67" s="223"/>
      <c r="H67" s="228"/>
      <c r="I67" s="264" t="s">
        <v>64</v>
      </c>
      <c r="J67" s="224"/>
      <c r="K67" s="275" t="s">
        <v>3541</v>
      </c>
      <c r="L67" s="233" t="s">
        <v>3546</v>
      </c>
      <c r="M67" s="238" t="s">
        <v>3567</v>
      </c>
      <c r="N67" s="230"/>
      <c r="O67" s="253" t="s">
        <v>3352</v>
      </c>
      <c r="P67" s="280">
        <v>45005</v>
      </c>
      <c r="Q67" s="296">
        <v>45026</v>
      </c>
      <c r="R67" s="223" t="s">
        <v>583</v>
      </c>
      <c r="T67" s="331">
        <v>2</v>
      </c>
      <c r="U67" s="332" t="s">
        <v>3268</v>
      </c>
      <c r="V67" s="332"/>
      <c r="W67" s="332"/>
      <c r="Y67" s="346" t="s">
        <v>3584</v>
      </c>
      <c r="Z67" s="46">
        <f t="shared" si="0"/>
        <v>10</v>
      </c>
    </row>
    <row r="68" spans="1:26" ht="14.25" customHeight="1">
      <c r="A68" s="263">
        <v>29</v>
      </c>
      <c r="B68" s="221" t="s">
        <v>3585</v>
      </c>
      <c r="C68" s="251" t="s">
        <v>3586</v>
      </c>
      <c r="D68" s="222" t="s">
        <v>552</v>
      </c>
      <c r="E68" s="222" t="s">
        <v>1881</v>
      </c>
      <c r="F68" s="219"/>
      <c r="G68" s="223"/>
      <c r="H68" s="228"/>
      <c r="I68" s="264" t="s">
        <v>64</v>
      </c>
      <c r="J68" s="224"/>
      <c r="K68" s="275" t="s">
        <v>3541</v>
      </c>
      <c r="L68" s="233" t="s">
        <v>3546</v>
      </c>
      <c r="M68" s="238" t="s">
        <v>3567</v>
      </c>
      <c r="N68" s="230"/>
      <c r="O68" s="253" t="s">
        <v>3352</v>
      </c>
      <c r="P68" s="280">
        <v>45013</v>
      </c>
      <c r="Q68" s="296">
        <v>45044</v>
      </c>
      <c r="R68" s="223" t="s">
        <v>583</v>
      </c>
      <c r="T68" s="331">
        <v>2</v>
      </c>
      <c r="U68" s="332" t="s">
        <v>3268</v>
      </c>
      <c r="V68" s="332"/>
      <c r="W68" s="332"/>
      <c r="Y68" s="346" t="s">
        <v>3587</v>
      </c>
      <c r="Z68" s="46">
        <f t="shared" si="0"/>
        <v>8</v>
      </c>
    </row>
    <row r="69" spans="1:26">
      <c r="A69" s="263">
        <v>30</v>
      </c>
      <c r="B69" s="221" t="s">
        <v>1900</v>
      </c>
      <c r="C69" s="251" t="s">
        <v>3588</v>
      </c>
      <c r="D69" s="222" t="s">
        <v>3589</v>
      </c>
      <c r="E69" s="222" t="s">
        <v>3590</v>
      </c>
      <c r="F69" s="219"/>
      <c r="G69" s="223"/>
      <c r="H69" s="228"/>
      <c r="I69" s="264" t="s">
        <v>64</v>
      </c>
      <c r="J69" s="224" t="s">
        <v>3591</v>
      </c>
      <c r="K69" s="275" t="s">
        <v>3541</v>
      </c>
      <c r="L69" s="233" t="s">
        <v>3542</v>
      </c>
      <c r="M69" s="238" t="s">
        <v>3543</v>
      </c>
      <c r="N69" s="230"/>
      <c r="O69" s="253" t="s">
        <v>3352</v>
      </c>
      <c r="P69" s="280">
        <v>45013</v>
      </c>
      <c r="Q69" s="296">
        <v>45026</v>
      </c>
      <c r="R69" s="303">
        <v>45026</v>
      </c>
      <c r="T69" s="331">
        <v>3</v>
      </c>
      <c r="U69" s="332" t="s">
        <v>3268</v>
      </c>
      <c r="V69" s="332"/>
      <c r="W69" s="332"/>
      <c r="Y69" s="346" t="s">
        <v>3592</v>
      </c>
      <c r="Z69" s="46">
        <f t="shared" si="0"/>
        <v>10</v>
      </c>
    </row>
    <row r="70" spans="1:26">
      <c r="A70" s="263">
        <v>31</v>
      </c>
      <c r="B70" s="221" t="s">
        <v>1877</v>
      </c>
      <c r="C70" s="251" t="s">
        <v>3593</v>
      </c>
      <c r="D70" s="222" t="s">
        <v>552</v>
      </c>
      <c r="E70" s="222" t="s">
        <v>1881</v>
      </c>
      <c r="F70" s="219"/>
      <c r="G70" s="223"/>
      <c r="H70" s="228"/>
      <c r="I70" s="264" t="s">
        <v>64</v>
      </c>
      <c r="J70" s="224"/>
      <c r="K70" s="275" t="s">
        <v>3541</v>
      </c>
      <c r="L70" s="233" t="s">
        <v>3546</v>
      </c>
      <c r="M70" s="238" t="s">
        <v>3567</v>
      </c>
      <c r="N70" s="230"/>
      <c r="O70" s="253" t="s">
        <v>3352</v>
      </c>
      <c r="P70" s="280">
        <v>45005</v>
      </c>
      <c r="Q70" s="296">
        <v>45040</v>
      </c>
      <c r="R70" s="303">
        <v>45054</v>
      </c>
      <c r="T70" s="331">
        <v>2</v>
      </c>
      <c r="U70" s="332" t="s">
        <v>3268</v>
      </c>
      <c r="V70" s="332"/>
      <c r="W70" s="332"/>
      <c r="Y70" s="346" t="s">
        <v>3594</v>
      </c>
      <c r="Z70" s="46">
        <f t="shared" si="0"/>
        <v>10</v>
      </c>
    </row>
    <row r="71" spans="1:26" ht="27">
      <c r="A71" s="762">
        <v>32</v>
      </c>
      <c r="B71" s="765" t="s">
        <v>1038</v>
      </c>
      <c r="C71" s="787" t="s">
        <v>3595</v>
      </c>
      <c r="D71" s="793" t="s">
        <v>3596</v>
      </c>
      <c r="E71" s="793" t="s">
        <v>3597</v>
      </c>
      <c r="F71" s="766" t="s">
        <v>3598</v>
      </c>
      <c r="G71" s="767" t="s">
        <v>3599</v>
      </c>
      <c r="H71" s="780"/>
      <c r="I71" s="264" t="s">
        <v>3600</v>
      </c>
      <c r="J71" s="224" t="s">
        <v>3601</v>
      </c>
      <c r="K71" s="233" t="s">
        <v>1047</v>
      </c>
      <c r="L71" s="233" t="s">
        <v>3602</v>
      </c>
      <c r="M71" s="238" t="s">
        <v>3603</v>
      </c>
      <c r="N71" s="230"/>
      <c r="O71" s="253" t="s">
        <v>3267</v>
      </c>
      <c r="P71" s="280">
        <v>45035</v>
      </c>
      <c r="Q71" s="296">
        <v>45058</v>
      </c>
      <c r="R71" s="223"/>
      <c r="T71" s="331">
        <v>4</v>
      </c>
      <c r="U71" s="332" t="s">
        <v>3604</v>
      </c>
      <c r="V71" s="332"/>
      <c r="W71" s="332"/>
      <c r="Y71" s="346" t="s">
        <v>3605</v>
      </c>
      <c r="Z71" s="46">
        <f t="shared" si="0"/>
        <v>10</v>
      </c>
    </row>
    <row r="72" spans="1:26">
      <c r="A72" s="762"/>
      <c r="B72" s="765" t="s">
        <v>2191</v>
      </c>
      <c r="C72" s="787"/>
      <c r="D72" s="793"/>
      <c r="E72" s="793"/>
      <c r="F72" s="766"/>
      <c r="G72" s="767"/>
      <c r="H72" s="780"/>
      <c r="I72" s="264" t="s">
        <v>2619</v>
      </c>
      <c r="J72" s="224" t="s">
        <v>3606</v>
      </c>
      <c r="K72" s="233" t="s">
        <v>3607</v>
      </c>
      <c r="L72" s="233" t="s">
        <v>3608</v>
      </c>
      <c r="M72" s="238" t="s">
        <v>3609</v>
      </c>
      <c r="N72" s="230"/>
      <c r="O72" s="253" t="s">
        <v>3267</v>
      </c>
      <c r="P72" s="280">
        <v>45033</v>
      </c>
      <c r="Q72" s="296">
        <v>45055</v>
      </c>
      <c r="R72" s="345">
        <v>45057</v>
      </c>
      <c r="T72" s="331">
        <v>6</v>
      </c>
      <c r="U72" s="332" t="s">
        <v>3610</v>
      </c>
      <c r="V72" s="332"/>
      <c r="W72" s="332"/>
      <c r="Y72" s="346" t="s">
        <v>3611</v>
      </c>
      <c r="Z72" s="46">
        <f t="shared" si="0"/>
        <v>10</v>
      </c>
    </row>
    <row r="73" spans="1:26" ht="26.25" customHeight="1">
      <c r="A73" s="762"/>
      <c r="B73" s="765" t="s">
        <v>2191</v>
      </c>
      <c r="C73" s="787"/>
      <c r="D73" s="793"/>
      <c r="E73" s="793"/>
      <c r="F73" s="766"/>
      <c r="G73" s="767"/>
      <c r="H73" s="780"/>
      <c r="I73" s="293" t="s">
        <v>3612</v>
      </c>
      <c r="J73" s="224" t="s">
        <v>1054</v>
      </c>
      <c r="K73" s="294" t="s">
        <v>3613</v>
      </c>
      <c r="L73" s="294" t="s">
        <v>3614</v>
      </c>
      <c r="M73" s="238" t="s">
        <v>3615</v>
      </c>
      <c r="N73" s="230" t="s">
        <v>3616</v>
      </c>
      <c r="O73" s="312" t="s">
        <v>199</v>
      </c>
      <c r="P73" s="301"/>
      <c r="Q73" s="296"/>
      <c r="R73" s="223"/>
      <c r="T73" s="332"/>
      <c r="U73" s="332"/>
      <c r="V73" s="332"/>
      <c r="W73" s="332"/>
      <c r="Y73" s="134"/>
    </row>
    <row r="74" spans="1:26">
      <c r="A74" s="762"/>
      <c r="B74" s="765" t="s">
        <v>3617</v>
      </c>
      <c r="C74" s="787"/>
      <c r="D74" s="793"/>
      <c r="E74" s="793"/>
      <c r="F74" s="766"/>
      <c r="G74" s="767"/>
      <c r="H74" s="780"/>
      <c r="I74" s="264" t="s">
        <v>3618</v>
      </c>
      <c r="J74" s="224" t="s">
        <v>3619</v>
      </c>
      <c r="K74" s="233" t="s">
        <v>3620</v>
      </c>
      <c r="L74" s="233" t="s">
        <v>3621</v>
      </c>
      <c r="M74" s="238" t="s">
        <v>3622</v>
      </c>
      <c r="N74" s="230"/>
      <c r="O74" s="253" t="s">
        <v>3297</v>
      </c>
      <c r="P74" s="280">
        <v>45033</v>
      </c>
      <c r="Q74" s="296">
        <v>45050</v>
      </c>
      <c r="R74" s="223"/>
      <c r="T74" s="331">
        <v>4</v>
      </c>
      <c r="U74" s="332" t="s">
        <v>3623</v>
      </c>
      <c r="V74" s="332" t="s">
        <v>3624</v>
      </c>
      <c r="W74" s="332"/>
      <c r="Y74" s="346" t="s">
        <v>3625</v>
      </c>
      <c r="Z74" s="46">
        <f>LEN(Y74)</f>
        <v>9</v>
      </c>
    </row>
    <row r="75" spans="1:26" ht="27">
      <c r="A75" s="762"/>
      <c r="B75" s="765" t="s">
        <v>2192</v>
      </c>
      <c r="C75" s="787"/>
      <c r="D75" s="793"/>
      <c r="E75" s="793"/>
      <c r="F75" s="766"/>
      <c r="G75" s="767"/>
      <c r="H75" s="780"/>
      <c r="I75" s="264" t="s">
        <v>3626</v>
      </c>
      <c r="J75" s="224" t="s">
        <v>3627</v>
      </c>
      <c r="K75" s="233" t="s">
        <v>3628</v>
      </c>
      <c r="L75" s="233" t="s">
        <v>3629</v>
      </c>
      <c r="M75" s="238" t="s">
        <v>3630</v>
      </c>
      <c r="N75" s="230"/>
      <c r="O75" s="253" t="s">
        <v>3297</v>
      </c>
      <c r="P75" s="280">
        <v>45034</v>
      </c>
      <c r="Q75" s="296">
        <v>45050</v>
      </c>
      <c r="R75" s="223" t="s">
        <v>583</v>
      </c>
      <c r="T75" s="331">
        <v>1</v>
      </c>
      <c r="U75" s="332" t="s">
        <v>3631</v>
      </c>
      <c r="V75" s="332"/>
      <c r="W75" s="332"/>
      <c r="Y75" s="346" t="s">
        <v>3632</v>
      </c>
      <c r="Z75" s="46">
        <f>LEN(Y75)</f>
        <v>10</v>
      </c>
    </row>
    <row r="76" spans="1:26">
      <c r="A76" s="762"/>
      <c r="B76" s="765" t="s">
        <v>3633</v>
      </c>
      <c r="C76" s="787"/>
      <c r="D76" s="793"/>
      <c r="E76" s="793"/>
      <c r="F76" s="766"/>
      <c r="G76" s="767"/>
      <c r="H76" s="780"/>
      <c r="I76" s="264" t="s">
        <v>3634</v>
      </c>
      <c r="J76" s="224" t="s">
        <v>1441</v>
      </c>
      <c r="K76" s="233" t="s">
        <v>1047</v>
      </c>
      <c r="L76" s="233" t="s">
        <v>3602</v>
      </c>
      <c r="M76" s="238" t="s">
        <v>3603</v>
      </c>
      <c r="N76" s="230"/>
      <c r="O76" s="253" t="s">
        <v>3267</v>
      </c>
      <c r="P76" s="280">
        <v>45035</v>
      </c>
      <c r="Q76" s="296">
        <v>45058</v>
      </c>
      <c r="R76" s="223"/>
      <c r="T76" s="331">
        <v>4</v>
      </c>
      <c r="U76" s="332" t="s">
        <v>3604</v>
      </c>
      <c r="V76" s="332"/>
      <c r="W76" s="332"/>
      <c r="Y76" s="346" t="s">
        <v>3635</v>
      </c>
      <c r="Z76" s="46">
        <f>LEN(Y76)</f>
        <v>10</v>
      </c>
    </row>
    <row r="77" spans="1:26" ht="54">
      <c r="A77" s="762"/>
      <c r="B77" s="765" t="s">
        <v>2193</v>
      </c>
      <c r="C77" s="787"/>
      <c r="D77" s="793"/>
      <c r="E77" s="793"/>
      <c r="F77" s="766"/>
      <c r="G77" s="767"/>
      <c r="H77" s="780"/>
      <c r="I77" s="277" t="s">
        <v>3636</v>
      </c>
      <c r="J77" s="224" t="s">
        <v>1441</v>
      </c>
      <c r="K77" s="233" t="s">
        <v>3637</v>
      </c>
      <c r="L77" s="233" t="s">
        <v>3638</v>
      </c>
      <c r="M77" s="238" t="s">
        <v>3639</v>
      </c>
      <c r="N77" s="282" t="s">
        <v>3640</v>
      </c>
      <c r="O77" s="312" t="s">
        <v>199</v>
      </c>
      <c r="P77" s="280"/>
      <c r="Q77" s="296"/>
      <c r="R77" s="223"/>
      <c r="T77" s="332"/>
      <c r="U77" s="332"/>
      <c r="V77" s="332"/>
      <c r="W77" s="332"/>
      <c r="Y77" s="134"/>
    </row>
    <row r="78" spans="1:26" ht="27">
      <c r="A78" s="762"/>
      <c r="B78" s="765" t="s">
        <v>2193</v>
      </c>
      <c r="C78" s="787"/>
      <c r="D78" s="793"/>
      <c r="E78" s="793"/>
      <c r="F78" s="766"/>
      <c r="G78" s="767"/>
      <c r="H78" s="780"/>
      <c r="I78" s="265" t="s">
        <v>2298</v>
      </c>
      <c r="J78" s="224" t="s">
        <v>3641</v>
      </c>
      <c r="K78" s="234"/>
      <c r="L78" s="234"/>
      <c r="M78" s="238"/>
      <c r="N78" s="228"/>
      <c r="O78" s="254"/>
      <c r="P78" s="219"/>
      <c r="Q78" s="297"/>
      <c r="R78" s="223" t="s">
        <v>199</v>
      </c>
      <c r="T78" s="332"/>
      <c r="U78" s="332"/>
      <c r="V78" s="332"/>
      <c r="W78" s="342">
        <v>75</v>
      </c>
      <c r="Y78" s="134"/>
    </row>
    <row r="79" spans="1:26" ht="16.5">
      <c r="A79" s="263">
        <v>33</v>
      </c>
      <c r="B79" s="221" t="s">
        <v>3642</v>
      </c>
      <c r="C79" s="251" t="s">
        <v>3643</v>
      </c>
      <c r="D79" s="222" t="s">
        <v>3348</v>
      </c>
      <c r="E79" s="222" t="s">
        <v>3349</v>
      </c>
      <c r="F79" s="219"/>
      <c r="G79" s="223"/>
      <c r="H79" s="228"/>
      <c r="I79" s="264" t="s">
        <v>3263</v>
      </c>
      <c r="J79" s="224"/>
      <c r="K79" s="233" t="s">
        <v>3644</v>
      </c>
      <c r="L79" s="90" t="s">
        <v>3645</v>
      </c>
      <c r="M79" s="238" t="s">
        <v>3646</v>
      </c>
      <c r="N79" s="230"/>
      <c r="O79" s="253" t="s">
        <v>3313</v>
      </c>
      <c r="P79" s="280">
        <v>45002</v>
      </c>
      <c r="Q79" s="296">
        <v>45026</v>
      </c>
      <c r="R79" s="223" t="s">
        <v>583</v>
      </c>
      <c r="T79" s="331">
        <v>4</v>
      </c>
      <c r="U79" s="332" t="s">
        <v>3353</v>
      </c>
      <c r="V79" s="333" t="s">
        <v>2874</v>
      </c>
      <c r="W79" s="332"/>
      <c r="Y79" s="346" t="s">
        <v>3647</v>
      </c>
      <c r="Z79" s="46">
        <f t="shared" ref="Z79:Z85" si="1">LEN(Y79)</f>
        <v>9</v>
      </c>
    </row>
    <row r="80" spans="1:26">
      <c r="A80" s="263">
        <v>34</v>
      </c>
      <c r="B80" s="221" t="s">
        <v>3648</v>
      </c>
      <c r="C80" s="251" t="s">
        <v>3649</v>
      </c>
      <c r="D80" s="222" t="s">
        <v>3650</v>
      </c>
      <c r="E80" s="222" t="s">
        <v>3651</v>
      </c>
      <c r="F80" s="219"/>
      <c r="G80" s="223"/>
      <c r="H80" s="228"/>
      <c r="I80" s="264" t="s">
        <v>3263</v>
      </c>
      <c r="J80" s="224"/>
      <c r="K80" s="233" t="s">
        <v>3652</v>
      </c>
      <c r="L80" s="233" t="s">
        <v>3653</v>
      </c>
      <c r="M80" s="238" t="s">
        <v>3654</v>
      </c>
      <c r="N80" s="230"/>
      <c r="O80" s="253" t="s">
        <v>3313</v>
      </c>
      <c r="P80" s="280">
        <v>44998</v>
      </c>
      <c r="Q80" s="296">
        <v>45026</v>
      </c>
      <c r="R80" s="223" t="s">
        <v>583</v>
      </c>
      <c r="T80" s="331">
        <v>46</v>
      </c>
      <c r="U80" s="332" t="s">
        <v>3268</v>
      </c>
      <c r="V80" s="333" t="s">
        <v>2874</v>
      </c>
      <c r="W80" s="332"/>
      <c r="Y80" s="346" t="s">
        <v>3655</v>
      </c>
      <c r="Z80" s="46">
        <f t="shared" si="1"/>
        <v>8</v>
      </c>
    </row>
    <row r="81" spans="1:26">
      <c r="A81" s="263">
        <v>35</v>
      </c>
      <c r="B81" s="221" t="s">
        <v>1923</v>
      </c>
      <c r="C81" s="251" t="s">
        <v>3656</v>
      </c>
      <c r="D81" s="222" t="s">
        <v>3650</v>
      </c>
      <c r="E81" s="222" t="s">
        <v>3657</v>
      </c>
      <c r="F81" s="219"/>
      <c r="G81" s="223"/>
      <c r="H81" s="228"/>
      <c r="I81" s="264" t="s">
        <v>3263</v>
      </c>
      <c r="J81" s="224"/>
      <c r="K81" s="233" t="s">
        <v>3658</v>
      </c>
      <c r="L81" s="233" t="s">
        <v>3659</v>
      </c>
      <c r="M81" s="238" t="s">
        <v>3660</v>
      </c>
      <c r="N81" s="230"/>
      <c r="O81" s="253" t="s">
        <v>3313</v>
      </c>
      <c r="P81" s="280">
        <v>45000</v>
      </c>
      <c r="Q81" s="296">
        <v>45019</v>
      </c>
      <c r="R81" s="303">
        <v>45020</v>
      </c>
      <c r="S81" s="314"/>
      <c r="T81" s="331">
        <v>2</v>
      </c>
      <c r="U81" s="332" t="s">
        <v>3268</v>
      </c>
      <c r="V81" s="333" t="s">
        <v>2874</v>
      </c>
      <c r="W81" s="332"/>
      <c r="X81" s="314"/>
      <c r="Y81" s="346" t="s">
        <v>3661</v>
      </c>
      <c r="Z81" s="46">
        <f t="shared" si="1"/>
        <v>7</v>
      </c>
    </row>
    <row r="82" spans="1:26">
      <c r="A82" s="263">
        <v>36</v>
      </c>
      <c r="B82" s="221" t="s">
        <v>1997</v>
      </c>
      <c r="C82" s="251" t="s">
        <v>3662</v>
      </c>
      <c r="D82" s="222" t="s">
        <v>3650</v>
      </c>
      <c r="E82" s="222" t="s">
        <v>3663</v>
      </c>
      <c r="F82" s="219"/>
      <c r="G82" s="223"/>
      <c r="H82" s="228"/>
      <c r="I82" s="264" t="s">
        <v>3263</v>
      </c>
      <c r="J82" s="224"/>
      <c r="K82" s="233" t="s">
        <v>3658</v>
      </c>
      <c r="L82" s="233" t="s">
        <v>3659</v>
      </c>
      <c r="M82" s="238" t="s">
        <v>3660</v>
      </c>
      <c r="N82" s="230"/>
      <c r="O82" s="253" t="s">
        <v>3313</v>
      </c>
      <c r="P82" s="280">
        <v>45000</v>
      </c>
      <c r="Q82" s="296">
        <v>45019</v>
      </c>
      <c r="R82" s="223" t="s">
        <v>583</v>
      </c>
      <c r="T82" s="331">
        <v>6</v>
      </c>
      <c r="U82" s="332" t="s">
        <v>3268</v>
      </c>
      <c r="V82" s="333" t="s">
        <v>2874</v>
      </c>
      <c r="W82" s="332"/>
      <c r="Y82" s="346" t="s">
        <v>3664</v>
      </c>
      <c r="Z82" s="46">
        <f t="shared" si="1"/>
        <v>9</v>
      </c>
    </row>
    <row r="83" spans="1:26">
      <c r="A83" s="263">
        <v>37</v>
      </c>
      <c r="B83" s="221" t="s">
        <v>3665</v>
      </c>
      <c r="C83" s="274" t="s">
        <v>3666</v>
      </c>
      <c r="D83" s="222" t="s">
        <v>3667</v>
      </c>
      <c r="E83" s="222" t="s">
        <v>3668</v>
      </c>
      <c r="F83" s="219"/>
      <c r="G83" s="223"/>
      <c r="H83" s="228"/>
      <c r="I83" s="264" t="s">
        <v>3263</v>
      </c>
      <c r="J83" s="224"/>
      <c r="K83" s="233" t="s">
        <v>3669</v>
      </c>
      <c r="L83" s="233" t="s">
        <v>3670</v>
      </c>
      <c r="M83" s="238" t="s">
        <v>3671</v>
      </c>
      <c r="N83" s="285"/>
      <c r="O83" s="253" t="s">
        <v>3313</v>
      </c>
      <c r="P83" s="280">
        <v>45000</v>
      </c>
      <c r="Q83" s="296">
        <v>45033</v>
      </c>
      <c r="R83" s="223"/>
      <c r="T83" s="331">
        <v>4</v>
      </c>
      <c r="U83" s="332" t="s">
        <v>3268</v>
      </c>
      <c r="V83" s="333" t="s">
        <v>2874</v>
      </c>
      <c r="W83" s="332"/>
      <c r="Y83" s="346" t="s">
        <v>3672</v>
      </c>
      <c r="Z83" s="46">
        <f t="shared" si="1"/>
        <v>8</v>
      </c>
    </row>
    <row r="84" spans="1:26" ht="54">
      <c r="A84" s="263">
        <v>38</v>
      </c>
      <c r="B84" s="221" t="s">
        <v>811</v>
      </c>
      <c r="C84" s="274" t="s">
        <v>3673</v>
      </c>
      <c r="D84" s="222" t="s">
        <v>3674</v>
      </c>
      <c r="E84" s="222" t="s">
        <v>3675</v>
      </c>
      <c r="F84" s="226" t="s">
        <v>1911</v>
      </c>
      <c r="G84" s="223" t="s">
        <v>3676</v>
      </c>
      <c r="H84" s="228"/>
      <c r="I84" s="264" t="s">
        <v>3263</v>
      </c>
      <c r="J84" s="224"/>
      <c r="K84" s="233" t="s">
        <v>3677</v>
      </c>
      <c r="L84" s="233" t="s">
        <v>3678</v>
      </c>
      <c r="M84" s="238" t="s">
        <v>3679</v>
      </c>
      <c r="N84" s="285" t="s">
        <v>3680</v>
      </c>
      <c r="O84" s="253" t="s">
        <v>3352</v>
      </c>
      <c r="P84" s="280">
        <v>45014</v>
      </c>
      <c r="Q84" s="296">
        <v>45058</v>
      </c>
      <c r="R84" s="223" t="s">
        <v>583</v>
      </c>
      <c r="T84" s="331">
        <v>10</v>
      </c>
      <c r="U84" s="332" t="s">
        <v>3268</v>
      </c>
      <c r="V84" s="332"/>
      <c r="W84" s="332"/>
      <c r="Y84" s="346" t="s">
        <v>3681</v>
      </c>
      <c r="Z84" s="46">
        <f t="shared" si="1"/>
        <v>10</v>
      </c>
    </row>
    <row r="85" spans="1:26" ht="27">
      <c r="A85" s="774">
        <v>39</v>
      </c>
      <c r="B85" s="765" t="s">
        <v>3682</v>
      </c>
      <c r="C85" s="787" t="s">
        <v>3683</v>
      </c>
      <c r="D85" s="775" t="s">
        <v>3684</v>
      </c>
      <c r="E85" s="775" t="s">
        <v>633</v>
      </c>
      <c r="F85" s="775"/>
      <c r="G85" s="776"/>
      <c r="H85" s="792" t="s">
        <v>3685</v>
      </c>
      <c r="I85" s="266" t="s">
        <v>2774</v>
      </c>
      <c r="J85" s="224" t="s">
        <v>3686</v>
      </c>
      <c r="K85" s="233" t="s">
        <v>3687</v>
      </c>
      <c r="L85" s="233" t="s">
        <v>3688</v>
      </c>
      <c r="M85" s="238" t="s">
        <v>3689</v>
      </c>
      <c r="N85" s="230"/>
      <c r="O85" s="253" t="s">
        <v>3267</v>
      </c>
      <c r="P85" s="280">
        <v>45028</v>
      </c>
      <c r="Q85" s="296">
        <v>45058</v>
      </c>
      <c r="R85" s="345">
        <v>45061</v>
      </c>
      <c r="T85" s="331">
        <v>10</v>
      </c>
      <c r="U85" s="332" t="s">
        <v>3690</v>
      </c>
      <c r="V85" s="332"/>
      <c r="W85" s="332"/>
      <c r="Y85" s="346" t="s">
        <v>3691</v>
      </c>
      <c r="Z85" s="46">
        <f t="shared" si="1"/>
        <v>9</v>
      </c>
    </row>
    <row r="86" spans="1:26">
      <c r="A86" s="774"/>
      <c r="B86" s="765" t="s">
        <v>3682</v>
      </c>
      <c r="C86" s="787"/>
      <c r="D86" s="775"/>
      <c r="E86" s="775"/>
      <c r="F86" s="775"/>
      <c r="G86" s="776"/>
      <c r="H86" s="792"/>
      <c r="I86" s="267" t="s">
        <v>3692</v>
      </c>
      <c r="J86" s="224" t="s">
        <v>614</v>
      </c>
      <c r="K86" s="234"/>
      <c r="L86" s="234"/>
      <c r="M86" s="238"/>
      <c r="N86" s="230"/>
      <c r="O86" s="257"/>
      <c r="P86" s="219"/>
      <c r="Q86" s="297"/>
      <c r="R86" s="223" t="s">
        <v>199</v>
      </c>
      <c r="T86" s="332"/>
      <c r="U86" s="332"/>
      <c r="V86" s="332"/>
      <c r="W86" s="342">
        <v>83</v>
      </c>
      <c r="Y86" s="134"/>
    </row>
    <row r="87" spans="1:26">
      <c r="A87" s="774"/>
      <c r="B87" s="765" t="s">
        <v>2194</v>
      </c>
      <c r="C87" s="787"/>
      <c r="D87" s="775"/>
      <c r="E87" s="775"/>
      <c r="F87" s="775"/>
      <c r="G87" s="776"/>
      <c r="H87" s="792"/>
      <c r="I87" s="273" t="s">
        <v>2315</v>
      </c>
      <c r="J87" s="224" t="s">
        <v>3686</v>
      </c>
      <c r="K87" s="234"/>
      <c r="L87" s="234"/>
      <c r="M87" s="238"/>
      <c r="N87" s="230" t="s">
        <v>3693</v>
      </c>
      <c r="O87" s="256"/>
      <c r="P87" s="219"/>
      <c r="Q87" s="297"/>
      <c r="R87" s="223" t="s">
        <v>199</v>
      </c>
      <c r="T87" s="332"/>
      <c r="U87" s="332"/>
      <c r="V87" s="332"/>
      <c r="W87" s="342">
        <v>84</v>
      </c>
      <c r="Y87" s="134"/>
    </row>
    <row r="88" spans="1:26">
      <c r="A88" s="774"/>
      <c r="B88" s="765" t="s">
        <v>3682</v>
      </c>
      <c r="C88" s="250"/>
      <c r="D88" s="775"/>
      <c r="E88" s="775"/>
      <c r="F88" s="775"/>
      <c r="G88" s="776"/>
      <c r="H88" s="792"/>
      <c r="I88" s="264" t="s">
        <v>3694</v>
      </c>
      <c r="J88" s="224" t="s">
        <v>3686</v>
      </c>
      <c r="K88" s="233" t="s">
        <v>3695</v>
      </c>
      <c r="L88" s="233" t="s">
        <v>3696</v>
      </c>
      <c r="M88" s="238" t="s">
        <v>3697</v>
      </c>
      <c r="N88" s="230"/>
      <c r="O88" s="253" t="s">
        <v>3267</v>
      </c>
      <c r="P88" s="280">
        <v>45021</v>
      </c>
      <c r="Q88" s="296">
        <v>45058</v>
      </c>
      <c r="R88" s="223"/>
      <c r="T88" s="331">
        <v>6</v>
      </c>
      <c r="U88" s="332" t="s">
        <v>3698</v>
      </c>
      <c r="V88" s="332"/>
      <c r="W88" s="332"/>
      <c r="Y88" s="346" t="s">
        <v>3699</v>
      </c>
      <c r="Z88" s="46">
        <f t="shared" ref="Z88:Z93" si="2">LEN(Y88)</f>
        <v>9</v>
      </c>
    </row>
    <row r="89" spans="1:26" ht="27">
      <c r="A89" s="263">
        <v>40</v>
      </c>
      <c r="B89" s="221" t="s">
        <v>3700</v>
      </c>
      <c r="C89" s="274" t="s">
        <v>3701</v>
      </c>
      <c r="D89" s="222" t="s">
        <v>3667</v>
      </c>
      <c r="E89" s="222" t="s">
        <v>3702</v>
      </c>
      <c r="F89" s="219"/>
      <c r="G89" s="223"/>
      <c r="H89" s="228"/>
      <c r="I89" s="264" t="s">
        <v>3263</v>
      </c>
      <c r="J89" s="224"/>
      <c r="K89" s="233" t="s">
        <v>3703</v>
      </c>
      <c r="L89" s="233" t="s">
        <v>3704</v>
      </c>
      <c r="M89" s="238" t="s">
        <v>3705</v>
      </c>
      <c r="N89" s="230"/>
      <c r="O89" s="253" t="s">
        <v>3352</v>
      </c>
      <c r="P89" s="280">
        <v>44993</v>
      </c>
      <c r="Q89" s="296">
        <v>45033</v>
      </c>
      <c r="R89" s="223" t="s">
        <v>583</v>
      </c>
      <c r="T89" s="331">
        <v>4</v>
      </c>
      <c r="U89" s="332" t="s">
        <v>3268</v>
      </c>
      <c r="V89" s="332"/>
      <c r="W89" s="332"/>
      <c r="Y89" s="346" t="s">
        <v>3706</v>
      </c>
      <c r="Z89" s="46">
        <f t="shared" si="2"/>
        <v>9</v>
      </c>
    </row>
    <row r="90" spans="1:26">
      <c r="A90" s="263">
        <v>41</v>
      </c>
      <c r="B90" s="221" t="s">
        <v>3707</v>
      </c>
      <c r="C90" s="251" t="s">
        <v>3708</v>
      </c>
      <c r="D90" s="222" t="s">
        <v>3709</v>
      </c>
      <c r="E90" s="222" t="s">
        <v>3710</v>
      </c>
      <c r="F90" s="219"/>
      <c r="G90" s="223"/>
      <c r="H90" s="228"/>
      <c r="I90" s="264" t="s">
        <v>3711</v>
      </c>
      <c r="J90" s="224" t="s">
        <v>3712</v>
      </c>
      <c r="K90" s="233" t="s">
        <v>3713</v>
      </c>
      <c r="L90" s="242" t="s">
        <v>3714</v>
      </c>
      <c r="M90" s="238" t="s">
        <v>3715</v>
      </c>
      <c r="N90" s="230"/>
      <c r="O90" s="253" t="s">
        <v>3352</v>
      </c>
      <c r="P90" s="280">
        <v>44995</v>
      </c>
      <c r="Q90" s="296">
        <v>45048</v>
      </c>
      <c r="R90" s="223" t="s">
        <v>583</v>
      </c>
      <c r="T90" s="331">
        <v>3</v>
      </c>
      <c r="U90" s="332" t="s">
        <v>3716</v>
      </c>
      <c r="V90" s="332" t="s">
        <v>3717</v>
      </c>
      <c r="W90" s="332" t="s">
        <v>3718</v>
      </c>
      <c r="Y90" s="346" t="s">
        <v>3719</v>
      </c>
      <c r="Z90" s="349">
        <f t="shared" si="2"/>
        <v>10</v>
      </c>
    </row>
    <row r="91" spans="1:26">
      <c r="A91" s="263">
        <v>42</v>
      </c>
      <c r="B91" s="221" t="s">
        <v>3720</v>
      </c>
      <c r="C91" s="251" t="s">
        <v>3721</v>
      </c>
      <c r="D91" s="222" t="s">
        <v>3722</v>
      </c>
      <c r="E91" s="222" t="s">
        <v>3710</v>
      </c>
      <c r="F91" s="219"/>
      <c r="G91" s="223"/>
      <c r="H91" s="228"/>
      <c r="I91" s="264" t="s">
        <v>3711</v>
      </c>
      <c r="J91" s="224" t="s">
        <v>3723</v>
      </c>
      <c r="K91" s="233" t="s">
        <v>3713</v>
      </c>
      <c r="L91" s="242" t="s">
        <v>3724</v>
      </c>
      <c r="M91" s="238" t="s">
        <v>3715</v>
      </c>
      <c r="N91" s="230"/>
      <c r="O91" s="253" t="s">
        <v>3352</v>
      </c>
      <c r="P91" s="280">
        <v>44995</v>
      </c>
      <c r="Q91" s="296">
        <v>45048</v>
      </c>
      <c r="R91" s="223" t="s">
        <v>583</v>
      </c>
      <c r="T91" s="331">
        <v>3</v>
      </c>
      <c r="U91" s="332" t="s">
        <v>3716</v>
      </c>
      <c r="V91" s="332" t="s">
        <v>3717</v>
      </c>
      <c r="W91" s="332" t="s">
        <v>3718</v>
      </c>
      <c r="Y91" s="346" t="s">
        <v>3725</v>
      </c>
      <c r="Z91" s="349">
        <f t="shared" si="2"/>
        <v>10</v>
      </c>
    </row>
    <row r="92" spans="1:26" ht="40.5">
      <c r="A92" s="774">
        <v>43</v>
      </c>
      <c r="B92" s="765" t="s">
        <v>3726</v>
      </c>
      <c r="C92" s="787" t="s">
        <v>3727</v>
      </c>
      <c r="D92" s="775" t="s">
        <v>3728</v>
      </c>
      <c r="E92" s="775" t="s">
        <v>762</v>
      </c>
      <c r="F92" s="775"/>
      <c r="G92" s="776"/>
      <c r="H92" s="815"/>
      <c r="I92" s="264" t="s">
        <v>3729</v>
      </c>
      <c r="J92" s="224" t="s">
        <v>3730</v>
      </c>
      <c r="K92" s="300" t="s">
        <v>3731</v>
      </c>
      <c r="L92" s="300" t="s">
        <v>3732</v>
      </c>
      <c r="M92" s="238" t="s">
        <v>3733</v>
      </c>
      <c r="N92" s="230" t="s">
        <v>3734</v>
      </c>
      <c r="O92" s="253" t="s">
        <v>3297</v>
      </c>
      <c r="P92" s="280">
        <v>45028</v>
      </c>
      <c r="Q92" s="296">
        <v>45044</v>
      </c>
      <c r="R92" s="223" t="s">
        <v>583</v>
      </c>
      <c r="T92" s="331">
        <v>4</v>
      </c>
      <c r="U92" s="332" t="s">
        <v>3698</v>
      </c>
      <c r="V92" s="332"/>
      <c r="W92" s="332"/>
      <c r="Y92" s="346" t="s">
        <v>3735</v>
      </c>
      <c r="Z92" s="46">
        <f t="shared" si="2"/>
        <v>10</v>
      </c>
    </row>
    <row r="93" spans="1:26" ht="54">
      <c r="A93" s="797"/>
      <c r="B93" s="782"/>
      <c r="C93" s="794"/>
      <c r="D93" s="799"/>
      <c r="E93" s="799"/>
      <c r="F93" s="799"/>
      <c r="G93" s="800"/>
      <c r="H93" s="791"/>
      <c r="I93" s="302" t="s">
        <v>2872</v>
      </c>
      <c r="J93" s="224"/>
      <c r="K93" s="233"/>
      <c r="L93" s="233"/>
      <c r="M93" s="238"/>
      <c r="N93" s="230" t="s">
        <v>3736</v>
      </c>
      <c r="O93" s="253" t="s">
        <v>3297</v>
      </c>
      <c r="P93" s="280">
        <v>45026</v>
      </c>
      <c r="Q93" s="296">
        <v>45055</v>
      </c>
      <c r="R93" s="303">
        <v>45072</v>
      </c>
      <c r="T93" s="333" t="s">
        <v>2874</v>
      </c>
      <c r="U93" s="332"/>
      <c r="V93" s="333" t="s">
        <v>2874</v>
      </c>
      <c r="W93" s="332"/>
      <c r="Y93" s="346" t="s">
        <v>3737</v>
      </c>
      <c r="Z93" s="46">
        <f t="shared" si="2"/>
        <v>10</v>
      </c>
    </row>
    <row r="94" spans="1:26">
      <c r="A94" s="797"/>
      <c r="B94" s="782" t="s">
        <v>758</v>
      </c>
      <c r="C94" s="794"/>
      <c r="D94" s="799"/>
      <c r="E94" s="799"/>
      <c r="F94" s="799"/>
      <c r="G94" s="800"/>
      <c r="H94" s="791"/>
      <c r="I94" s="265" t="s">
        <v>579</v>
      </c>
      <c r="J94" s="758" t="s">
        <v>768</v>
      </c>
      <c r="K94" s="234"/>
      <c r="L94" s="234"/>
      <c r="M94" s="238"/>
      <c r="N94" s="228"/>
      <c r="O94" s="254"/>
      <c r="P94" s="219"/>
      <c r="Q94" s="297"/>
      <c r="R94" s="223" t="s">
        <v>199</v>
      </c>
      <c r="T94" s="332"/>
      <c r="U94" s="332"/>
      <c r="V94" s="332"/>
      <c r="W94" s="342">
        <v>90</v>
      </c>
      <c r="Y94" s="134"/>
    </row>
    <row r="95" spans="1:26">
      <c r="A95" s="797"/>
      <c r="B95" s="782" t="s">
        <v>758</v>
      </c>
      <c r="C95" s="794"/>
      <c r="D95" s="799"/>
      <c r="E95" s="799"/>
      <c r="F95" s="799"/>
      <c r="G95" s="800"/>
      <c r="H95" s="791"/>
      <c r="I95" s="265" t="s">
        <v>3738</v>
      </c>
      <c r="J95" s="759"/>
      <c r="K95" s="234"/>
      <c r="L95" s="234"/>
      <c r="M95" s="238"/>
      <c r="N95" s="228"/>
      <c r="O95" s="254"/>
      <c r="P95" s="219"/>
      <c r="Q95" s="297"/>
      <c r="R95" s="223" t="s">
        <v>199</v>
      </c>
      <c r="T95" s="332"/>
      <c r="U95" s="332"/>
      <c r="V95" s="332"/>
      <c r="W95" s="342">
        <v>91</v>
      </c>
      <c r="Y95" s="134"/>
    </row>
    <row r="96" spans="1:26">
      <c r="A96" s="797"/>
      <c r="B96" s="782" t="s">
        <v>758</v>
      </c>
      <c r="C96" s="794"/>
      <c r="D96" s="799"/>
      <c r="E96" s="799"/>
      <c r="F96" s="799"/>
      <c r="G96" s="800"/>
      <c r="H96" s="791"/>
      <c r="I96" s="265" t="s">
        <v>2728</v>
      </c>
      <c r="J96" s="760"/>
      <c r="K96" s="234"/>
      <c r="L96" s="234"/>
      <c r="M96" s="238"/>
      <c r="N96" s="228"/>
      <c r="O96" s="254"/>
      <c r="P96" s="219"/>
      <c r="Q96" s="297"/>
      <c r="R96" s="223" t="s">
        <v>199</v>
      </c>
      <c r="T96" s="332"/>
      <c r="U96" s="332"/>
      <c r="V96" s="332"/>
      <c r="W96" s="342">
        <v>92</v>
      </c>
      <c r="Y96" s="134"/>
    </row>
    <row r="97" spans="1:26">
      <c r="A97" s="797"/>
      <c r="B97" s="782" t="s">
        <v>758</v>
      </c>
      <c r="C97" s="794"/>
      <c r="D97" s="799"/>
      <c r="E97" s="799"/>
      <c r="F97" s="799"/>
      <c r="G97" s="800"/>
      <c r="H97" s="791"/>
      <c r="I97" s="265" t="s">
        <v>2774</v>
      </c>
      <c r="J97" s="224" t="s">
        <v>3739</v>
      </c>
      <c r="K97" s="234"/>
      <c r="L97" s="234"/>
      <c r="M97" s="238"/>
      <c r="N97" s="228" t="s">
        <v>1558</v>
      </c>
      <c r="O97" s="254"/>
      <c r="P97" s="219"/>
      <c r="Q97" s="297"/>
      <c r="R97" s="223" t="s">
        <v>199</v>
      </c>
      <c r="T97" s="332"/>
      <c r="U97" s="332" t="s">
        <v>3740</v>
      </c>
      <c r="V97" s="332"/>
      <c r="W97" s="342">
        <v>93</v>
      </c>
      <c r="Y97" s="134"/>
    </row>
    <row r="98" spans="1:26">
      <c r="A98" s="797"/>
      <c r="B98" s="782" t="s">
        <v>3726</v>
      </c>
      <c r="C98" s="794"/>
      <c r="D98" s="799"/>
      <c r="E98" s="799"/>
      <c r="F98" s="799"/>
      <c r="G98" s="800"/>
      <c r="H98" s="791"/>
      <c r="I98" s="265" t="s">
        <v>3741</v>
      </c>
      <c r="J98" s="224" t="s">
        <v>3742</v>
      </c>
      <c r="K98" s="234"/>
      <c r="L98" s="234"/>
      <c r="M98" s="238"/>
      <c r="N98" s="228" t="s">
        <v>3743</v>
      </c>
      <c r="O98" s="254"/>
      <c r="P98" s="219"/>
      <c r="Q98" s="297"/>
      <c r="R98" s="223" t="s">
        <v>199</v>
      </c>
      <c r="T98" s="332"/>
      <c r="U98" s="332" t="s">
        <v>3744</v>
      </c>
      <c r="V98" s="332"/>
      <c r="W98" s="342">
        <v>94</v>
      </c>
      <c r="Y98" s="134"/>
    </row>
    <row r="99" spans="1:26">
      <c r="A99" s="797"/>
      <c r="B99" s="782" t="s">
        <v>758</v>
      </c>
      <c r="C99" s="794"/>
      <c r="D99" s="799"/>
      <c r="E99" s="799"/>
      <c r="F99" s="799"/>
      <c r="G99" s="800"/>
      <c r="H99" s="791"/>
      <c r="I99" s="265" t="s">
        <v>3745</v>
      </c>
      <c r="J99" s="224" t="s">
        <v>3742</v>
      </c>
      <c r="K99" s="234"/>
      <c r="L99" s="234"/>
      <c r="M99" s="238"/>
      <c r="N99" s="228" t="s">
        <v>1558</v>
      </c>
      <c r="O99" s="254"/>
      <c r="P99" s="219"/>
      <c r="Q99" s="297"/>
      <c r="R99" s="223" t="s">
        <v>199</v>
      </c>
      <c r="T99" s="332"/>
      <c r="U99" s="332"/>
      <c r="V99" s="332"/>
      <c r="W99" s="342">
        <v>95</v>
      </c>
      <c r="Y99" s="134"/>
    </row>
    <row r="100" spans="1:26">
      <c r="A100" s="797"/>
      <c r="B100" s="782" t="s">
        <v>758</v>
      </c>
      <c r="C100" s="794"/>
      <c r="D100" s="799"/>
      <c r="E100" s="799"/>
      <c r="F100" s="799"/>
      <c r="G100" s="800"/>
      <c r="H100" s="791"/>
      <c r="I100" s="264" t="s">
        <v>2221</v>
      </c>
      <c r="J100" s="224" t="s">
        <v>3742</v>
      </c>
      <c r="K100" s="233" t="s">
        <v>3746</v>
      </c>
      <c r="L100" s="233" t="s">
        <v>3747</v>
      </c>
      <c r="M100" s="238" t="s">
        <v>3748</v>
      </c>
      <c r="N100" s="285"/>
      <c r="O100" s="253" t="s">
        <v>3297</v>
      </c>
      <c r="P100" s="280">
        <v>45026</v>
      </c>
      <c r="Q100" s="296">
        <v>45044</v>
      </c>
      <c r="R100" s="223" t="s">
        <v>583</v>
      </c>
      <c r="T100" s="331">
        <v>3</v>
      </c>
      <c r="U100" s="332" t="s">
        <v>783</v>
      </c>
      <c r="V100" s="332"/>
      <c r="W100" s="332"/>
      <c r="Y100" s="346" t="s">
        <v>3749</v>
      </c>
      <c r="Z100" s="46">
        <f>LEN(Y100)</f>
        <v>10</v>
      </c>
    </row>
    <row r="101" spans="1:26">
      <c r="A101" s="797"/>
      <c r="B101" s="782" t="s">
        <v>3726</v>
      </c>
      <c r="C101" s="794"/>
      <c r="D101" s="799"/>
      <c r="E101" s="799"/>
      <c r="F101" s="799"/>
      <c r="G101" s="800"/>
      <c r="H101" s="791"/>
      <c r="I101" s="265" t="s">
        <v>2483</v>
      </c>
      <c r="J101" s="224" t="s">
        <v>3750</v>
      </c>
      <c r="K101" s="234"/>
      <c r="L101" s="234"/>
      <c r="M101" s="238"/>
      <c r="N101" s="228" t="s">
        <v>3751</v>
      </c>
      <c r="O101" s="254"/>
      <c r="P101" s="219"/>
      <c r="Q101" s="297"/>
      <c r="R101" s="223" t="s">
        <v>199</v>
      </c>
      <c r="T101" s="332"/>
      <c r="U101" s="332" t="s">
        <v>3752</v>
      </c>
      <c r="V101" s="332"/>
      <c r="W101" s="342">
        <v>97</v>
      </c>
      <c r="Y101" s="134"/>
    </row>
    <row r="102" spans="1:26">
      <c r="A102" s="781"/>
      <c r="B102" s="796" t="s">
        <v>758</v>
      </c>
      <c r="C102" s="795"/>
      <c r="D102" s="783"/>
      <c r="E102" s="783"/>
      <c r="F102" s="783"/>
      <c r="G102" s="784"/>
      <c r="H102" s="816"/>
      <c r="I102" s="265" t="s">
        <v>3753</v>
      </c>
      <c r="J102" s="224" t="s">
        <v>3754</v>
      </c>
      <c r="K102" s="234"/>
      <c r="L102" s="234"/>
      <c r="M102" s="238"/>
      <c r="N102" s="228" t="s">
        <v>3751</v>
      </c>
      <c r="O102" s="254"/>
      <c r="P102" s="219"/>
      <c r="Q102" s="297"/>
      <c r="R102" s="223" t="s">
        <v>199</v>
      </c>
      <c r="T102" s="332"/>
      <c r="U102" s="332"/>
      <c r="V102" s="332"/>
      <c r="W102" s="342">
        <v>98</v>
      </c>
      <c r="Y102" s="134"/>
    </row>
    <row r="103" spans="1:26" ht="13.5" customHeight="1">
      <c r="A103" s="774">
        <v>44</v>
      </c>
      <c r="B103" s="765" t="s">
        <v>3755</v>
      </c>
      <c r="C103" s="793"/>
      <c r="D103" s="793" t="s">
        <v>3756</v>
      </c>
      <c r="E103" s="793" t="s">
        <v>3757</v>
      </c>
      <c r="F103" s="775"/>
      <c r="G103" s="776"/>
      <c r="H103" s="788" t="s">
        <v>3758</v>
      </c>
      <c r="I103" s="291" t="s">
        <v>3759</v>
      </c>
      <c r="J103" s="224" t="s">
        <v>3760</v>
      </c>
      <c r="K103" s="233" t="s">
        <v>3761</v>
      </c>
      <c r="L103" s="233" t="s">
        <v>3762</v>
      </c>
      <c r="M103" s="238" t="s">
        <v>3763</v>
      </c>
      <c r="N103" s="230"/>
      <c r="O103" s="253" t="s">
        <v>3764</v>
      </c>
      <c r="P103" s="280">
        <v>45020</v>
      </c>
      <c r="Q103" s="296">
        <v>45044</v>
      </c>
      <c r="R103" s="223" t="s">
        <v>583</v>
      </c>
      <c r="T103" s="331">
        <v>22</v>
      </c>
      <c r="U103" s="332" t="s">
        <v>3765</v>
      </c>
      <c r="V103" s="332"/>
      <c r="W103" s="332"/>
      <c r="Y103" s="346" t="s">
        <v>3766</v>
      </c>
      <c r="Z103" s="46">
        <f>LEN(Y103)</f>
        <v>9</v>
      </c>
    </row>
    <row r="104" spans="1:26" ht="13.5" customHeight="1">
      <c r="A104" s="797"/>
      <c r="B104" s="782"/>
      <c r="C104" s="793"/>
      <c r="D104" s="793"/>
      <c r="E104" s="793"/>
      <c r="F104" s="799"/>
      <c r="G104" s="800"/>
      <c r="H104" s="789"/>
      <c r="I104" s="302" t="s">
        <v>2872</v>
      </c>
      <c r="J104" s="224"/>
      <c r="K104" s="233"/>
      <c r="L104" s="233"/>
      <c r="M104" s="238"/>
      <c r="N104" s="230" t="s">
        <v>3767</v>
      </c>
      <c r="O104" s="253" t="s">
        <v>3764</v>
      </c>
      <c r="P104" s="280">
        <v>45040</v>
      </c>
      <c r="Q104" s="323">
        <v>45065</v>
      </c>
      <c r="R104" s="303">
        <v>45072</v>
      </c>
      <c r="T104" s="333" t="s">
        <v>2874</v>
      </c>
      <c r="U104" s="332"/>
      <c r="V104" s="333" t="s">
        <v>2874</v>
      </c>
      <c r="W104" s="332"/>
      <c r="Y104" s="346" t="s">
        <v>3768</v>
      </c>
      <c r="Z104" s="46">
        <f>LEN(Y104)</f>
        <v>9</v>
      </c>
    </row>
    <row r="105" spans="1:26" ht="27">
      <c r="A105" s="797"/>
      <c r="B105" s="782" t="s">
        <v>2196</v>
      </c>
      <c r="C105" s="793"/>
      <c r="D105" s="793"/>
      <c r="E105" s="766"/>
      <c r="F105" s="799"/>
      <c r="G105" s="800"/>
      <c r="H105" s="790"/>
      <c r="I105" s="291" t="s">
        <v>3769</v>
      </c>
      <c r="J105" s="224" t="s">
        <v>3770</v>
      </c>
      <c r="K105" s="233" t="s">
        <v>3771</v>
      </c>
      <c r="L105" s="233" t="s">
        <v>3772</v>
      </c>
      <c r="M105" s="238" t="s">
        <v>3773</v>
      </c>
      <c r="N105" s="230" t="s">
        <v>3774</v>
      </c>
      <c r="O105" s="253" t="s">
        <v>3764</v>
      </c>
      <c r="P105" s="317">
        <v>45015</v>
      </c>
      <c r="Q105" s="319" t="s">
        <v>199</v>
      </c>
      <c r="R105" s="223"/>
      <c r="T105" s="331">
        <v>1</v>
      </c>
      <c r="U105" s="332" t="s">
        <v>3775</v>
      </c>
      <c r="V105" s="332"/>
      <c r="W105" s="332"/>
      <c r="Y105" s="346"/>
      <c r="Z105" s="46">
        <f>LEN(Y105)</f>
        <v>0</v>
      </c>
    </row>
    <row r="106" spans="1:26" ht="13.5" customHeight="1">
      <c r="A106" s="797"/>
      <c r="B106" s="782" t="s">
        <v>3755</v>
      </c>
      <c r="C106" s="793"/>
      <c r="D106" s="793"/>
      <c r="E106" s="766"/>
      <c r="F106" s="799"/>
      <c r="G106" s="800"/>
      <c r="H106" s="791"/>
      <c r="I106" s="292" t="s">
        <v>2598</v>
      </c>
      <c r="J106" s="224" t="s">
        <v>3776</v>
      </c>
      <c r="K106" s="234"/>
      <c r="L106" s="234"/>
      <c r="M106" s="238"/>
      <c r="N106" s="230" t="s">
        <v>3777</v>
      </c>
      <c r="O106" s="253"/>
      <c r="P106" s="280"/>
      <c r="Q106" s="296"/>
      <c r="R106" s="223" t="s">
        <v>199</v>
      </c>
      <c r="T106" s="332"/>
      <c r="U106" s="332"/>
      <c r="V106" s="332"/>
      <c r="W106" s="342">
        <v>101</v>
      </c>
      <c r="Y106" s="134"/>
    </row>
    <row r="107" spans="1:26">
      <c r="A107" s="797"/>
      <c r="B107" s="782" t="s">
        <v>3755</v>
      </c>
      <c r="C107" s="793"/>
      <c r="D107" s="793"/>
      <c r="E107" s="766"/>
      <c r="F107" s="799"/>
      <c r="G107" s="800"/>
      <c r="H107" s="790"/>
      <c r="I107" s="291" t="s">
        <v>3778</v>
      </c>
      <c r="J107" s="224" t="s">
        <v>3776</v>
      </c>
      <c r="K107" s="233" t="s">
        <v>3779</v>
      </c>
      <c r="L107" s="233" t="s">
        <v>3780</v>
      </c>
      <c r="M107" s="238" t="s">
        <v>3781</v>
      </c>
      <c r="N107" s="230"/>
      <c r="O107" s="253" t="s">
        <v>3764</v>
      </c>
      <c r="P107" s="280">
        <v>45022</v>
      </c>
      <c r="Q107" s="296">
        <v>45044</v>
      </c>
      <c r="R107" s="303">
        <v>45054</v>
      </c>
      <c r="T107" s="334">
        <v>2</v>
      </c>
      <c r="U107" s="332" t="s">
        <v>3782</v>
      </c>
      <c r="V107" s="332"/>
      <c r="W107" s="332"/>
      <c r="Y107" s="346" t="s">
        <v>3783</v>
      </c>
      <c r="Z107" s="46">
        <f>LEN(Y107)</f>
        <v>9</v>
      </c>
    </row>
    <row r="108" spans="1:26" ht="13.5" customHeight="1">
      <c r="A108" s="797"/>
      <c r="B108" s="782" t="s">
        <v>2196</v>
      </c>
      <c r="C108" s="793"/>
      <c r="D108" s="793"/>
      <c r="E108" s="766"/>
      <c r="F108" s="799"/>
      <c r="G108" s="800"/>
      <c r="H108" s="791"/>
      <c r="I108" s="292" t="s">
        <v>3784</v>
      </c>
      <c r="J108" s="224" t="s">
        <v>737</v>
      </c>
      <c r="K108" s="234"/>
      <c r="L108" s="234"/>
      <c r="M108" s="235"/>
      <c r="N108" s="230"/>
      <c r="O108" s="253"/>
      <c r="P108" s="280"/>
      <c r="Q108" s="296"/>
      <c r="R108" s="223" t="s">
        <v>199</v>
      </c>
      <c r="T108" s="332"/>
      <c r="U108" s="332"/>
      <c r="V108" s="332"/>
      <c r="W108" s="342">
        <v>103</v>
      </c>
      <c r="Y108" s="134"/>
    </row>
    <row r="109" spans="1:26" ht="13.5" customHeight="1">
      <c r="A109" s="797"/>
      <c r="B109" s="782" t="s">
        <v>2196</v>
      </c>
      <c r="C109" s="793"/>
      <c r="D109" s="793"/>
      <c r="E109" s="766"/>
      <c r="F109" s="799"/>
      <c r="G109" s="800"/>
      <c r="H109" s="791"/>
      <c r="I109" s="292" t="s">
        <v>573</v>
      </c>
      <c r="J109" s="224" t="s">
        <v>738</v>
      </c>
      <c r="K109" s="234"/>
      <c r="L109" s="234"/>
      <c r="M109" s="235"/>
      <c r="N109" s="230"/>
      <c r="O109" s="253"/>
      <c r="P109" s="280"/>
      <c r="Q109" s="296"/>
      <c r="R109" s="223" t="s">
        <v>199</v>
      </c>
      <c r="T109" s="332"/>
      <c r="U109" s="332"/>
      <c r="V109" s="332"/>
      <c r="W109" s="342">
        <v>104</v>
      </c>
      <c r="Y109" s="134"/>
    </row>
    <row r="110" spans="1:26" ht="13.5" customHeight="1">
      <c r="A110" s="797"/>
      <c r="B110" s="782" t="s">
        <v>2196</v>
      </c>
      <c r="C110" s="793"/>
      <c r="D110" s="793"/>
      <c r="E110" s="766"/>
      <c r="F110" s="799"/>
      <c r="G110" s="800"/>
      <c r="H110" s="791"/>
      <c r="I110" s="292" t="s">
        <v>579</v>
      </c>
      <c r="J110" s="224"/>
      <c r="K110" s="234"/>
      <c r="L110" s="234"/>
      <c r="M110" s="235"/>
      <c r="N110" s="230"/>
      <c r="O110" s="253"/>
      <c r="P110" s="280"/>
      <c r="Q110" s="296"/>
      <c r="R110" s="223" t="s">
        <v>199</v>
      </c>
      <c r="T110" s="332"/>
      <c r="U110" s="332"/>
      <c r="V110" s="332"/>
      <c r="W110" s="342">
        <v>105</v>
      </c>
      <c r="Y110" s="134"/>
    </row>
    <row r="111" spans="1:26" ht="13.5" customHeight="1">
      <c r="A111" s="797"/>
      <c r="B111" s="782" t="s">
        <v>2196</v>
      </c>
      <c r="C111" s="793"/>
      <c r="D111" s="793"/>
      <c r="E111" s="766"/>
      <c r="F111" s="799"/>
      <c r="G111" s="800"/>
      <c r="H111" s="791"/>
      <c r="I111" s="292" t="s">
        <v>2775</v>
      </c>
      <c r="J111" s="224" t="s">
        <v>740</v>
      </c>
      <c r="K111" s="234"/>
      <c r="L111" s="234"/>
      <c r="M111" s="235"/>
      <c r="N111" s="230"/>
      <c r="O111" s="253"/>
      <c r="P111" s="280"/>
      <c r="Q111" s="296"/>
      <c r="R111" s="223" t="s">
        <v>199</v>
      </c>
      <c r="T111" s="332"/>
      <c r="U111" s="332"/>
      <c r="V111" s="332"/>
      <c r="W111" s="342">
        <v>106</v>
      </c>
      <c r="Y111" s="134"/>
    </row>
    <row r="112" spans="1:26" ht="13.5" customHeight="1">
      <c r="A112" s="797"/>
      <c r="B112" s="796" t="s">
        <v>2196</v>
      </c>
      <c r="C112" s="793"/>
      <c r="D112" s="793"/>
      <c r="E112" s="766"/>
      <c r="F112" s="799"/>
      <c r="G112" s="784"/>
      <c r="H112" s="791"/>
      <c r="I112" s="292" t="s">
        <v>3785</v>
      </c>
      <c r="J112" s="224" t="s">
        <v>741</v>
      </c>
      <c r="K112" s="234"/>
      <c r="L112" s="234"/>
      <c r="M112" s="235"/>
      <c r="N112" s="230"/>
      <c r="O112" s="253"/>
      <c r="P112" s="280"/>
      <c r="Q112" s="296"/>
      <c r="R112" s="223" t="s">
        <v>199</v>
      </c>
      <c r="T112" s="332"/>
      <c r="U112" s="332"/>
      <c r="V112" s="332"/>
      <c r="W112" s="342">
        <v>107</v>
      </c>
      <c r="Y112" s="134"/>
    </row>
    <row r="113" spans="1:26">
      <c r="A113" s="774">
        <v>45</v>
      </c>
      <c r="B113" s="782" t="s">
        <v>3786</v>
      </c>
      <c r="C113" s="249"/>
      <c r="D113" s="804"/>
      <c r="E113" s="804"/>
      <c r="F113" s="804"/>
      <c r="G113" s="807"/>
      <c r="H113" s="817"/>
      <c r="I113" s="268" t="s">
        <v>3263</v>
      </c>
      <c r="J113" s="290" t="s">
        <v>640</v>
      </c>
      <c r="K113" s="234"/>
      <c r="L113" s="234"/>
      <c r="M113" s="235"/>
      <c r="N113" s="289"/>
      <c r="O113" s="254"/>
      <c r="P113" s="219"/>
      <c r="Q113" s="297"/>
      <c r="R113" s="223" t="s">
        <v>199</v>
      </c>
      <c r="T113" s="332"/>
      <c r="U113" s="332"/>
      <c r="V113" s="332"/>
      <c r="W113" s="342">
        <v>108</v>
      </c>
      <c r="Y113" s="134"/>
    </row>
    <row r="114" spans="1:26" ht="27">
      <c r="A114" s="797"/>
      <c r="B114" s="782" t="s">
        <v>3786</v>
      </c>
      <c r="C114" s="249"/>
      <c r="D114" s="805"/>
      <c r="E114" s="805"/>
      <c r="F114" s="805"/>
      <c r="G114" s="808"/>
      <c r="H114" s="818"/>
      <c r="I114" s="268" t="s">
        <v>2775</v>
      </c>
      <c r="J114" s="290" t="s">
        <v>3787</v>
      </c>
      <c r="K114" s="234"/>
      <c r="L114" s="234"/>
      <c r="M114" s="235"/>
      <c r="N114" s="289"/>
      <c r="O114" s="254"/>
      <c r="P114" s="219"/>
      <c r="Q114" s="297"/>
      <c r="R114" s="223" t="s">
        <v>199</v>
      </c>
      <c r="T114" s="332"/>
      <c r="U114" s="332"/>
      <c r="V114" s="332"/>
      <c r="W114" s="342">
        <v>109</v>
      </c>
      <c r="Y114" s="134"/>
    </row>
    <row r="115" spans="1:26" ht="27">
      <c r="A115" s="797"/>
      <c r="B115" s="782" t="s">
        <v>3786</v>
      </c>
      <c r="C115" s="249"/>
      <c r="D115" s="805"/>
      <c r="E115" s="805"/>
      <c r="F115" s="805"/>
      <c r="G115" s="808"/>
      <c r="H115" s="818"/>
      <c r="I115" s="268" t="s">
        <v>3292</v>
      </c>
      <c r="J115" s="290" t="s">
        <v>3788</v>
      </c>
      <c r="K115" s="234"/>
      <c r="L115" s="234"/>
      <c r="M115" s="235"/>
      <c r="N115" s="289"/>
      <c r="O115" s="254"/>
      <c r="P115" s="219"/>
      <c r="Q115" s="297"/>
      <c r="R115" s="223" t="s">
        <v>199</v>
      </c>
      <c r="T115" s="332"/>
      <c r="U115" s="332"/>
      <c r="V115" s="332"/>
      <c r="W115" s="342">
        <v>110</v>
      </c>
      <c r="Y115" s="134"/>
    </row>
    <row r="116" spans="1:26" ht="27">
      <c r="A116" s="797"/>
      <c r="B116" s="782" t="s">
        <v>3786</v>
      </c>
      <c r="C116" s="249"/>
      <c r="D116" s="805"/>
      <c r="E116" s="805"/>
      <c r="F116" s="805"/>
      <c r="G116" s="808"/>
      <c r="H116" s="818"/>
      <c r="I116" s="269" t="s">
        <v>3789</v>
      </c>
      <c r="J116" s="290" t="s">
        <v>3790</v>
      </c>
      <c r="K116" s="243"/>
      <c r="L116" s="243"/>
      <c r="M116" s="288"/>
      <c r="N116" s="281" t="s">
        <v>3791</v>
      </c>
      <c r="O116" s="253" t="s">
        <v>3415</v>
      </c>
      <c r="P116" s="280" t="s">
        <v>199</v>
      </c>
      <c r="Q116" s="296"/>
      <c r="R116" s="223"/>
      <c r="T116" s="332"/>
      <c r="U116" s="332" t="s">
        <v>3792</v>
      </c>
      <c r="V116" s="332"/>
      <c r="W116" s="332"/>
      <c r="Y116" s="346"/>
    </row>
    <row r="117" spans="1:26">
      <c r="A117" s="797"/>
      <c r="B117" s="782" t="s">
        <v>3786</v>
      </c>
      <c r="C117" s="249"/>
      <c r="D117" s="805"/>
      <c r="E117" s="805"/>
      <c r="F117" s="805"/>
      <c r="G117" s="808"/>
      <c r="H117" s="818"/>
      <c r="I117" s="268" t="s">
        <v>3793</v>
      </c>
      <c r="J117" s="758" t="s">
        <v>3794</v>
      </c>
      <c r="K117" s="234"/>
      <c r="L117" s="234"/>
      <c r="M117" s="235"/>
      <c r="N117" s="289"/>
      <c r="O117" s="254"/>
      <c r="P117" s="219"/>
      <c r="Q117" s="297"/>
      <c r="R117" s="223" t="s">
        <v>199</v>
      </c>
      <c r="T117" s="332"/>
      <c r="U117" s="332"/>
      <c r="V117" s="332"/>
      <c r="W117" s="342">
        <v>112</v>
      </c>
      <c r="Y117" s="134"/>
    </row>
    <row r="118" spans="1:26">
      <c r="A118" s="797"/>
      <c r="B118" s="782" t="s">
        <v>3786</v>
      </c>
      <c r="C118" s="249"/>
      <c r="D118" s="805"/>
      <c r="E118" s="805"/>
      <c r="F118" s="805"/>
      <c r="G118" s="808"/>
      <c r="H118" s="818"/>
      <c r="I118" s="268" t="s">
        <v>3272</v>
      </c>
      <c r="J118" s="760"/>
      <c r="K118" s="234"/>
      <c r="L118" s="234"/>
      <c r="M118" s="235"/>
      <c r="N118" s="289"/>
      <c r="O118" s="254"/>
      <c r="P118" s="219"/>
      <c r="Q118" s="297"/>
      <c r="R118" s="223" t="s">
        <v>199</v>
      </c>
      <c r="T118" s="332"/>
      <c r="U118" s="332"/>
      <c r="V118" s="332"/>
      <c r="W118" s="342">
        <v>113</v>
      </c>
      <c r="Y118" s="134"/>
    </row>
    <row r="119" spans="1:26">
      <c r="A119" s="781"/>
      <c r="B119" s="796" t="s">
        <v>3786</v>
      </c>
      <c r="C119" s="250"/>
      <c r="D119" s="806"/>
      <c r="E119" s="806"/>
      <c r="F119" s="806"/>
      <c r="G119" s="809"/>
      <c r="H119" s="819"/>
      <c r="I119" s="268" t="s">
        <v>2246</v>
      </c>
      <c r="J119" s="290" t="s">
        <v>3321</v>
      </c>
      <c r="K119" s="234"/>
      <c r="L119" s="234"/>
      <c r="M119" s="235"/>
      <c r="N119" s="289"/>
      <c r="O119" s="254"/>
      <c r="P119" s="219"/>
      <c r="Q119" s="297"/>
      <c r="R119" s="223" t="s">
        <v>199</v>
      </c>
      <c r="T119" s="332"/>
      <c r="U119" s="332"/>
      <c r="V119" s="332"/>
      <c r="W119" s="342">
        <v>114</v>
      </c>
      <c r="Y119" s="134"/>
    </row>
    <row r="120" spans="1:26" ht="27">
      <c r="A120" s="774">
        <v>46</v>
      </c>
      <c r="B120" s="798" t="s">
        <v>3795</v>
      </c>
      <c r="C120" s="248"/>
      <c r="D120" s="775" t="s">
        <v>3796</v>
      </c>
      <c r="E120" s="775" t="s">
        <v>3797</v>
      </c>
      <c r="F120" s="775"/>
      <c r="G120" s="776"/>
      <c r="H120" s="801"/>
      <c r="I120" s="264" t="s">
        <v>2778</v>
      </c>
      <c r="J120" s="224" t="s">
        <v>3798</v>
      </c>
      <c r="K120" s="233"/>
      <c r="L120" s="233"/>
      <c r="M120" s="223"/>
      <c r="N120" s="230"/>
      <c r="O120" s="253" t="s">
        <v>3415</v>
      </c>
      <c r="P120" s="280">
        <v>45021</v>
      </c>
      <c r="Q120" s="296"/>
      <c r="R120" s="223"/>
      <c r="T120" s="332"/>
      <c r="U120" s="332" t="s">
        <v>3404</v>
      </c>
      <c r="V120" s="332"/>
      <c r="W120" s="332"/>
      <c r="Y120" s="346" t="s">
        <v>3799</v>
      </c>
      <c r="Z120" s="46">
        <f>LEN(Y120)</f>
        <v>9</v>
      </c>
    </row>
    <row r="121" spans="1:26">
      <c r="A121" s="797"/>
      <c r="B121" s="798" t="s">
        <v>3795</v>
      </c>
      <c r="C121" s="249"/>
      <c r="D121" s="799"/>
      <c r="E121" s="799"/>
      <c r="F121" s="799"/>
      <c r="G121" s="800"/>
      <c r="H121" s="802"/>
      <c r="I121" s="265" t="s">
        <v>579</v>
      </c>
      <c r="J121" s="758" t="s">
        <v>3800</v>
      </c>
      <c r="K121" s="234"/>
      <c r="L121" s="234"/>
      <c r="M121" s="235"/>
      <c r="N121" s="228"/>
      <c r="O121" s="254"/>
      <c r="P121" s="219"/>
      <c r="Q121" s="297"/>
      <c r="R121" s="223" t="s">
        <v>199</v>
      </c>
      <c r="T121" s="332"/>
      <c r="U121" s="332"/>
      <c r="V121" s="332"/>
      <c r="W121" s="342">
        <v>116</v>
      </c>
      <c r="Y121" s="134"/>
    </row>
    <row r="122" spans="1:26">
      <c r="A122" s="797"/>
      <c r="B122" s="798" t="s">
        <v>3795</v>
      </c>
      <c r="C122" s="249"/>
      <c r="D122" s="799"/>
      <c r="E122" s="799"/>
      <c r="F122" s="799"/>
      <c r="G122" s="800"/>
      <c r="H122" s="802"/>
      <c r="I122" s="265" t="s">
        <v>3801</v>
      </c>
      <c r="J122" s="759"/>
      <c r="K122" s="234"/>
      <c r="L122" s="234"/>
      <c r="M122" s="235"/>
      <c r="N122" s="228"/>
      <c r="O122" s="254"/>
      <c r="P122" s="219"/>
      <c r="Q122" s="297"/>
      <c r="R122" s="223" t="s">
        <v>199</v>
      </c>
      <c r="T122" s="332"/>
      <c r="U122" s="332"/>
      <c r="V122" s="332"/>
      <c r="W122" s="342">
        <v>117</v>
      </c>
      <c r="Y122" s="134"/>
    </row>
    <row r="123" spans="1:26">
      <c r="A123" s="797"/>
      <c r="B123" s="798" t="s">
        <v>3795</v>
      </c>
      <c r="C123" s="249"/>
      <c r="D123" s="799"/>
      <c r="E123" s="799"/>
      <c r="F123" s="799"/>
      <c r="G123" s="800"/>
      <c r="H123" s="802"/>
      <c r="I123" s="265" t="s">
        <v>3802</v>
      </c>
      <c r="J123" s="759"/>
      <c r="K123" s="234"/>
      <c r="L123" s="234"/>
      <c r="M123" s="235"/>
      <c r="N123" s="228"/>
      <c r="O123" s="254"/>
      <c r="P123" s="219"/>
      <c r="Q123" s="297"/>
      <c r="R123" s="223" t="s">
        <v>199</v>
      </c>
      <c r="T123" s="332"/>
      <c r="U123" s="332"/>
      <c r="V123" s="332"/>
      <c r="W123" s="342">
        <v>118</v>
      </c>
      <c r="Y123" s="134"/>
    </row>
    <row r="124" spans="1:26">
      <c r="A124" s="797"/>
      <c r="B124" s="798" t="s">
        <v>3795</v>
      </c>
      <c r="C124" s="249"/>
      <c r="D124" s="799"/>
      <c r="E124" s="799"/>
      <c r="F124" s="799"/>
      <c r="G124" s="800"/>
      <c r="H124" s="802"/>
      <c r="I124" s="265" t="s">
        <v>2778</v>
      </c>
      <c r="J124" s="759"/>
      <c r="K124" s="234"/>
      <c r="L124" s="234"/>
      <c r="M124" s="235"/>
      <c r="N124" s="228"/>
      <c r="O124" s="254"/>
      <c r="P124" s="219"/>
      <c r="Q124" s="297"/>
      <c r="R124" s="223" t="s">
        <v>199</v>
      </c>
      <c r="T124" s="332"/>
      <c r="U124" s="332"/>
      <c r="V124" s="332"/>
      <c r="W124" s="342">
        <v>119</v>
      </c>
      <c r="Y124" s="134"/>
    </row>
    <row r="125" spans="1:26">
      <c r="A125" s="797"/>
      <c r="B125" s="798" t="s">
        <v>3795</v>
      </c>
      <c r="C125" s="249"/>
      <c r="D125" s="799"/>
      <c r="E125" s="799"/>
      <c r="F125" s="799"/>
      <c r="G125" s="800"/>
      <c r="H125" s="802"/>
      <c r="I125" s="265" t="s">
        <v>2392</v>
      </c>
      <c r="J125" s="760"/>
      <c r="K125" s="234"/>
      <c r="L125" s="234"/>
      <c r="M125" s="235"/>
      <c r="N125" s="228"/>
      <c r="O125" s="254"/>
      <c r="P125" s="219"/>
      <c r="Q125" s="297"/>
      <c r="R125" s="223" t="s">
        <v>199</v>
      </c>
      <c r="T125" s="332"/>
      <c r="U125" s="332"/>
      <c r="V125" s="332"/>
      <c r="W125" s="342">
        <v>120</v>
      </c>
      <c r="Y125" s="134"/>
    </row>
    <row r="126" spans="1:26">
      <c r="A126" s="797"/>
      <c r="B126" s="798" t="s">
        <v>3795</v>
      </c>
      <c r="C126" s="249"/>
      <c r="D126" s="799"/>
      <c r="E126" s="799"/>
      <c r="F126" s="799"/>
      <c r="G126" s="800"/>
      <c r="H126" s="802"/>
      <c r="I126" s="264" t="s">
        <v>3263</v>
      </c>
      <c r="J126" s="224" t="s">
        <v>1699</v>
      </c>
      <c r="K126" s="233"/>
      <c r="L126" s="233"/>
      <c r="M126" s="223"/>
      <c r="N126" s="230" t="s">
        <v>3803</v>
      </c>
      <c r="O126" s="253" t="s">
        <v>3415</v>
      </c>
      <c r="P126" s="280">
        <v>45022</v>
      </c>
      <c r="Q126" s="296"/>
      <c r="R126" s="223"/>
      <c r="T126" s="332"/>
      <c r="U126" s="332" t="s">
        <v>3376</v>
      </c>
      <c r="V126" s="332"/>
      <c r="W126" s="332"/>
      <c r="Y126" s="348" t="s">
        <v>3804</v>
      </c>
      <c r="Z126" s="46">
        <f>LEN(Y126)</f>
        <v>9</v>
      </c>
    </row>
    <row r="127" spans="1:26">
      <c r="A127" s="797"/>
      <c r="B127" s="798" t="s">
        <v>3795</v>
      </c>
      <c r="C127" s="249"/>
      <c r="D127" s="799"/>
      <c r="E127" s="799"/>
      <c r="F127" s="799"/>
      <c r="G127" s="800"/>
      <c r="H127" s="802"/>
      <c r="I127" s="264" t="s">
        <v>3263</v>
      </c>
      <c r="J127" s="224"/>
      <c r="K127" s="233"/>
      <c r="L127" s="233"/>
      <c r="M127" s="223"/>
      <c r="N127" s="230" t="s">
        <v>3805</v>
      </c>
      <c r="O127" s="253" t="s">
        <v>3415</v>
      </c>
      <c r="P127" s="280">
        <v>45022</v>
      </c>
      <c r="Q127" s="296"/>
      <c r="R127" s="223"/>
      <c r="T127" s="332"/>
      <c r="U127" s="332"/>
      <c r="V127" s="332"/>
      <c r="W127" s="332"/>
      <c r="Y127" s="348" t="s">
        <v>3806</v>
      </c>
      <c r="Z127" s="46">
        <f>LEN(Y127)</f>
        <v>9</v>
      </c>
    </row>
    <row r="128" spans="1:26">
      <c r="A128" s="781"/>
      <c r="B128" s="798" t="s">
        <v>3795</v>
      </c>
      <c r="C128" s="250"/>
      <c r="D128" s="783"/>
      <c r="E128" s="783"/>
      <c r="F128" s="783"/>
      <c r="G128" s="784"/>
      <c r="H128" s="803"/>
      <c r="I128" s="265" t="s">
        <v>3807</v>
      </c>
      <c r="J128" s="224" t="s">
        <v>3808</v>
      </c>
      <c r="K128" s="234"/>
      <c r="L128" s="234"/>
      <c r="M128" s="235"/>
      <c r="N128" s="228"/>
      <c r="O128" s="254"/>
      <c r="P128" s="219"/>
      <c r="Q128" s="297"/>
      <c r="R128" s="223" t="s">
        <v>199</v>
      </c>
      <c r="T128" s="332"/>
      <c r="U128" s="332"/>
      <c r="V128" s="332"/>
      <c r="W128" s="342">
        <v>122</v>
      </c>
      <c r="Y128" s="134"/>
    </row>
    <row r="129" spans="1:26" ht="27">
      <c r="A129" s="263">
        <v>47</v>
      </c>
      <c r="B129" s="221" t="s">
        <v>1344</v>
      </c>
      <c r="C129" s="251"/>
      <c r="D129" s="222" t="s">
        <v>1213</v>
      </c>
      <c r="E129" s="222" t="s">
        <v>2862</v>
      </c>
      <c r="F129" s="219"/>
      <c r="G129" s="223"/>
      <c r="H129" s="228"/>
      <c r="I129" s="264" t="s">
        <v>3809</v>
      </c>
      <c r="J129" s="224" t="s">
        <v>3810</v>
      </c>
      <c r="K129" s="233"/>
      <c r="L129" s="233"/>
      <c r="M129" s="223"/>
      <c r="N129" s="230"/>
      <c r="O129" s="253" t="s">
        <v>3415</v>
      </c>
      <c r="P129" s="280">
        <v>44995</v>
      </c>
      <c r="Q129" s="296"/>
      <c r="R129" s="223"/>
      <c r="T129" s="332"/>
      <c r="U129" s="332" t="s">
        <v>3811</v>
      </c>
      <c r="V129" s="332"/>
      <c r="W129" s="332"/>
      <c r="Y129" s="346" t="s">
        <v>3812</v>
      </c>
      <c r="Z129" s="46">
        <f>LEN(Y129)</f>
        <v>9</v>
      </c>
    </row>
    <row r="130" spans="1:26">
      <c r="A130" s="774">
        <v>48</v>
      </c>
      <c r="B130" s="798" t="s">
        <v>3813</v>
      </c>
      <c r="C130" s="755"/>
      <c r="D130" s="307" t="s">
        <v>1647</v>
      </c>
      <c r="E130" s="222" t="s">
        <v>3814</v>
      </c>
      <c r="F130" s="307" t="s">
        <v>1647</v>
      </c>
      <c r="G130" s="223" t="s">
        <v>1652</v>
      </c>
      <c r="I130" s="306" t="s">
        <v>3815</v>
      </c>
      <c r="J130" s="224" t="s">
        <v>3816</v>
      </c>
      <c r="K130" s="244" t="s">
        <v>3817</v>
      </c>
      <c r="L130" s="233" t="s">
        <v>3818</v>
      </c>
      <c r="M130" s="223" t="s">
        <v>3819</v>
      </c>
      <c r="N130" s="226" t="s">
        <v>3820</v>
      </c>
      <c r="O130" s="253" t="s">
        <v>3415</v>
      </c>
      <c r="P130" s="280" t="s">
        <v>199</v>
      </c>
      <c r="Q130" s="296"/>
      <c r="R130" s="223"/>
      <c r="T130" s="332"/>
      <c r="U130" s="332"/>
      <c r="V130" s="332"/>
      <c r="W130" s="332"/>
      <c r="Y130" s="346" t="s">
        <v>3821</v>
      </c>
    </row>
    <row r="131" spans="1:26">
      <c r="A131" s="797"/>
      <c r="B131" s="798" t="s">
        <v>3813</v>
      </c>
      <c r="C131" s="756"/>
      <c r="D131" s="307" t="s">
        <v>1647</v>
      </c>
      <c r="E131" s="222" t="s">
        <v>3814</v>
      </c>
      <c r="F131" s="307" t="s">
        <v>1647</v>
      </c>
      <c r="G131" s="223" t="s">
        <v>1652</v>
      </c>
      <c r="I131" s="306" t="s">
        <v>3822</v>
      </c>
      <c r="J131" s="758" t="s">
        <v>3823</v>
      </c>
      <c r="K131" s="244" t="s">
        <v>3824</v>
      </c>
      <c r="L131" s="244" t="s">
        <v>3825</v>
      </c>
      <c r="M131" s="223" t="s">
        <v>3826</v>
      </c>
      <c r="N131" s="307"/>
      <c r="O131" s="253" t="s">
        <v>3415</v>
      </c>
      <c r="P131" s="280">
        <v>45044</v>
      </c>
      <c r="Q131" s="296"/>
      <c r="R131" s="223"/>
      <c r="T131" s="332"/>
      <c r="U131" s="332"/>
      <c r="V131" s="332"/>
      <c r="W131" s="332"/>
      <c r="Y131" s="346" t="s">
        <v>3827</v>
      </c>
      <c r="Z131" s="46">
        <f t="shared" ref="Z131:Z137" si="3">LEN(Y131)</f>
        <v>10</v>
      </c>
    </row>
    <row r="132" spans="1:26">
      <c r="A132" s="797"/>
      <c r="B132" s="798" t="s">
        <v>3813</v>
      </c>
      <c r="C132" s="756"/>
      <c r="D132" s="307" t="s">
        <v>3828</v>
      </c>
      <c r="E132" s="222" t="s">
        <v>3829</v>
      </c>
      <c r="F132" s="307" t="s">
        <v>3828</v>
      </c>
      <c r="G132" s="223" t="s">
        <v>3830</v>
      </c>
      <c r="I132" s="306" t="s">
        <v>3831</v>
      </c>
      <c r="J132" s="759"/>
      <c r="K132" s="244" t="s">
        <v>3832</v>
      </c>
      <c r="L132" s="244" t="s">
        <v>3833</v>
      </c>
      <c r="M132" s="223" t="s">
        <v>3834</v>
      </c>
      <c r="N132" s="307"/>
      <c r="O132" s="253" t="s">
        <v>3415</v>
      </c>
      <c r="P132" s="280">
        <v>45030</v>
      </c>
      <c r="Q132" s="296"/>
      <c r="R132" s="223"/>
      <c r="T132" s="332"/>
      <c r="U132" s="332"/>
      <c r="V132" s="332"/>
      <c r="W132" s="332"/>
      <c r="Y132" s="346" t="s">
        <v>3835</v>
      </c>
      <c r="Z132" s="46">
        <f t="shared" si="3"/>
        <v>10</v>
      </c>
    </row>
    <row r="133" spans="1:26">
      <c r="A133" s="797"/>
      <c r="B133" s="798" t="s">
        <v>3813</v>
      </c>
      <c r="C133" s="756"/>
      <c r="D133" s="307" t="s">
        <v>3836</v>
      </c>
      <c r="E133" s="222" t="s">
        <v>3837</v>
      </c>
      <c r="F133" s="307" t="s">
        <v>3836</v>
      </c>
      <c r="G133" s="223" t="s">
        <v>3838</v>
      </c>
      <c r="I133" s="752" t="s">
        <v>2607</v>
      </c>
      <c r="J133" s="760"/>
      <c r="K133" s="244" t="s">
        <v>3839</v>
      </c>
      <c r="L133" s="244" t="s">
        <v>3840</v>
      </c>
      <c r="M133" s="223" t="s">
        <v>3841</v>
      </c>
      <c r="N133" s="307"/>
      <c r="O133" s="253" t="s">
        <v>3415</v>
      </c>
      <c r="P133" s="280">
        <v>45042</v>
      </c>
      <c r="Q133" s="296"/>
      <c r="R133" s="223"/>
      <c r="T133" s="332"/>
      <c r="U133" s="332"/>
      <c r="V133" s="332"/>
      <c r="W133" s="332"/>
      <c r="Y133" s="346" t="s">
        <v>3842</v>
      </c>
      <c r="Z133" s="46">
        <f t="shared" si="3"/>
        <v>10</v>
      </c>
    </row>
    <row r="134" spans="1:26" ht="27">
      <c r="A134" s="797"/>
      <c r="B134" s="798" t="s">
        <v>3813</v>
      </c>
      <c r="C134" s="756"/>
      <c r="D134" s="307" t="s">
        <v>1647</v>
      </c>
      <c r="E134" s="222" t="s">
        <v>3814</v>
      </c>
      <c r="F134" s="307" t="s">
        <v>1647</v>
      </c>
      <c r="G134" s="223" t="s">
        <v>3843</v>
      </c>
      <c r="I134" s="753"/>
      <c r="J134" s="308" t="s">
        <v>3844</v>
      </c>
      <c r="K134" s="244" t="s">
        <v>3845</v>
      </c>
      <c r="L134" s="244" t="s">
        <v>3846</v>
      </c>
      <c r="M134" s="223" t="s">
        <v>3847</v>
      </c>
      <c r="N134" s="307"/>
      <c r="O134" s="253" t="s">
        <v>3415</v>
      </c>
      <c r="P134" s="280">
        <v>45042</v>
      </c>
      <c r="Q134" s="296"/>
      <c r="R134" s="223"/>
      <c r="T134" s="332"/>
      <c r="U134" s="332"/>
      <c r="V134" s="332"/>
      <c r="W134" s="332"/>
      <c r="Y134" s="346"/>
      <c r="Z134" s="46">
        <f t="shared" si="3"/>
        <v>0</v>
      </c>
    </row>
    <row r="135" spans="1:26" ht="27" customHeight="1">
      <c r="A135" s="797"/>
      <c r="B135" s="798" t="s">
        <v>3813</v>
      </c>
      <c r="C135" s="756"/>
      <c r="D135" s="307" t="s">
        <v>3828</v>
      </c>
      <c r="E135" s="222" t="s">
        <v>3829</v>
      </c>
      <c r="F135" s="307" t="s">
        <v>3828</v>
      </c>
      <c r="G135" s="223" t="s">
        <v>3848</v>
      </c>
      <c r="I135" s="754"/>
      <c r="J135" s="758" t="s">
        <v>3849</v>
      </c>
      <c r="K135" s="244" t="s">
        <v>3839</v>
      </c>
      <c r="L135" s="244" t="s">
        <v>3840</v>
      </c>
      <c r="M135" s="223" t="s">
        <v>3841</v>
      </c>
      <c r="N135" s="307"/>
      <c r="O135" s="253" t="s">
        <v>3415</v>
      </c>
      <c r="P135" s="280">
        <v>45042</v>
      </c>
      <c r="Q135" s="296"/>
      <c r="R135" s="223"/>
      <c r="T135" s="332"/>
      <c r="U135" s="332"/>
      <c r="V135" s="332"/>
      <c r="W135" s="332"/>
      <c r="Y135" s="346"/>
      <c r="Z135" s="46">
        <f t="shared" si="3"/>
        <v>0</v>
      </c>
    </row>
    <row r="136" spans="1:26">
      <c r="A136" s="797"/>
      <c r="B136" s="798" t="s">
        <v>3813</v>
      </c>
      <c r="C136" s="756"/>
      <c r="D136" s="307" t="s">
        <v>3828</v>
      </c>
      <c r="E136" s="222" t="s">
        <v>3829</v>
      </c>
      <c r="F136" s="307" t="s">
        <v>3828</v>
      </c>
      <c r="G136" s="223" t="s">
        <v>3850</v>
      </c>
      <c r="I136" s="306" t="s">
        <v>3851</v>
      </c>
      <c r="J136" s="759"/>
      <c r="K136" s="244" t="s">
        <v>3852</v>
      </c>
      <c r="L136" s="244" t="s">
        <v>3853</v>
      </c>
      <c r="M136" s="223" t="s">
        <v>3854</v>
      </c>
      <c r="N136" s="307"/>
      <c r="O136" s="253" t="s">
        <v>3415</v>
      </c>
      <c r="P136" s="280">
        <v>45028</v>
      </c>
      <c r="Q136" s="296"/>
      <c r="R136" s="223"/>
      <c r="T136" s="332"/>
      <c r="U136" s="332"/>
      <c r="V136" s="332"/>
      <c r="W136" s="332"/>
      <c r="Y136" s="346" t="s">
        <v>3855</v>
      </c>
      <c r="Z136" s="46">
        <f t="shared" si="3"/>
        <v>10</v>
      </c>
    </row>
    <row r="137" spans="1:26">
      <c r="A137" s="797"/>
      <c r="B137" s="798" t="s">
        <v>3813</v>
      </c>
      <c r="C137" s="756"/>
      <c r="D137" s="307" t="s">
        <v>3828</v>
      </c>
      <c r="E137" s="222" t="s">
        <v>3829</v>
      </c>
      <c r="F137" s="307" t="s">
        <v>3828</v>
      </c>
      <c r="G137" s="223" t="s">
        <v>3856</v>
      </c>
      <c r="I137" s="306" t="s">
        <v>3857</v>
      </c>
      <c r="J137" s="759"/>
      <c r="K137" s="244" t="s">
        <v>3858</v>
      </c>
      <c r="L137" s="244" t="s">
        <v>3859</v>
      </c>
      <c r="M137" s="223" t="s">
        <v>3860</v>
      </c>
      <c r="N137" s="307"/>
      <c r="O137" s="253" t="s">
        <v>3415</v>
      </c>
      <c r="P137" s="280">
        <v>45043</v>
      </c>
      <c r="Q137" s="296"/>
      <c r="R137" s="223"/>
      <c r="T137" s="332"/>
      <c r="U137" s="332"/>
      <c r="V137" s="332"/>
      <c r="W137" s="332"/>
      <c r="Y137" s="346" t="s">
        <v>3861</v>
      </c>
      <c r="Z137" s="46">
        <f t="shared" si="3"/>
        <v>10</v>
      </c>
    </row>
    <row r="138" spans="1:26">
      <c r="A138" s="797"/>
      <c r="B138" s="798" t="s">
        <v>3813</v>
      </c>
      <c r="C138" s="756"/>
      <c r="D138" s="307" t="s">
        <v>3828</v>
      </c>
      <c r="E138" s="222" t="s">
        <v>3829</v>
      </c>
      <c r="F138" s="307" t="s">
        <v>3828</v>
      </c>
      <c r="G138" s="223" t="s">
        <v>3862</v>
      </c>
      <c r="I138" s="306" t="s">
        <v>3863</v>
      </c>
      <c r="J138" s="760"/>
      <c r="K138" s="244" t="s">
        <v>3864</v>
      </c>
      <c r="L138" s="244" t="s">
        <v>3865</v>
      </c>
      <c r="M138" s="223" t="s">
        <v>3866</v>
      </c>
      <c r="N138" s="307" t="s">
        <v>3867</v>
      </c>
      <c r="O138" s="253" t="s">
        <v>3415</v>
      </c>
      <c r="P138" s="280" t="s">
        <v>199</v>
      </c>
      <c r="Q138" s="296"/>
      <c r="R138" s="223"/>
      <c r="T138" s="332"/>
      <c r="U138" s="332"/>
      <c r="V138" s="332"/>
      <c r="W138" s="332"/>
      <c r="Y138" s="346" t="s">
        <v>3868</v>
      </c>
    </row>
    <row r="139" spans="1:26">
      <c r="A139" s="797"/>
      <c r="B139" s="798" t="s">
        <v>3813</v>
      </c>
      <c r="C139" s="756"/>
      <c r="D139" s="307" t="s">
        <v>1647</v>
      </c>
      <c r="E139" s="222" t="s">
        <v>3814</v>
      </c>
      <c r="F139" s="307" t="s">
        <v>1647</v>
      </c>
      <c r="G139" s="223" t="s">
        <v>3869</v>
      </c>
      <c r="I139" s="306" t="s">
        <v>3870</v>
      </c>
      <c r="J139" s="245" t="s">
        <v>3871</v>
      </c>
      <c r="K139" s="244" t="s">
        <v>3872</v>
      </c>
      <c r="L139" s="244" t="s">
        <v>3873</v>
      </c>
      <c r="M139" s="223" t="s">
        <v>3874</v>
      </c>
      <c r="N139" s="307"/>
      <c r="O139" s="253" t="s">
        <v>3415</v>
      </c>
      <c r="P139" s="280">
        <v>45035</v>
      </c>
      <c r="Q139" s="296"/>
      <c r="R139" s="223"/>
      <c r="T139" s="332"/>
      <c r="U139" s="332"/>
      <c r="V139" s="332"/>
      <c r="W139" s="332"/>
      <c r="Y139" s="346" t="s">
        <v>3875</v>
      </c>
      <c r="Z139" s="46">
        <f>LEN(Y139)</f>
        <v>10</v>
      </c>
    </row>
    <row r="140" spans="1:26" ht="27">
      <c r="A140" s="797"/>
      <c r="B140" s="798" t="s">
        <v>3813</v>
      </c>
      <c r="C140" s="756"/>
      <c r="D140" s="307" t="s">
        <v>3836</v>
      </c>
      <c r="E140" s="222" t="s">
        <v>3837</v>
      </c>
      <c r="F140" s="307" t="s">
        <v>3836</v>
      </c>
      <c r="G140" s="223" t="s">
        <v>3876</v>
      </c>
      <c r="I140" s="306" t="s">
        <v>3877</v>
      </c>
      <c r="J140" s="245" t="s">
        <v>3878</v>
      </c>
      <c r="K140" s="244" t="s">
        <v>3879</v>
      </c>
      <c r="L140" s="244" t="s">
        <v>3880</v>
      </c>
      <c r="M140" s="223" t="s">
        <v>3881</v>
      </c>
      <c r="N140" s="307" t="s">
        <v>3882</v>
      </c>
      <c r="O140" s="253" t="s">
        <v>3415</v>
      </c>
      <c r="P140" s="280" t="s">
        <v>199</v>
      </c>
      <c r="Q140" s="296"/>
      <c r="R140" s="223"/>
      <c r="T140" s="332"/>
      <c r="U140" s="332"/>
      <c r="V140" s="332"/>
      <c r="W140" s="332"/>
      <c r="Y140" s="346" t="s">
        <v>3883</v>
      </c>
    </row>
    <row r="141" spans="1:26" ht="13.5" customHeight="1">
      <c r="A141" s="797"/>
      <c r="B141" s="798" t="s">
        <v>3813</v>
      </c>
      <c r="C141" s="757"/>
      <c r="D141" s="309"/>
      <c r="E141" s="309"/>
      <c r="F141" s="310"/>
      <c r="G141" s="310"/>
      <c r="I141" s="311" t="s">
        <v>3884</v>
      </c>
      <c r="J141" s="245" t="s">
        <v>3885</v>
      </c>
      <c r="K141" s="234"/>
      <c r="L141" s="234"/>
      <c r="M141" s="235"/>
      <c r="N141" s="236"/>
      <c r="O141" s="254"/>
      <c r="P141" s="280"/>
      <c r="Q141" s="296"/>
      <c r="R141" s="223"/>
      <c r="T141" s="332"/>
      <c r="U141" s="331"/>
      <c r="V141" s="332"/>
      <c r="W141" s="332"/>
      <c r="Y141" s="134"/>
    </row>
    <row r="142" spans="1:26" ht="13.5" customHeight="1">
      <c r="A142" s="797"/>
      <c r="B142" s="798" t="s">
        <v>3813</v>
      </c>
      <c r="C142" s="49"/>
      <c r="D142" s="307" t="s">
        <v>1647</v>
      </c>
      <c r="E142" s="222" t="s">
        <v>3814</v>
      </c>
      <c r="F142" s="307" t="s">
        <v>3886</v>
      </c>
      <c r="G142" s="223" t="s">
        <v>1418</v>
      </c>
      <c r="I142" s="306" t="s">
        <v>2872</v>
      </c>
      <c r="J142" s="245" t="s">
        <v>3878</v>
      </c>
      <c r="K142" s="244"/>
      <c r="L142" s="244"/>
      <c r="M142" s="223"/>
      <c r="N142" s="307"/>
      <c r="O142" s="253" t="s">
        <v>3415</v>
      </c>
      <c r="P142" s="280">
        <v>45076</v>
      </c>
      <c r="Q142" s="296">
        <v>45090</v>
      </c>
      <c r="R142" s="223"/>
      <c r="T142" s="332"/>
      <c r="U142" s="332"/>
      <c r="V142" s="332"/>
      <c r="W142" s="332"/>
      <c r="Y142" s="346" t="s">
        <v>3887</v>
      </c>
      <c r="Z142" s="46">
        <f>LEN(Y142)</f>
        <v>10</v>
      </c>
    </row>
    <row r="143" spans="1:26">
      <c r="A143" s="781"/>
      <c r="B143" s="798" t="s">
        <v>3813</v>
      </c>
      <c r="C143" s="49"/>
      <c r="D143" s="307" t="s">
        <v>1647</v>
      </c>
      <c r="E143" s="222" t="s">
        <v>3814</v>
      </c>
      <c r="F143" s="307" t="s">
        <v>1647</v>
      </c>
      <c r="G143" s="223" t="s">
        <v>3869</v>
      </c>
      <c r="I143" s="306" t="s">
        <v>3888</v>
      </c>
      <c r="J143" s="245" t="s">
        <v>3878</v>
      </c>
      <c r="K143" s="244" t="s">
        <v>3889</v>
      </c>
      <c r="L143" s="244" t="s">
        <v>3890</v>
      </c>
      <c r="M143" s="223" t="s">
        <v>3891</v>
      </c>
      <c r="N143" s="307"/>
      <c r="O143" s="253" t="s">
        <v>3415</v>
      </c>
      <c r="P143" s="280">
        <v>45086</v>
      </c>
      <c r="Q143" s="296"/>
      <c r="R143" s="223"/>
      <c r="T143" s="332"/>
      <c r="U143" s="332"/>
      <c r="V143" s="332"/>
      <c r="W143" s="332"/>
      <c r="Y143" s="346" t="s">
        <v>3892</v>
      </c>
      <c r="Z143" s="46">
        <f>LEN(Y143)</f>
        <v>10</v>
      </c>
    </row>
    <row r="144" spans="1:26">
      <c r="A144" s="774">
        <v>49</v>
      </c>
      <c r="B144" s="765" t="s">
        <v>3893</v>
      </c>
      <c r="C144" s="248"/>
      <c r="D144" s="775" t="s">
        <v>1744</v>
      </c>
      <c r="E144" s="775" t="s">
        <v>1745</v>
      </c>
      <c r="F144" s="775"/>
      <c r="G144" s="776"/>
      <c r="H144" s="801"/>
      <c r="I144" s="271" t="s">
        <v>2394</v>
      </c>
      <c r="J144" s="245" t="s">
        <v>3894</v>
      </c>
      <c r="K144" s="234"/>
      <c r="L144" s="234"/>
      <c r="M144" s="235"/>
      <c r="N144" s="229"/>
      <c r="O144" s="254"/>
      <c r="P144" s="219"/>
      <c r="Q144" s="297"/>
      <c r="R144" s="223" t="s">
        <v>199</v>
      </c>
      <c r="T144" s="332"/>
      <c r="U144" s="332"/>
      <c r="V144" s="332"/>
      <c r="W144" s="342">
        <v>130</v>
      </c>
      <c r="Y144" s="134"/>
    </row>
    <row r="145" spans="1:25">
      <c r="A145" s="797"/>
      <c r="B145" s="782" t="s">
        <v>3893</v>
      </c>
      <c r="C145" s="249"/>
      <c r="D145" s="799"/>
      <c r="E145" s="799"/>
      <c r="F145" s="799"/>
      <c r="G145" s="800"/>
      <c r="H145" s="802"/>
      <c r="I145" s="271" t="s">
        <v>2396</v>
      </c>
      <c r="J145" s="245" t="s">
        <v>3895</v>
      </c>
      <c r="K145" s="234"/>
      <c r="L145" s="234"/>
      <c r="M145" s="235"/>
      <c r="N145" s="229"/>
      <c r="O145" s="254"/>
      <c r="P145" s="219"/>
      <c r="Q145" s="297"/>
      <c r="R145" s="223" t="s">
        <v>199</v>
      </c>
      <c r="T145" s="332"/>
      <c r="U145" s="332"/>
      <c r="V145" s="332"/>
      <c r="W145" s="342">
        <v>131</v>
      </c>
      <c r="Y145" s="134"/>
    </row>
    <row r="146" spans="1:25">
      <c r="A146" s="797"/>
      <c r="B146" s="782" t="s">
        <v>3893</v>
      </c>
      <c r="C146" s="249"/>
      <c r="D146" s="799"/>
      <c r="E146" s="799"/>
      <c r="F146" s="799"/>
      <c r="G146" s="800"/>
      <c r="H146" s="802"/>
      <c r="I146" s="271" t="s">
        <v>3896</v>
      </c>
      <c r="J146" s="245" t="s">
        <v>1752</v>
      </c>
      <c r="K146" s="234"/>
      <c r="L146" s="234"/>
      <c r="M146" s="235"/>
      <c r="N146" s="229"/>
      <c r="O146" s="254"/>
      <c r="P146" s="219"/>
      <c r="Q146" s="297"/>
      <c r="R146" s="223" t="s">
        <v>199</v>
      </c>
      <c r="T146" s="332"/>
      <c r="U146" s="332"/>
      <c r="V146" s="332"/>
      <c r="W146" s="342">
        <v>132</v>
      </c>
      <c r="Y146" s="134"/>
    </row>
    <row r="147" spans="1:25" ht="27">
      <c r="A147" s="797"/>
      <c r="B147" s="782" t="s">
        <v>3893</v>
      </c>
      <c r="C147" s="249"/>
      <c r="D147" s="799"/>
      <c r="E147" s="799"/>
      <c r="F147" s="799"/>
      <c r="G147" s="800"/>
      <c r="H147" s="802"/>
      <c r="I147" s="270" t="s">
        <v>3897</v>
      </c>
      <c r="J147" s="245" t="s">
        <v>1755</v>
      </c>
      <c r="K147" s="244"/>
      <c r="L147" s="244"/>
      <c r="M147" s="225"/>
      <c r="N147" s="283" t="s">
        <v>3898</v>
      </c>
      <c r="O147" s="253" t="s">
        <v>3415</v>
      </c>
      <c r="P147" s="280" t="s">
        <v>199</v>
      </c>
      <c r="Q147" s="296"/>
      <c r="R147" s="223"/>
      <c r="T147" s="332"/>
      <c r="U147" s="332" t="s">
        <v>3899</v>
      </c>
      <c r="V147" s="332"/>
      <c r="W147" s="332"/>
      <c r="Y147" s="346" t="s">
        <v>3900</v>
      </c>
    </row>
    <row r="148" spans="1:25" ht="14.25" thickBot="1">
      <c r="A148" s="810"/>
      <c r="B148" s="811" t="s">
        <v>3893</v>
      </c>
      <c r="C148" s="252"/>
      <c r="D148" s="812"/>
      <c r="E148" s="812"/>
      <c r="F148" s="812"/>
      <c r="G148" s="813"/>
      <c r="H148" s="814"/>
      <c r="I148" s="272" t="s">
        <v>573</v>
      </c>
      <c r="J148" s="220" t="s">
        <v>1759</v>
      </c>
      <c r="K148" s="246"/>
      <c r="L148" s="246"/>
      <c r="M148" s="247"/>
      <c r="N148" s="231"/>
      <c r="O148" s="258"/>
      <c r="P148" s="259"/>
      <c r="Q148" s="299"/>
      <c r="R148" s="227" t="s">
        <v>199</v>
      </c>
      <c r="T148" s="332"/>
      <c r="U148" s="332"/>
      <c r="V148" s="332"/>
      <c r="W148" s="342">
        <v>134</v>
      </c>
      <c r="Y148" s="134"/>
    </row>
    <row r="149" spans="1:25">
      <c r="T149" s="46"/>
    </row>
    <row r="150" spans="1:25">
      <c r="N150" s="325"/>
      <c r="O150" s="326"/>
      <c r="P150" s="326"/>
      <c r="Q150" s="326"/>
      <c r="T150" s="46"/>
    </row>
    <row r="151" spans="1:25">
      <c r="N151" s="325"/>
      <c r="O151" s="327"/>
      <c r="P151" s="327"/>
      <c r="Q151" s="327"/>
      <c r="T151" s="46"/>
    </row>
    <row r="152" spans="1:25">
      <c r="N152" s="328"/>
      <c r="O152" s="326"/>
      <c r="P152" s="326"/>
      <c r="Q152" s="326"/>
      <c r="T152" s="46"/>
    </row>
    <row r="153" spans="1:25">
      <c r="N153" s="328"/>
      <c r="O153" s="326"/>
      <c r="P153" s="326"/>
      <c r="Q153" s="326"/>
      <c r="T153" s="46"/>
    </row>
    <row r="154" spans="1:25">
      <c r="N154" s="328"/>
      <c r="O154" s="326"/>
      <c r="P154" s="326"/>
      <c r="Q154" s="326"/>
      <c r="T154" s="46"/>
    </row>
    <row r="155" spans="1:25">
      <c r="N155" s="328"/>
      <c r="O155" s="326"/>
      <c r="P155" s="326"/>
      <c r="Q155" s="326"/>
      <c r="T155" s="46"/>
    </row>
    <row r="156" spans="1:25">
      <c r="N156" s="328"/>
      <c r="O156" s="326"/>
      <c r="P156" s="326"/>
      <c r="Q156" s="326"/>
      <c r="T156" s="46"/>
    </row>
    <row r="157" spans="1:25">
      <c r="N157" s="328"/>
      <c r="O157" s="326"/>
      <c r="P157" s="326"/>
      <c r="Q157" s="326"/>
      <c r="T157" s="46"/>
    </row>
    <row r="158" spans="1:25">
      <c r="N158" s="325"/>
      <c r="O158" s="326"/>
      <c r="P158" s="326"/>
      <c r="Q158" s="326"/>
      <c r="T158" s="46"/>
    </row>
    <row r="159" spans="1:25">
      <c r="N159" s="325"/>
      <c r="O159" s="327"/>
      <c r="P159" s="326"/>
      <c r="Q159" s="326"/>
    </row>
    <row r="160" spans="1:25">
      <c r="N160" s="328"/>
      <c r="O160" s="326"/>
      <c r="P160" s="326"/>
      <c r="Q160" s="326"/>
    </row>
    <row r="161" spans="9:17">
      <c r="N161" s="328"/>
      <c r="O161" s="326"/>
      <c r="P161" s="326"/>
      <c r="Q161" s="326"/>
    </row>
    <row r="162" spans="9:17">
      <c r="I162" s="15"/>
      <c r="N162" s="284"/>
    </row>
    <row r="163" spans="9:17">
      <c r="N163" s="284"/>
    </row>
    <row r="164" spans="9:17">
      <c r="N164" s="284"/>
    </row>
    <row r="165" spans="9:17">
      <c r="N165" s="284"/>
    </row>
  </sheetData>
  <autoFilter ref="A3:Z148" xr:uid="{FDE277EB-5598-4ADE-8572-31BBCB18A3FF}"/>
  <mergeCells count="136">
    <mergeCell ref="T2:W2"/>
    <mergeCell ref="J94:J96"/>
    <mergeCell ref="A27:A29"/>
    <mergeCell ref="B27:B29"/>
    <mergeCell ref="D27:D29"/>
    <mergeCell ref="E27:E29"/>
    <mergeCell ref="F27:F29"/>
    <mergeCell ref="O2:R2"/>
    <mergeCell ref="A2:C2"/>
    <mergeCell ref="A85:A88"/>
    <mergeCell ref="D85:D88"/>
    <mergeCell ref="E85:E88"/>
    <mergeCell ref="F85:F88"/>
    <mergeCell ref="G85:G88"/>
    <mergeCell ref="C9:C19"/>
    <mergeCell ref="C21:C23"/>
    <mergeCell ref="C4:C8"/>
    <mergeCell ref="C50:C51"/>
    <mergeCell ref="C35:C47"/>
    <mergeCell ref="C61:C62"/>
    <mergeCell ref="H71:H78"/>
    <mergeCell ref="B74:B75"/>
    <mergeCell ref="B76:B78"/>
    <mergeCell ref="A71:A78"/>
    <mergeCell ref="A144:A148"/>
    <mergeCell ref="B144:B148"/>
    <mergeCell ref="D144:D148"/>
    <mergeCell ref="E144:E148"/>
    <mergeCell ref="F144:F148"/>
    <mergeCell ref="G144:G148"/>
    <mergeCell ref="H144:H148"/>
    <mergeCell ref="D92:D102"/>
    <mergeCell ref="E92:E102"/>
    <mergeCell ref="F92:F102"/>
    <mergeCell ref="G92:G102"/>
    <mergeCell ref="H92:H102"/>
    <mergeCell ref="H113:H119"/>
    <mergeCell ref="A103:A112"/>
    <mergeCell ref="B103:B112"/>
    <mergeCell ref="D103:D112"/>
    <mergeCell ref="E103:E112"/>
    <mergeCell ref="F103:F112"/>
    <mergeCell ref="G103:G112"/>
    <mergeCell ref="A92:A102"/>
    <mergeCell ref="A130:A143"/>
    <mergeCell ref="B130:B143"/>
    <mergeCell ref="J117:J118"/>
    <mergeCell ref="A120:A128"/>
    <mergeCell ref="B120:B128"/>
    <mergeCell ref="D120:D128"/>
    <mergeCell ref="E120:E128"/>
    <mergeCell ref="F120:F128"/>
    <mergeCell ref="G120:G128"/>
    <mergeCell ref="H120:H128"/>
    <mergeCell ref="J121:J125"/>
    <mergeCell ref="A113:A119"/>
    <mergeCell ref="B113:B119"/>
    <mergeCell ref="D113:D119"/>
    <mergeCell ref="E113:E119"/>
    <mergeCell ref="F113:F119"/>
    <mergeCell ref="G113:G119"/>
    <mergeCell ref="C71:C78"/>
    <mergeCell ref="H103:H112"/>
    <mergeCell ref="H85:H88"/>
    <mergeCell ref="B85:B88"/>
    <mergeCell ref="C85:C87"/>
    <mergeCell ref="C103:C112"/>
    <mergeCell ref="C92:C102"/>
    <mergeCell ref="B92:B102"/>
    <mergeCell ref="B71:B73"/>
    <mergeCell ref="D71:D78"/>
    <mergeCell ref="E71:E78"/>
    <mergeCell ref="F71:F78"/>
    <mergeCell ref="G71:G78"/>
    <mergeCell ref="A61:A62"/>
    <mergeCell ref="A35:A47"/>
    <mergeCell ref="B35:B47"/>
    <mergeCell ref="D35:D47"/>
    <mergeCell ref="E35:E47"/>
    <mergeCell ref="F35:F47"/>
    <mergeCell ref="G35:G47"/>
    <mergeCell ref="H30:H34"/>
    <mergeCell ref="G27:G29"/>
    <mergeCell ref="H27:H29"/>
    <mergeCell ref="C30:C34"/>
    <mergeCell ref="C27:C29"/>
    <mergeCell ref="A30:A34"/>
    <mergeCell ref="B30:B34"/>
    <mergeCell ref="D30:D34"/>
    <mergeCell ref="E30:E34"/>
    <mergeCell ref="F30:F34"/>
    <mergeCell ref="G30:G34"/>
    <mergeCell ref="G21:G23"/>
    <mergeCell ref="J5:J6"/>
    <mergeCell ref="A50:A51"/>
    <mergeCell ref="B50:B51"/>
    <mergeCell ref="D50:D51"/>
    <mergeCell ref="E50:E51"/>
    <mergeCell ref="F50:F51"/>
    <mergeCell ref="G50:G51"/>
    <mergeCell ref="H50:H51"/>
    <mergeCell ref="H21:H23"/>
    <mergeCell ref="A4:A8"/>
    <mergeCell ref="B4:B8"/>
    <mergeCell ref="D4:D8"/>
    <mergeCell ref="E4:E8"/>
    <mergeCell ref="F4:F8"/>
    <mergeCell ref="G4:G8"/>
    <mergeCell ref="H4:H8"/>
    <mergeCell ref="H35:H47"/>
    <mergeCell ref="J38:J40"/>
    <mergeCell ref="J42:J43"/>
    <mergeCell ref="I133:I135"/>
    <mergeCell ref="C130:C141"/>
    <mergeCell ref="J131:J133"/>
    <mergeCell ref="J135:J138"/>
    <mergeCell ref="N2:N3"/>
    <mergeCell ref="A9:A19"/>
    <mergeCell ref="B9:B19"/>
    <mergeCell ref="D9:D19"/>
    <mergeCell ref="E9:E19"/>
    <mergeCell ref="F9:F19"/>
    <mergeCell ref="G9:G19"/>
    <mergeCell ref="D2:E2"/>
    <mergeCell ref="F2:G2"/>
    <mergeCell ref="H2:H3"/>
    <mergeCell ref="I2:M2"/>
    <mergeCell ref="H9:H19"/>
    <mergeCell ref="J11:J12"/>
    <mergeCell ref="J13:J14"/>
    <mergeCell ref="J17:J18"/>
    <mergeCell ref="A21:A23"/>
    <mergeCell ref="B21:B23"/>
    <mergeCell ref="D21:D23"/>
    <mergeCell ref="E21:E23"/>
    <mergeCell ref="F21:F23"/>
  </mergeCells>
  <phoneticPr fontId="3" type="noConversion"/>
  <hyperlinks>
    <hyperlink ref="M8" r:id="rId1" xr:uid="{2710EB31-D7BD-41D7-A1C5-4088470CD4C7}"/>
    <hyperlink ref="M103" r:id="rId2" xr:uid="{8D51AEDB-3AD2-4D90-A0EF-CECE9A8A69E6}"/>
    <hyperlink ref="M62" r:id="rId3" xr:uid="{D59913BE-BE72-43A5-B5DA-4247D458828E}"/>
    <hyperlink ref="M73" r:id="rId4" xr:uid="{5B276FE4-D40D-420A-B65C-8233472099D5}"/>
    <hyperlink ref="M76" r:id="rId5" xr:uid="{A8A072E8-D59A-4828-99A9-5577176A887D}"/>
    <hyperlink ref="M85" r:id="rId6" xr:uid="{188D4BB8-5536-49DB-A9A4-041D96C9239D}"/>
    <hyperlink ref="M9" r:id="rId7" display="artlim@sk.com_x000a_-" xr:uid="{71C42F61-ED64-49A2-98F6-1791E1B7BB49}"/>
    <hyperlink ref="M100" r:id="rId8" xr:uid="{19E08D31-31A2-48B6-A82C-D6BAF3916DB4}"/>
    <hyperlink ref="M80" r:id="rId9" xr:uid="{7A5BCF55-4CA9-4073-AABF-7828DB78F6E6}"/>
    <hyperlink ref="M75" r:id="rId10" xr:uid="{50B94D85-F6CF-402F-8C57-35982FC3CC35}"/>
    <hyperlink ref="M56" r:id="rId11" xr:uid="{523DA391-4640-45F2-A239-BFAE9691EF7E}"/>
    <hyperlink ref="M23" r:id="rId12" xr:uid="{20DE1C4B-3EC1-4044-9D7B-44D839C2D12C}"/>
    <hyperlink ref="M22" r:id="rId13" xr:uid="{78070467-909A-4CF4-B97A-A7CB8E09FBF8}"/>
    <hyperlink ref="M10" r:id="rId14" xr:uid="{F562BF18-FCF3-4F11-BC60-146A6B3D0968}"/>
    <hyperlink ref="M15" r:id="rId15" xr:uid="{D2DB220C-35EF-47C9-803A-177EF6CAA44F}"/>
    <hyperlink ref="M105" r:id="rId16" xr:uid="{1A458BBE-718F-476D-B1A9-50AEEFB591C6}"/>
    <hyperlink ref="M107" r:id="rId17" xr:uid="{F70D5A2F-CABE-4D92-9278-C3E2B75EDC21}"/>
    <hyperlink ref="M58" r:id="rId18" xr:uid="{0B38CA7D-327E-4913-96E3-E1752DD5784F}"/>
    <hyperlink ref="M81" r:id="rId19" xr:uid="{5109CEC2-23BC-4423-8FCA-C76B09909821}"/>
    <hyperlink ref="M83" r:id="rId20" xr:uid="{349C0D66-BD3D-4938-AC4B-F60A8D547479}"/>
    <hyperlink ref="M79" r:id="rId21" xr:uid="{38716524-8E0D-460D-82CC-05FFD7E940AA}"/>
    <hyperlink ref="M20" r:id="rId22" xr:uid="{CDBED68A-F5AB-42EB-84F7-78B964605D42}"/>
    <hyperlink ref="M53" r:id="rId23" xr:uid="{2968EDC7-2377-484F-A99B-B133B4BCB4E1}"/>
    <hyperlink ref="M54" r:id="rId24" xr:uid="{994504F3-D8E0-4EC1-BD9B-94766E9CA43C}"/>
    <hyperlink ref="M89" r:id="rId25" xr:uid="{D842CF9C-E8A0-4DCE-A96A-83812B78FEB1}"/>
    <hyperlink ref="M52" r:id="rId26" xr:uid="{30F4AAC7-2E44-433C-8AC9-3D777F096F45}"/>
    <hyperlink ref="M29" r:id="rId27" xr:uid="{AA7B2F90-137D-4102-9E71-E706155707D7}"/>
    <hyperlink ref="M24" r:id="rId28" xr:uid="{D059A438-EC1D-47F7-A816-5D8D5138065B}"/>
  </hyperlinks>
  <pageMargins left="0.7" right="0.7" top="0.75" bottom="0.75" header="0.3" footer="0.3"/>
  <pageSetup paperSize="9" orientation="portrait" horizontalDpi="300" verticalDpi="300" r:id="rId29"/>
  <legacyDrawing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7C381DB218F7047B6F042665645A8A8" ma:contentTypeVersion="12" ma:contentTypeDescription="새 문서를 만듭니다." ma:contentTypeScope="" ma:versionID="26ad5291df7cf71341bbb68ee6d29b0e">
  <xsd:schema xmlns:xsd="http://www.w3.org/2001/XMLSchema" xmlns:xs="http://www.w3.org/2001/XMLSchema" xmlns:p="http://schemas.microsoft.com/office/2006/metadata/properties" xmlns:ns2="04098d85-8ca0-49f2-aea2-b61d8eef426d" xmlns:ns3="13b84be0-0a74-4992-9a70-9e22d715d2cc" targetNamespace="http://schemas.microsoft.com/office/2006/metadata/properties" ma:root="true" ma:fieldsID="899295a673c5395ac56f0f1aeadc659a" ns2:_="" ns3:_="">
    <xsd:import namespace="04098d85-8ca0-49f2-aea2-b61d8eef426d"/>
    <xsd:import namespace="13b84be0-0a74-4992-9a70-9e22d715d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8d85-8ca0-49f2-aea2-b61d8eef42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d598f3ee-d021-4b24-b7d6-a74b92dec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84be0-0a74-4992-9a70-9e22d715d2c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cfd037f-4409-40ae-84ab-52403727c70a}" ma:internalName="TaxCatchAll" ma:showField="CatchAllData" ma:web="13b84be0-0a74-4992-9a70-9e22d715d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b84be0-0a74-4992-9a70-9e22d715d2cc" xsi:nil="true"/>
    <lcf76f155ced4ddcb4097134ff3c332f xmlns="04098d85-8ca0-49f2-aea2-b61d8eef426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A3312B-5C59-46E5-B034-6DEC99E8B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98d85-8ca0-49f2-aea2-b61d8eef426d"/>
    <ds:schemaRef ds:uri="13b84be0-0a74-4992-9a70-9e22d715d2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EF7328-5E3D-4DC6-9AF9-F0D2CAFE5ED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04098d85-8ca0-49f2-aea2-b61d8eef426d"/>
    <ds:schemaRef ds:uri="http://www.w3.org/XML/1998/namespace"/>
    <ds:schemaRef ds:uri="http://schemas.openxmlformats.org/package/2006/metadata/core-properties"/>
    <ds:schemaRef ds:uri="13b84be0-0a74-4992-9a70-9e22d715d2c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74A39C9-0414-467F-82BA-BC86E501FCE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afa09fd-c4be-434d-830d-f4765c449035}" enabled="0" method="" siteId="{5afa09fd-c4be-434d-830d-f4765c44903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(old)내부관리용_통합(안)_24년</vt:lpstr>
      <vt:lpstr>(old) 작업용_통합(안)_24년</vt:lpstr>
      <vt:lpstr>내부관리용_통합(안)_24년</vt:lpstr>
      <vt:lpstr>(OLD-2)내부관리용_통합(안)_24년</vt:lpstr>
      <vt:lpstr>Sheet1</vt:lpstr>
      <vt:lpstr>(참고) 중복제거용 BP사명 DB</vt:lpstr>
      <vt:lpstr>(참고) 진단구분자_백업</vt:lpstr>
      <vt:lpstr>(임시)23하반기진단대상</vt:lpstr>
      <vt:lpstr>(임시)상반기인증대상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김인호님/고객Privacy Enhancement팀</dc:creator>
  <cp:keywords/>
  <dc:description/>
  <cp:lastModifiedBy>김두민님/정보보호팀</cp:lastModifiedBy>
  <cp:revision/>
  <dcterms:created xsi:type="dcterms:W3CDTF">2019-03-13T07:35:28Z</dcterms:created>
  <dcterms:modified xsi:type="dcterms:W3CDTF">2024-10-21T02:34:37Z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0x010100B7C381DB218F7047B6F042665645A8A8</vt:lpwstr>
  </property>
  <property fmtid="{D5CDD505-2E9C-101B-9397-08002B2CF9AE}" pid="3" name="MediaServiceImageTags">
    <vt:lpwstr/>
  </property>
</Properties>
</file>